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8.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3.xml" ContentType="application/vnd.openxmlformats-officedocument.spreadsheetml.comment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10.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4.xml" ContentType="application/vnd.openxmlformats-officedocument.spreadsheetml.comments+xml"/>
  <Override PartName="/xl/drawings/drawing11.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5.xml" ContentType="application/vnd.openxmlformats-officedocument.spreadsheetml.comments+xml"/>
  <Override PartName="/xl/drawings/drawing1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6.xml" ContentType="application/vnd.openxmlformats-officedocument.spreadsheetml.comments+xml"/>
  <Override PartName="/xl/drawings/drawing13.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7.xml" ContentType="application/vnd.openxmlformats-officedocument.spreadsheetml.comments+xml"/>
  <Override PartName="/xl/drawings/drawing1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8.xml" ContentType="application/vnd.openxmlformats-officedocument.spreadsheetml.comments+xml"/>
  <Override PartName="/xl/drawings/drawing15.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omments9.xml" ContentType="application/vnd.openxmlformats-officedocument.spreadsheetml.comments+xml"/>
  <Override PartName="/xl/drawings/drawing16.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omments10.xml" ContentType="application/vnd.openxmlformats-officedocument.spreadsheetml.comments+xml"/>
  <Override PartName="/xl/drawings/drawing17.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8.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omments11.xml" ContentType="application/vnd.openxmlformats-officedocument.spreadsheetml.comments+xml"/>
  <Override PartName="/xl/drawings/drawing19.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omments12.xml" ContentType="application/vnd.openxmlformats-officedocument.spreadsheetml.comments+xml"/>
  <Override PartName="/xl/drawings/drawing20.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omments13.xml" ContentType="application/vnd.openxmlformats-officedocument.spreadsheetml.comments+xml"/>
  <Override PartName="/xl/drawings/drawing2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omments14.xml" ContentType="application/vnd.openxmlformats-officedocument.spreadsheetml.comments+xml"/>
  <Override PartName="/xl/drawings/drawing22.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omments15.xml" ContentType="application/vnd.openxmlformats-officedocument.spreadsheetml.comments+xml"/>
  <Override PartName="/xl/drawings/drawing23.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omments16.xml" ContentType="application/vnd.openxmlformats-officedocument.spreadsheetml.comments+xml"/>
  <Override PartName="/xl/drawings/drawing24.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25.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omments17.xml" ContentType="application/vnd.openxmlformats-officedocument.spreadsheetml.comments+xml"/>
  <Override PartName="/xl/drawings/drawing26.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codeName="{26A90621-87C4-6C01-FD6A-EE6E7C140903}"/>
  <workbookPr codeName="WB" defaultThemeVersion="124226"/>
  <mc:AlternateContent xmlns:mc="http://schemas.openxmlformats.org/markup-compatibility/2006">
    <mc:Choice Requires="x15">
      <x15ac:absPath xmlns:x15ac="http://schemas.microsoft.com/office/spreadsheetml/2010/11/ac" url="C:\Users\p5995\Desktop\Jonacek_Odpad_2026-05-04\Shmu\AEA\2026_ŠÚ SR\"/>
    </mc:Choice>
  </mc:AlternateContent>
  <xr:revisionPtr revIDLastSave="0" documentId="13_ncr:1_{69371447-7AF0-4A11-900B-7D81B3F7800F}" xr6:coauthVersionLast="47" xr6:coauthVersionMax="47" xr10:uidLastSave="{00000000-0000-0000-0000-000000000000}"/>
  <bookViews>
    <workbookView xWindow="1905" yWindow="1905" windowWidth="28800" windowHeight="15435" tabRatio="823" firstSheet="7" activeTab="26" xr2:uid="{00000000-000D-0000-FFFF-FFFF00000000}"/>
  </bookViews>
  <sheets>
    <sheet name="intro" sheetId="69" r:id="rId1"/>
    <sheet name="structure" sheetId="60" r:id="rId2"/>
    <sheet name="instructions" sheetId="435" r:id="rId3"/>
    <sheet name="Parameter_mapping" sheetId="702" state="hidden" r:id="rId4"/>
    <sheet name="Parameters_SDMX_Converter" sheetId="703" state="hidden" r:id="rId5"/>
    <sheet name="Transcoding" sheetId="704" state="hidden" r:id="rId6"/>
    <sheet name="instructions for ROAD sheets" sheetId="771" r:id="rId7"/>
    <sheet name="footnote instructions" sheetId="734" r:id="rId8"/>
    <sheet name="footnote_list" sheetId="705" r:id="rId9"/>
    <sheet name="Model" sheetId="84" state="hidden" r:id="rId10"/>
    <sheet name="Parameters" sheetId="78" state="hidden" r:id="rId11"/>
    <sheet name="CO2" sheetId="749" r:id="rId12"/>
    <sheet name="CO2_ROAD" sheetId="765" r:id="rId13"/>
    <sheet name="Biomass CO2" sheetId="750" r:id="rId14"/>
    <sheet name="N2O" sheetId="751" r:id="rId15"/>
    <sheet name="CH4" sheetId="752" r:id="rId16"/>
    <sheet name="HFC" sheetId="753" r:id="rId17"/>
    <sheet name="PFC" sheetId="754" r:id="rId18"/>
    <sheet name="SF6_NF3" sheetId="755" r:id="rId19"/>
    <sheet name="NOx" sheetId="756" r:id="rId20"/>
    <sheet name="NOx_ROAD" sheetId="767" r:id="rId21"/>
    <sheet name="SOx" sheetId="757" r:id="rId22"/>
    <sheet name="NH3" sheetId="758" r:id="rId23"/>
    <sheet name="NMVOC" sheetId="759" r:id="rId24"/>
    <sheet name="NMVOC_ROAD" sheetId="768" r:id="rId25"/>
    <sheet name="CO" sheetId="760" r:id="rId26"/>
    <sheet name="PM10" sheetId="761" r:id="rId27"/>
    <sheet name="PM10_ROAD" sheetId="769" r:id="rId28"/>
    <sheet name="PM2.5" sheetId="762" r:id="rId29"/>
    <sheet name="PM2.5_ROAD" sheetId="770" r:id="rId30"/>
    <sheet name="Check Report" sheetId="74" r:id="rId31"/>
  </sheets>
  <functionGroups builtInGroupCount="19"/>
  <definedNames>
    <definedName name="_xlnm._FilterDatabase" localSheetId="13" hidden="1">'Biomass CO2'!$A$1:$AF$107</definedName>
    <definedName name="_xlnm._FilterDatabase" localSheetId="25" hidden="1">CO!$A$1:$AF$107</definedName>
    <definedName name="_xlnm._FilterDatabase" localSheetId="11" hidden="1">'CO2'!$A$1:$AF$107</definedName>
    <definedName name="_xlnm._FilterDatabase" localSheetId="12" hidden="1">CO2_ROAD!$A$1:$AF$107</definedName>
    <definedName name="_xlnm._FilterDatabase" localSheetId="16" hidden="1">HFC!$A$1:$AF$107</definedName>
    <definedName name="_xlnm._FilterDatabase" localSheetId="15" hidden="1">'CH4'!$A$1:$AF$106</definedName>
    <definedName name="_xlnm._FilterDatabase" localSheetId="30" hidden="1">'Check Report'!$A$1:$D$734</definedName>
    <definedName name="_xlnm._FilterDatabase" localSheetId="9" hidden="1">Model!$A$1:$AF$107</definedName>
    <definedName name="_xlnm._FilterDatabase" localSheetId="14" hidden="1">N2O!$A$1:$AF$106</definedName>
    <definedName name="_xlnm._FilterDatabase" localSheetId="22" hidden="1">'NH3'!$A$1:$AF$107</definedName>
    <definedName name="_xlnm._FilterDatabase" localSheetId="23" hidden="1">NMVOC!$A$1:$AF$107</definedName>
    <definedName name="_xlnm._FilterDatabase" localSheetId="24" hidden="1">NMVOC_ROAD!$A$1:$AF$107</definedName>
    <definedName name="_xlnm._FilterDatabase" localSheetId="19" hidden="1">NOx!$A$1:$AF$107</definedName>
    <definedName name="_xlnm._FilterDatabase" localSheetId="20" hidden="1">NOx_ROAD!$A$1:$AF$107</definedName>
    <definedName name="_xlnm._FilterDatabase" localSheetId="17" hidden="1">PFC!$A$1:$AF$107</definedName>
    <definedName name="_xlnm._FilterDatabase" localSheetId="26" hidden="1">'PM10'!$A$1:$AF$107</definedName>
    <definedName name="_xlnm._FilterDatabase" localSheetId="27" hidden="1">PM10_ROAD!$A$1:$AF$107</definedName>
    <definedName name="_xlnm._FilterDatabase" localSheetId="28" hidden="1">'PM2.5'!$A$1:$AF$107</definedName>
    <definedName name="_xlnm._FilterDatabase" localSheetId="29" hidden="1">'PM2.5_ROAD'!$A$1:$AF$107</definedName>
    <definedName name="_xlnm._FilterDatabase" localSheetId="18" hidden="1">SF6_NF3!$A$1:$AF$107</definedName>
    <definedName name="_xlnm._FilterDatabase" localSheetId="21" hidden="1">SOx!$A$1:$AF$107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6" i="752" l="1"/>
  <c r="BN105" i="755"/>
  <c r="BN105" i="753"/>
  <c r="BN95" i="752"/>
  <c r="BN105" i="752" s="1"/>
  <c r="BN5" i="752"/>
  <c r="BN95" i="751"/>
  <c r="BN105" i="751" s="1"/>
  <c r="BN5" i="751"/>
  <c r="BN95" i="749"/>
  <c r="BN105" i="749" s="1"/>
  <c r="BN5" i="749"/>
  <c r="BL105" i="762" l="1"/>
  <c r="BL105" i="761"/>
  <c r="BF5" i="765" l="1"/>
  <c r="BF95" i="765" s="1"/>
  <c r="AX5" i="765"/>
  <c r="AX95" i="765" s="1"/>
  <c r="AP5" i="765"/>
  <c r="AP95" i="765" s="1"/>
  <c r="AH5" i="765"/>
  <c r="AH95" i="765" s="1"/>
  <c r="Z5" i="765"/>
  <c r="Z95" i="765" s="1"/>
  <c r="R5" i="765"/>
  <c r="R95" i="765" s="1"/>
  <c r="J5" i="765"/>
  <c r="J95" i="765" s="1"/>
  <c r="BL5" i="765"/>
  <c r="BL95" i="765" s="1"/>
  <c r="BJ5" i="765"/>
  <c r="BJ95" i="765" s="1"/>
  <c r="BH5" i="765"/>
  <c r="BH95" i="765" s="1"/>
  <c r="BD5" i="765"/>
  <c r="BD95" i="765" s="1"/>
  <c r="BB5" i="765"/>
  <c r="BB95" i="765" s="1"/>
  <c r="AZ5" i="765"/>
  <c r="AZ95" i="765" s="1"/>
  <c r="AV5" i="765"/>
  <c r="AV95" i="765" s="1"/>
  <c r="AT5" i="765"/>
  <c r="AT95" i="765" s="1"/>
  <c r="AR5" i="765"/>
  <c r="AR95" i="765" s="1"/>
  <c r="AN5" i="765"/>
  <c r="AN95" i="765" s="1"/>
  <c r="AL5" i="765"/>
  <c r="AL95" i="765" s="1"/>
  <c r="AJ5" i="765"/>
  <c r="AJ95" i="765" s="1"/>
  <c r="AF5" i="765"/>
  <c r="AF95" i="765" s="1"/>
  <c r="AD5" i="765"/>
  <c r="AD95" i="765" s="1"/>
  <c r="AB5" i="765"/>
  <c r="AB95" i="765" s="1"/>
  <c r="X5" i="765"/>
  <c r="X95" i="765" s="1"/>
  <c r="V5" i="765"/>
  <c r="V95" i="765" s="1"/>
  <c r="T5" i="765"/>
  <c r="T95" i="765" s="1"/>
  <c r="P5" i="765"/>
  <c r="P95" i="765" s="1"/>
  <c r="N5" i="765"/>
  <c r="N95" i="765" s="1"/>
  <c r="L5" i="765"/>
  <c r="L95" i="765" s="1"/>
  <c r="H5" i="765"/>
  <c r="H95" i="765" s="1"/>
  <c r="F5" i="765"/>
  <c r="F95" i="765" s="1"/>
  <c r="BL106" i="755"/>
  <c r="BL106" i="753"/>
  <c r="BL5" i="753"/>
  <c r="BH105" i="756" l="1"/>
  <c r="BJ105" i="756"/>
  <c r="F7" i="69" l="1"/>
  <c r="B12" i="60" l="1"/>
  <c r="D90" i="770"/>
  <c r="B90" i="770"/>
  <c r="D89" i="770"/>
  <c r="B89" i="770"/>
  <c r="D88" i="770"/>
  <c r="B88" i="770"/>
  <c r="D87" i="770"/>
  <c r="B87" i="770"/>
  <c r="D86" i="770"/>
  <c r="B86" i="770"/>
  <c r="D85" i="770"/>
  <c r="B85" i="770"/>
  <c r="D84" i="770"/>
  <c r="B84" i="770"/>
  <c r="D83" i="770"/>
  <c r="B83" i="770"/>
  <c r="D82" i="770"/>
  <c r="B82" i="770"/>
  <c r="D81" i="770"/>
  <c r="B81" i="770"/>
  <c r="D80" i="770"/>
  <c r="B80" i="770"/>
  <c r="D79" i="770"/>
  <c r="B79" i="770"/>
  <c r="D78" i="770"/>
  <c r="B78" i="770"/>
  <c r="D77" i="770"/>
  <c r="B77" i="770"/>
  <c r="D76" i="770"/>
  <c r="B76" i="770"/>
  <c r="D75" i="770"/>
  <c r="B75" i="770"/>
  <c r="D74" i="770"/>
  <c r="B74" i="770"/>
  <c r="D73" i="770"/>
  <c r="B73" i="770"/>
  <c r="D72" i="770"/>
  <c r="B72" i="770"/>
  <c r="D71" i="770"/>
  <c r="B71" i="770"/>
  <c r="D70" i="770"/>
  <c r="B70" i="770"/>
  <c r="D69" i="770"/>
  <c r="B69" i="770"/>
  <c r="D68" i="770"/>
  <c r="B68" i="770"/>
  <c r="D67" i="770"/>
  <c r="B67" i="770"/>
  <c r="D66" i="770"/>
  <c r="B66" i="770"/>
  <c r="D65" i="770"/>
  <c r="B65" i="770"/>
  <c r="D64" i="770"/>
  <c r="B64" i="770"/>
  <c r="D63" i="770"/>
  <c r="B63" i="770"/>
  <c r="D62" i="770"/>
  <c r="B62" i="770"/>
  <c r="D61" i="770"/>
  <c r="B61" i="770"/>
  <c r="D60" i="770"/>
  <c r="B60" i="770"/>
  <c r="D59" i="770"/>
  <c r="B59" i="770"/>
  <c r="D58" i="770"/>
  <c r="B58" i="770"/>
  <c r="D57" i="770"/>
  <c r="B57" i="770"/>
  <c r="D56" i="770"/>
  <c r="B56" i="770"/>
  <c r="D55" i="770"/>
  <c r="B55" i="770"/>
  <c r="D54" i="770"/>
  <c r="B54" i="770"/>
  <c r="D53" i="770"/>
  <c r="B53" i="770"/>
  <c r="D52" i="770"/>
  <c r="B52" i="770"/>
  <c r="D51" i="770"/>
  <c r="B51" i="770"/>
  <c r="D50" i="770"/>
  <c r="B50" i="770"/>
  <c r="D49" i="770"/>
  <c r="B49" i="770"/>
  <c r="D48" i="770"/>
  <c r="B48" i="770"/>
  <c r="D47" i="770"/>
  <c r="B47" i="770"/>
  <c r="D46" i="770"/>
  <c r="B46" i="770"/>
  <c r="D45" i="770"/>
  <c r="B45" i="770"/>
  <c r="D44" i="770"/>
  <c r="B44" i="770"/>
  <c r="D43" i="770"/>
  <c r="B43" i="770"/>
  <c r="D42" i="770"/>
  <c r="B42" i="770"/>
  <c r="D41" i="770"/>
  <c r="B41" i="770"/>
  <c r="D40" i="770"/>
  <c r="B40" i="770"/>
  <c r="D39" i="770"/>
  <c r="B39" i="770"/>
  <c r="D38" i="770"/>
  <c r="B38" i="770"/>
  <c r="D37" i="770"/>
  <c r="B37" i="770"/>
  <c r="D36" i="770"/>
  <c r="B36" i="770"/>
  <c r="D35" i="770"/>
  <c r="B35" i="770"/>
  <c r="D34" i="770"/>
  <c r="B34" i="770"/>
  <c r="D33" i="770"/>
  <c r="B33" i="770"/>
  <c r="D32" i="770"/>
  <c r="B32" i="770"/>
  <c r="D31" i="770"/>
  <c r="B31" i="770"/>
  <c r="D30" i="770"/>
  <c r="B30" i="770"/>
  <c r="D29" i="770"/>
  <c r="B29" i="770"/>
  <c r="D28" i="770"/>
  <c r="B28" i="770"/>
  <c r="D27" i="770"/>
  <c r="B27" i="770"/>
  <c r="D26" i="770"/>
  <c r="B26" i="770"/>
  <c r="D25" i="770"/>
  <c r="B25" i="770"/>
  <c r="D24" i="770"/>
  <c r="B24" i="770"/>
  <c r="D23" i="770"/>
  <c r="B23" i="770"/>
  <c r="D22" i="770"/>
  <c r="B22" i="770"/>
  <c r="D21" i="770"/>
  <c r="B21" i="770"/>
  <c r="D20" i="770"/>
  <c r="B20" i="770"/>
  <c r="D19" i="770"/>
  <c r="B19" i="770"/>
  <c r="D18" i="770"/>
  <c r="B18" i="770"/>
  <c r="D17" i="770"/>
  <c r="B17" i="770"/>
  <c r="D16" i="770"/>
  <c r="B16" i="770"/>
  <c r="D15" i="770"/>
  <c r="B15" i="770"/>
  <c r="D14" i="770"/>
  <c r="B14" i="770"/>
  <c r="D13" i="770"/>
  <c r="B13" i="770"/>
  <c r="D12" i="770"/>
  <c r="B12" i="770"/>
  <c r="D11" i="770"/>
  <c r="B11" i="770"/>
  <c r="D10" i="770"/>
  <c r="B10" i="770"/>
  <c r="D9" i="770"/>
  <c r="B9" i="770"/>
  <c r="D8" i="770"/>
  <c r="B8" i="770"/>
  <c r="D7" i="770"/>
  <c r="B7" i="770"/>
  <c r="D6" i="770"/>
  <c r="B6" i="770"/>
  <c r="D5" i="770"/>
  <c r="B5" i="770"/>
  <c r="D90" i="769"/>
  <c r="B90" i="769"/>
  <c r="D89" i="769"/>
  <c r="B89" i="769"/>
  <c r="D88" i="769"/>
  <c r="B88" i="769"/>
  <c r="D87" i="769"/>
  <c r="B87" i="769"/>
  <c r="D86" i="769"/>
  <c r="B86" i="769"/>
  <c r="D85" i="769"/>
  <c r="B85" i="769"/>
  <c r="D84" i="769"/>
  <c r="B84" i="769"/>
  <c r="D83" i="769"/>
  <c r="B83" i="769"/>
  <c r="D82" i="769"/>
  <c r="B82" i="769"/>
  <c r="D81" i="769"/>
  <c r="B81" i="769"/>
  <c r="D80" i="769"/>
  <c r="B80" i="769"/>
  <c r="D79" i="769"/>
  <c r="B79" i="769"/>
  <c r="D78" i="769"/>
  <c r="B78" i="769"/>
  <c r="D77" i="769"/>
  <c r="B77" i="769"/>
  <c r="D76" i="769"/>
  <c r="B76" i="769"/>
  <c r="D75" i="769"/>
  <c r="B75" i="769"/>
  <c r="D74" i="769"/>
  <c r="B74" i="769"/>
  <c r="D73" i="769"/>
  <c r="B73" i="769"/>
  <c r="D72" i="769"/>
  <c r="B72" i="769"/>
  <c r="D71" i="769"/>
  <c r="B71" i="769"/>
  <c r="D70" i="769"/>
  <c r="B70" i="769"/>
  <c r="D69" i="769"/>
  <c r="B69" i="769"/>
  <c r="D68" i="769"/>
  <c r="B68" i="769"/>
  <c r="D67" i="769"/>
  <c r="B67" i="769"/>
  <c r="D66" i="769"/>
  <c r="B66" i="769"/>
  <c r="D65" i="769"/>
  <c r="B65" i="769"/>
  <c r="D64" i="769"/>
  <c r="B64" i="769"/>
  <c r="D63" i="769"/>
  <c r="B63" i="769"/>
  <c r="D62" i="769"/>
  <c r="B62" i="769"/>
  <c r="D61" i="769"/>
  <c r="B61" i="769"/>
  <c r="D60" i="769"/>
  <c r="B60" i="769"/>
  <c r="D59" i="769"/>
  <c r="B59" i="769"/>
  <c r="D58" i="769"/>
  <c r="B58" i="769"/>
  <c r="D57" i="769"/>
  <c r="B57" i="769"/>
  <c r="D56" i="769"/>
  <c r="B56" i="769"/>
  <c r="D55" i="769"/>
  <c r="B55" i="769"/>
  <c r="D54" i="769"/>
  <c r="B54" i="769"/>
  <c r="D53" i="769"/>
  <c r="B53" i="769"/>
  <c r="D52" i="769"/>
  <c r="B52" i="769"/>
  <c r="D51" i="769"/>
  <c r="B51" i="769"/>
  <c r="D50" i="769"/>
  <c r="B50" i="769"/>
  <c r="D49" i="769"/>
  <c r="B49" i="769"/>
  <c r="D48" i="769"/>
  <c r="B48" i="769"/>
  <c r="D47" i="769"/>
  <c r="B47" i="769"/>
  <c r="D46" i="769"/>
  <c r="B46" i="769"/>
  <c r="D45" i="769"/>
  <c r="B45" i="769"/>
  <c r="D44" i="769"/>
  <c r="B44" i="769"/>
  <c r="D43" i="769"/>
  <c r="B43" i="769"/>
  <c r="D42" i="769"/>
  <c r="B42" i="769"/>
  <c r="D41" i="769"/>
  <c r="B41" i="769"/>
  <c r="D40" i="769"/>
  <c r="B40" i="769"/>
  <c r="D39" i="769"/>
  <c r="B39" i="769"/>
  <c r="D38" i="769"/>
  <c r="B38" i="769"/>
  <c r="D37" i="769"/>
  <c r="B37" i="769"/>
  <c r="D36" i="769"/>
  <c r="B36" i="769"/>
  <c r="D35" i="769"/>
  <c r="B35" i="769"/>
  <c r="D34" i="769"/>
  <c r="B34" i="769"/>
  <c r="D33" i="769"/>
  <c r="B33" i="769"/>
  <c r="D32" i="769"/>
  <c r="B32" i="769"/>
  <c r="D31" i="769"/>
  <c r="B31" i="769"/>
  <c r="D30" i="769"/>
  <c r="B30" i="769"/>
  <c r="D29" i="769"/>
  <c r="B29" i="769"/>
  <c r="D28" i="769"/>
  <c r="B28" i="769"/>
  <c r="D27" i="769"/>
  <c r="B27" i="769"/>
  <c r="D26" i="769"/>
  <c r="B26" i="769"/>
  <c r="D25" i="769"/>
  <c r="B25" i="769"/>
  <c r="D24" i="769"/>
  <c r="B24" i="769"/>
  <c r="D23" i="769"/>
  <c r="B23" i="769"/>
  <c r="D22" i="769"/>
  <c r="B22" i="769"/>
  <c r="D21" i="769"/>
  <c r="B21" i="769"/>
  <c r="D20" i="769"/>
  <c r="B20" i="769"/>
  <c r="D19" i="769"/>
  <c r="B19" i="769"/>
  <c r="D18" i="769"/>
  <c r="B18" i="769"/>
  <c r="D17" i="769"/>
  <c r="B17" i="769"/>
  <c r="D16" i="769"/>
  <c r="B16" i="769"/>
  <c r="D15" i="769"/>
  <c r="B15" i="769"/>
  <c r="D14" i="769"/>
  <c r="B14" i="769"/>
  <c r="D13" i="769"/>
  <c r="B13" i="769"/>
  <c r="D12" i="769"/>
  <c r="B12" i="769"/>
  <c r="D11" i="769"/>
  <c r="B11" i="769"/>
  <c r="D10" i="769"/>
  <c r="B10" i="769"/>
  <c r="D9" i="769"/>
  <c r="B9" i="769"/>
  <c r="D8" i="769"/>
  <c r="B8" i="769"/>
  <c r="D7" i="769"/>
  <c r="B7" i="769"/>
  <c r="D6" i="769"/>
  <c r="B6" i="769"/>
  <c r="D5" i="769"/>
  <c r="B5" i="769"/>
  <c r="D90" i="768"/>
  <c r="B90" i="768"/>
  <c r="D89" i="768"/>
  <c r="B89" i="768"/>
  <c r="D88" i="768"/>
  <c r="B88" i="768"/>
  <c r="D87" i="768"/>
  <c r="B87" i="768"/>
  <c r="D86" i="768"/>
  <c r="B86" i="768"/>
  <c r="D85" i="768"/>
  <c r="B85" i="768"/>
  <c r="D84" i="768"/>
  <c r="B84" i="768"/>
  <c r="D83" i="768"/>
  <c r="B83" i="768"/>
  <c r="D82" i="768"/>
  <c r="B82" i="768"/>
  <c r="D81" i="768"/>
  <c r="B81" i="768"/>
  <c r="D80" i="768"/>
  <c r="B80" i="768"/>
  <c r="D79" i="768"/>
  <c r="B79" i="768"/>
  <c r="D78" i="768"/>
  <c r="B78" i="768"/>
  <c r="D77" i="768"/>
  <c r="B77" i="768"/>
  <c r="D76" i="768"/>
  <c r="B76" i="768"/>
  <c r="D75" i="768"/>
  <c r="B75" i="768"/>
  <c r="D74" i="768"/>
  <c r="B74" i="768"/>
  <c r="D73" i="768"/>
  <c r="B73" i="768"/>
  <c r="D72" i="768"/>
  <c r="B72" i="768"/>
  <c r="D71" i="768"/>
  <c r="B71" i="768"/>
  <c r="D70" i="768"/>
  <c r="B70" i="768"/>
  <c r="D69" i="768"/>
  <c r="B69" i="768"/>
  <c r="D68" i="768"/>
  <c r="B68" i="768"/>
  <c r="D67" i="768"/>
  <c r="B67" i="768"/>
  <c r="D66" i="768"/>
  <c r="B66" i="768"/>
  <c r="D65" i="768"/>
  <c r="B65" i="768"/>
  <c r="D64" i="768"/>
  <c r="B64" i="768"/>
  <c r="D63" i="768"/>
  <c r="B63" i="768"/>
  <c r="D62" i="768"/>
  <c r="B62" i="768"/>
  <c r="D61" i="768"/>
  <c r="B61" i="768"/>
  <c r="D60" i="768"/>
  <c r="B60" i="768"/>
  <c r="D59" i="768"/>
  <c r="B59" i="768"/>
  <c r="D58" i="768"/>
  <c r="B58" i="768"/>
  <c r="D57" i="768"/>
  <c r="B57" i="768"/>
  <c r="D56" i="768"/>
  <c r="B56" i="768"/>
  <c r="D55" i="768"/>
  <c r="B55" i="768"/>
  <c r="D54" i="768"/>
  <c r="B54" i="768"/>
  <c r="D53" i="768"/>
  <c r="B53" i="768"/>
  <c r="D52" i="768"/>
  <c r="B52" i="768"/>
  <c r="D51" i="768"/>
  <c r="B51" i="768"/>
  <c r="D50" i="768"/>
  <c r="B50" i="768"/>
  <c r="D49" i="768"/>
  <c r="B49" i="768"/>
  <c r="D48" i="768"/>
  <c r="B48" i="768"/>
  <c r="D47" i="768"/>
  <c r="B47" i="768"/>
  <c r="D46" i="768"/>
  <c r="B46" i="768"/>
  <c r="D45" i="768"/>
  <c r="B45" i="768"/>
  <c r="D44" i="768"/>
  <c r="B44" i="768"/>
  <c r="D43" i="768"/>
  <c r="B43" i="768"/>
  <c r="D42" i="768"/>
  <c r="B42" i="768"/>
  <c r="D41" i="768"/>
  <c r="B41" i="768"/>
  <c r="D40" i="768"/>
  <c r="B40" i="768"/>
  <c r="D39" i="768"/>
  <c r="B39" i="768"/>
  <c r="D38" i="768"/>
  <c r="B38" i="768"/>
  <c r="D37" i="768"/>
  <c r="B37" i="768"/>
  <c r="D36" i="768"/>
  <c r="B36" i="768"/>
  <c r="D35" i="768"/>
  <c r="B35" i="768"/>
  <c r="D34" i="768"/>
  <c r="B34" i="768"/>
  <c r="D33" i="768"/>
  <c r="B33" i="768"/>
  <c r="D32" i="768"/>
  <c r="B32" i="768"/>
  <c r="D31" i="768"/>
  <c r="B31" i="768"/>
  <c r="D30" i="768"/>
  <c r="B30" i="768"/>
  <c r="D29" i="768"/>
  <c r="B29" i="768"/>
  <c r="D28" i="768"/>
  <c r="B28" i="768"/>
  <c r="D27" i="768"/>
  <c r="B27" i="768"/>
  <c r="D26" i="768"/>
  <c r="B26" i="768"/>
  <c r="D25" i="768"/>
  <c r="B25" i="768"/>
  <c r="D24" i="768"/>
  <c r="B24" i="768"/>
  <c r="D23" i="768"/>
  <c r="B23" i="768"/>
  <c r="D22" i="768"/>
  <c r="B22" i="768"/>
  <c r="D21" i="768"/>
  <c r="B21" i="768"/>
  <c r="D20" i="768"/>
  <c r="B20" i="768"/>
  <c r="D19" i="768"/>
  <c r="B19" i="768"/>
  <c r="D18" i="768"/>
  <c r="B18" i="768"/>
  <c r="D17" i="768"/>
  <c r="B17" i="768"/>
  <c r="D16" i="768"/>
  <c r="B16" i="768"/>
  <c r="D15" i="768"/>
  <c r="B15" i="768"/>
  <c r="D14" i="768"/>
  <c r="B14" i="768"/>
  <c r="D13" i="768"/>
  <c r="B13" i="768"/>
  <c r="D12" i="768"/>
  <c r="B12" i="768"/>
  <c r="D11" i="768"/>
  <c r="B11" i="768"/>
  <c r="D10" i="768"/>
  <c r="B10" i="768"/>
  <c r="D9" i="768"/>
  <c r="B9" i="768"/>
  <c r="D8" i="768"/>
  <c r="B8" i="768"/>
  <c r="D7" i="768"/>
  <c r="B7" i="768"/>
  <c r="D6" i="768"/>
  <c r="B6" i="768"/>
  <c r="D5" i="768"/>
  <c r="B5" i="768"/>
  <c r="B13" i="60" l="1"/>
  <c r="B14" i="60" s="1"/>
  <c r="B15" i="60" s="1"/>
  <c r="B16" i="60" s="1"/>
  <c r="B17" i="60" s="1"/>
  <c r="B18" i="60" s="1"/>
  <c r="B19" i="60" s="1"/>
  <c r="B20" i="60" s="1"/>
  <c r="B21" i="60" s="1"/>
  <c r="B22" i="60" s="1"/>
  <c r="B23" i="60" s="1"/>
  <c r="B24" i="60" s="1"/>
  <c r="B25" i="60" s="1"/>
  <c r="B26" i="60" s="1"/>
  <c r="B27" i="60" s="1"/>
  <c r="B28" i="60" s="1"/>
  <c r="B29" i="60" s="1"/>
  <c r="B30" i="60" s="1"/>
  <c r="B31" i="60" s="1"/>
  <c r="B32" i="60" s="1"/>
  <c r="B33" i="60" s="1"/>
  <c r="B34" i="60" s="1"/>
  <c r="B35" i="60" s="1"/>
  <c r="B36" i="60" s="1"/>
  <c r="D90" i="767"/>
  <c r="B90" i="767"/>
  <c r="D89" i="767"/>
  <c r="B89" i="767"/>
  <c r="D88" i="767"/>
  <c r="B88" i="767"/>
  <c r="D87" i="767"/>
  <c r="B87" i="767"/>
  <c r="D86" i="767"/>
  <c r="B86" i="767"/>
  <c r="D85" i="767"/>
  <c r="B85" i="767"/>
  <c r="D84" i="767"/>
  <c r="B84" i="767"/>
  <c r="D83" i="767"/>
  <c r="B83" i="767"/>
  <c r="D82" i="767"/>
  <c r="B82" i="767"/>
  <c r="D81" i="767"/>
  <c r="B81" i="767"/>
  <c r="D80" i="767"/>
  <c r="B80" i="767"/>
  <c r="D79" i="767"/>
  <c r="B79" i="767"/>
  <c r="D78" i="767"/>
  <c r="B78" i="767"/>
  <c r="D77" i="767"/>
  <c r="B77" i="767"/>
  <c r="D76" i="767"/>
  <c r="B76" i="767"/>
  <c r="D75" i="767"/>
  <c r="B75" i="767"/>
  <c r="D74" i="767"/>
  <c r="B74" i="767"/>
  <c r="D73" i="767"/>
  <c r="B73" i="767"/>
  <c r="D72" i="767"/>
  <c r="B72" i="767"/>
  <c r="D71" i="767"/>
  <c r="B71" i="767"/>
  <c r="D70" i="767"/>
  <c r="B70" i="767"/>
  <c r="D69" i="767"/>
  <c r="B69" i="767"/>
  <c r="D68" i="767"/>
  <c r="B68" i="767"/>
  <c r="D67" i="767"/>
  <c r="B67" i="767"/>
  <c r="D66" i="767"/>
  <c r="B66" i="767"/>
  <c r="D65" i="767"/>
  <c r="B65" i="767"/>
  <c r="D64" i="767"/>
  <c r="B64" i="767"/>
  <c r="D63" i="767"/>
  <c r="B63" i="767"/>
  <c r="D62" i="767"/>
  <c r="B62" i="767"/>
  <c r="D61" i="767"/>
  <c r="B61" i="767"/>
  <c r="D60" i="767"/>
  <c r="B60" i="767"/>
  <c r="D59" i="767"/>
  <c r="B59" i="767"/>
  <c r="D58" i="767"/>
  <c r="B58" i="767"/>
  <c r="D57" i="767"/>
  <c r="B57" i="767"/>
  <c r="D56" i="767"/>
  <c r="B56" i="767"/>
  <c r="D55" i="767"/>
  <c r="B55" i="767"/>
  <c r="D54" i="767"/>
  <c r="B54" i="767"/>
  <c r="D53" i="767"/>
  <c r="B53" i="767"/>
  <c r="D52" i="767"/>
  <c r="B52" i="767"/>
  <c r="D51" i="767"/>
  <c r="B51" i="767"/>
  <c r="D50" i="767"/>
  <c r="B50" i="767"/>
  <c r="D49" i="767"/>
  <c r="B49" i="767"/>
  <c r="D48" i="767"/>
  <c r="B48" i="767"/>
  <c r="D47" i="767"/>
  <c r="B47" i="767"/>
  <c r="D46" i="767"/>
  <c r="B46" i="767"/>
  <c r="D45" i="767"/>
  <c r="B45" i="767"/>
  <c r="D44" i="767"/>
  <c r="B44" i="767"/>
  <c r="D43" i="767"/>
  <c r="B43" i="767"/>
  <c r="D42" i="767"/>
  <c r="B42" i="767"/>
  <c r="D41" i="767"/>
  <c r="B41" i="767"/>
  <c r="D40" i="767"/>
  <c r="B40" i="767"/>
  <c r="D39" i="767"/>
  <c r="B39" i="767"/>
  <c r="D38" i="767"/>
  <c r="B38" i="767"/>
  <c r="D37" i="767"/>
  <c r="B37" i="767"/>
  <c r="D36" i="767"/>
  <c r="B36" i="767"/>
  <c r="D35" i="767"/>
  <c r="B35" i="767"/>
  <c r="D34" i="767"/>
  <c r="B34" i="767"/>
  <c r="D33" i="767"/>
  <c r="B33" i="767"/>
  <c r="D32" i="767"/>
  <c r="B32" i="767"/>
  <c r="D31" i="767"/>
  <c r="B31" i="767"/>
  <c r="D30" i="767"/>
  <c r="B30" i="767"/>
  <c r="D29" i="767"/>
  <c r="B29" i="767"/>
  <c r="D28" i="767"/>
  <c r="B28" i="767"/>
  <c r="D27" i="767"/>
  <c r="B27" i="767"/>
  <c r="D26" i="767"/>
  <c r="B26" i="767"/>
  <c r="D25" i="767"/>
  <c r="B25" i="767"/>
  <c r="D24" i="767"/>
  <c r="B24" i="767"/>
  <c r="D23" i="767"/>
  <c r="B23" i="767"/>
  <c r="D22" i="767"/>
  <c r="B22" i="767"/>
  <c r="D21" i="767"/>
  <c r="B21" i="767"/>
  <c r="D20" i="767"/>
  <c r="B20" i="767"/>
  <c r="D19" i="767"/>
  <c r="B19" i="767"/>
  <c r="D18" i="767"/>
  <c r="B18" i="767"/>
  <c r="D17" i="767"/>
  <c r="B17" i="767"/>
  <c r="D16" i="767"/>
  <c r="B16" i="767"/>
  <c r="D15" i="767"/>
  <c r="B15" i="767"/>
  <c r="D14" i="767"/>
  <c r="B14" i="767"/>
  <c r="D13" i="767"/>
  <c r="B13" i="767"/>
  <c r="D12" i="767"/>
  <c r="B12" i="767"/>
  <c r="D11" i="767"/>
  <c r="B11" i="767"/>
  <c r="D10" i="767"/>
  <c r="B10" i="767"/>
  <c r="D9" i="767"/>
  <c r="B9" i="767"/>
  <c r="D8" i="767"/>
  <c r="B8" i="767"/>
  <c r="D7" i="767"/>
  <c r="B7" i="767"/>
  <c r="D6" i="767"/>
  <c r="B6" i="767"/>
  <c r="D5" i="767"/>
  <c r="B5" i="767"/>
  <c r="D90" i="765" l="1"/>
  <c r="B90" i="765"/>
  <c r="D89" i="765"/>
  <c r="B89" i="765"/>
  <c r="D88" i="765"/>
  <c r="B88" i="765"/>
  <c r="D87" i="765"/>
  <c r="B87" i="765"/>
  <c r="D86" i="765"/>
  <c r="B86" i="765"/>
  <c r="D85" i="765"/>
  <c r="B85" i="765"/>
  <c r="D84" i="765"/>
  <c r="B84" i="765"/>
  <c r="D83" i="765"/>
  <c r="B83" i="765"/>
  <c r="D82" i="765"/>
  <c r="B82" i="765"/>
  <c r="D81" i="765"/>
  <c r="B81" i="765"/>
  <c r="D80" i="765"/>
  <c r="B80" i="765"/>
  <c r="D79" i="765"/>
  <c r="B79" i="765"/>
  <c r="D78" i="765"/>
  <c r="B78" i="765"/>
  <c r="D77" i="765"/>
  <c r="B77" i="765"/>
  <c r="D76" i="765"/>
  <c r="B76" i="765"/>
  <c r="D75" i="765"/>
  <c r="B75" i="765"/>
  <c r="D74" i="765"/>
  <c r="B74" i="765"/>
  <c r="D73" i="765"/>
  <c r="B73" i="765"/>
  <c r="D72" i="765"/>
  <c r="B72" i="765"/>
  <c r="D71" i="765"/>
  <c r="B71" i="765"/>
  <c r="D70" i="765"/>
  <c r="B70" i="765"/>
  <c r="D69" i="765"/>
  <c r="B69" i="765"/>
  <c r="D68" i="765"/>
  <c r="B68" i="765"/>
  <c r="D67" i="765"/>
  <c r="B67" i="765"/>
  <c r="D66" i="765"/>
  <c r="B66" i="765"/>
  <c r="D65" i="765"/>
  <c r="B65" i="765"/>
  <c r="D64" i="765"/>
  <c r="B64" i="765"/>
  <c r="D63" i="765"/>
  <c r="B63" i="765"/>
  <c r="D62" i="765"/>
  <c r="B62" i="765"/>
  <c r="D61" i="765"/>
  <c r="B61" i="765"/>
  <c r="D60" i="765"/>
  <c r="B60" i="765"/>
  <c r="D59" i="765"/>
  <c r="B59" i="765"/>
  <c r="D58" i="765"/>
  <c r="B58" i="765"/>
  <c r="D57" i="765"/>
  <c r="B57" i="765"/>
  <c r="D56" i="765"/>
  <c r="B56" i="765"/>
  <c r="D55" i="765"/>
  <c r="B55" i="765"/>
  <c r="D54" i="765"/>
  <c r="B54" i="765"/>
  <c r="D53" i="765"/>
  <c r="B53" i="765"/>
  <c r="D52" i="765"/>
  <c r="B52" i="765"/>
  <c r="D51" i="765"/>
  <c r="B51" i="765"/>
  <c r="D50" i="765"/>
  <c r="B50" i="765"/>
  <c r="D49" i="765"/>
  <c r="B49" i="765"/>
  <c r="D48" i="765"/>
  <c r="B48" i="765"/>
  <c r="D47" i="765"/>
  <c r="B47" i="765"/>
  <c r="D46" i="765"/>
  <c r="B46" i="765"/>
  <c r="D45" i="765"/>
  <c r="B45" i="765"/>
  <c r="D44" i="765"/>
  <c r="B44" i="765"/>
  <c r="D43" i="765"/>
  <c r="B43" i="765"/>
  <c r="D42" i="765"/>
  <c r="B42" i="765"/>
  <c r="D41" i="765"/>
  <c r="B41" i="765"/>
  <c r="D40" i="765"/>
  <c r="B40" i="765"/>
  <c r="D39" i="765"/>
  <c r="B39" i="765"/>
  <c r="D38" i="765"/>
  <c r="B38" i="765"/>
  <c r="D37" i="765"/>
  <c r="B37" i="765"/>
  <c r="D36" i="765"/>
  <c r="B36" i="765"/>
  <c r="D35" i="765"/>
  <c r="B35" i="765"/>
  <c r="D34" i="765"/>
  <c r="B34" i="765"/>
  <c r="D33" i="765"/>
  <c r="B33" i="765"/>
  <c r="D32" i="765"/>
  <c r="B32" i="765"/>
  <c r="D31" i="765"/>
  <c r="B31" i="765"/>
  <c r="D30" i="765"/>
  <c r="B30" i="765"/>
  <c r="D29" i="765"/>
  <c r="B29" i="765"/>
  <c r="D28" i="765"/>
  <c r="B28" i="765"/>
  <c r="D27" i="765"/>
  <c r="B27" i="765"/>
  <c r="D26" i="765"/>
  <c r="B26" i="765"/>
  <c r="D25" i="765"/>
  <c r="B25" i="765"/>
  <c r="D24" i="765"/>
  <c r="B24" i="765"/>
  <c r="D23" i="765"/>
  <c r="B23" i="765"/>
  <c r="D22" i="765"/>
  <c r="B22" i="765"/>
  <c r="D21" i="765"/>
  <c r="B21" i="765"/>
  <c r="D20" i="765"/>
  <c r="B20" i="765"/>
  <c r="D19" i="765"/>
  <c r="B19" i="765"/>
  <c r="D18" i="765"/>
  <c r="B18" i="765"/>
  <c r="D17" i="765"/>
  <c r="B17" i="765"/>
  <c r="D16" i="765"/>
  <c r="B16" i="765"/>
  <c r="D15" i="765"/>
  <c r="B15" i="765"/>
  <c r="D14" i="765"/>
  <c r="B14" i="765"/>
  <c r="D13" i="765"/>
  <c r="B13" i="765"/>
  <c r="D12" i="765"/>
  <c r="B12" i="765"/>
  <c r="D11" i="765"/>
  <c r="B11" i="765"/>
  <c r="D10" i="765"/>
  <c r="B10" i="765"/>
  <c r="D9" i="765"/>
  <c r="B9" i="765"/>
  <c r="D8" i="765"/>
  <c r="B8" i="765"/>
  <c r="D7" i="765"/>
  <c r="B7" i="765"/>
  <c r="D6" i="765"/>
  <c r="B6" i="765"/>
  <c r="D5" i="765"/>
  <c r="B5" i="765"/>
  <c r="D90" i="762" l="1"/>
  <c r="B90" i="762"/>
  <c r="D89" i="762"/>
  <c r="B89" i="762"/>
  <c r="D88" i="762"/>
  <c r="B88" i="762"/>
  <c r="D87" i="762"/>
  <c r="B87" i="762"/>
  <c r="D86" i="762"/>
  <c r="B86" i="762"/>
  <c r="D85" i="762"/>
  <c r="B85" i="762"/>
  <c r="D84" i="762"/>
  <c r="B84" i="762"/>
  <c r="D83" i="762"/>
  <c r="B83" i="762"/>
  <c r="D82" i="762"/>
  <c r="B82" i="762"/>
  <c r="D81" i="762"/>
  <c r="B81" i="762"/>
  <c r="D80" i="762"/>
  <c r="B80" i="762"/>
  <c r="D79" i="762"/>
  <c r="B79" i="762"/>
  <c r="D78" i="762"/>
  <c r="B78" i="762"/>
  <c r="D77" i="762"/>
  <c r="B77" i="762"/>
  <c r="D76" i="762"/>
  <c r="B76" i="762"/>
  <c r="D75" i="762"/>
  <c r="B75" i="762"/>
  <c r="D74" i="762"/>
  <c r="B74" i="762"/>
  <c r="D73" i="762"/>
  <c r="B73" i="762"/>
  <c r="D72" i="762"/>
  <c r="B72" i="762"/>
  <c r="D71" i="762"/>
  <c r="B71" i="762"/>
  <c r="D70" i="762"/>
  <c r="B70" i="762"/>
  <c r="D69" i="762"/>
  <c r="B69" i="762"/>
  <c r="D68" i="762"/>
  <c r="B68" i="762"/>
  <c r="D67" i="762"/>
  <c r="B67" i="762"/>
  <c r="D66" i="762"/>
  <c r="B66" i="762"/>
  <c r="D65" i="762"/>
  <c r="B65" i="762"/>
  <c r="D64" i="762"/>
  <c r="B64" i="762"/>
  <c r="D63" i="762"/>
  <c r="B63" i="762"/>
  <c r="D62" i="762"/>
  <c r="B62" i="762"/>
  <c r="D61" i="762"/>
  <c r="B61" i="762"/>
  <c r="D60" i="762"/>
  <c r="B60" i="762"/>
  <c r="D59" i="762"/>
  <c r="B59" i="762"/>
  <c r="D58" i="762"/>
  <c r="B58" i="762"/>
  <c r="D57" i="762"/>
  <c r="B57" i="762"/>
  <c r="D56" i="762"/>
  <c r="B56" i="762"/>
  <c r="D55" i="762"/>
  <c r="B55" i="762"/>
  <c r="D54" i="762"/>
  <c r="B54" i="762"/>
  <c r="D53" i="762"/>
  <c r="B53" i="762"/>
  <c r="D52" i="762"/>
  <c r="B52" i="762"/>
  <c r="D51" i="762"/>
  <c r="B51" i="762"/>
  <c r="D50" i="762"/>
  <c r="B50" i="762"/>
  <c r="D49" i="762"/>
  <c r="B49" i="762"/>
  <c r="D48" i="762"/>
  <c r="B48" i="762"/>
  <c r="D47" i="762"/>
  <c r="B47" i="762"/>
  <c r="D46" i="762"/>
  <c r="B46" i="762"/>
  <c r="D45" i="762"/>
  <c r="B45" i="762"/>
  <c r="D44" i="762"/>
  <c r="B44" i="762"/>
  <c r="D43" i="762"/>
  <c r="B43" i="762"/>
  <c r="D42" i="762"/>
  <c r="B42" i="762"/>
  <c r="D41" i="762"/>
  <c r="B41" i="762"/>
  <c r="D40" i="762"/>
  <c r="B40" i="762"/>
  <c r="D39" i="762"/>
  <c r="B39" i="762"/>
  <c r="D38" i="762"/>
  <c r="B38" i="762"/>
  <c r="D37" i="762"/>
  <c r="B37" i="762"/>
  <c r="D36" i="762"/>
  <c r="B36" i="762"/>
  <c r="D35" i="762"/>
  <c r="B35" i="762"/>
  <c r="D34" i="762"/>
  <c r="B34" i="762"/>
  <c r="D33" i="762"/>
  <c r="B33" i="762"/>
  <c r="D32" i="762"/>
  <c r="B32" i="762"/>
  <c r="D31" i="762"/>
  <c r="B31" i="762"/>
  <c r="D30" i="762"/>
  <c r="B30" i="762"/>
  <c r="D29" i="762"/>
  <c r="B29" i="762"/>
  <c r="D28" i="762"/>
  <c r="B28" i="762"/>
  <c r="D27" i="762"/>
  <c r="B27" i="762"/>
  <c r="D26" i="762"/>
  <c r="B26" i="762"/>
  <c r="D25" i="762"/>
  <c r="B25" i="762"/>
  <c r="D24" i="762"/>
  <c r="B24" i="762"/>
  <c r="D23" i="762"/>
  <c r="B23" i="762"/>
  <c r="D22" i="762"/>
  <c r="B22" i="762"/>
  <c r="D21" i="762"/>
  <c r="B21" i="762"/>
  <c r="D20" i="762"/>
  <c r="B20" i="762"/>
  <c r="D19" i="762"/>
  <c r="B19" i="762"/>
  <c r="D18" i="762"/>
  <c r="B18" i="762"/>
  <c r="D17" i="762"/>
  <c r="B17" i="762"/>
  <c r="D16" i="762"/>
  <c r="B16" i="762"/>
  <c r="D15" i="762"/>
  <c r="B15" i="762"/>
  <c r="D14" i="762"/>
  <c r="B14" i="762"/>
  <c r="D13" i="762"/>
  <c r="B13" i="762"/>
  <c r="D12" i="762"/>
  <c r="B12" i="762"/>
  <c r="D11" i="762"/>
  <c r="B11" i="762"/>
  <c r="D10" i="762"/>
  <c r="B10" i="762"/>
  <c r="D9" i="762"/>
  <c r="B9" i="762"/>
  <c r="D8" i="762"/>
  <c r="B8" i="762"/>
  <c r="D7" i="762"/>
  <c r="B7" i="762"/>
  <c r="D6" i="762"/>
  <c r="B6" i="762"/>
  <c r="D5" i="762"/>
  <c r="B5" i="762"/>
  <c r="D90" i="761"/>
  <c r="B90" i="761"/>
  <c r="D89" i="761"/>
  <c r="B89" i="761"/>
  <c r="D88" i="761"/>
  <c r="B88" i="761"/>
  <c r="D87" i="761"/>
  <c r="B87" i="761"/>
  <c r="D86" i="761"/>
  <c r="B86" i="761"/>
  <c r="D85" i="761"/>
  <c r="B85" i="761"/>
  <c r="D84" i="761"/>
  <c r="B84" i="761"/>
  <c r="D83" i="761"/>
  <c r="B83" i="761"/>
  <c r="D82" i="761"/>
  <c r="B82" i="761"/>
  <c r="D81" i="761"/>
  <c r="B81" i="761"/>
  <c r="D80" i="761"/>
  <c r="B80" i="761"/>
  <c r="D79" i="761"/>
  <c r="B79" i="761"/>
  <c r="D78" i="761"/>
  <c r="B78" i="761"/>
  <c r="D77" i="761"/>
  <c r="B77" i="761"/>
  <c r="D76" i="761"/>
  <c r="B76" i="761"/>
  <c r="D75" i="761"/>
  <c r="B75" i="761"/>
  <c r="D74" i="761"/>
  <c r="B74" i="761"/>
  <c r="D73" i="761"/>
  <c r="B73" i="761"/>
  <c r="D72" i="761"/>
  <c r="B72" i="761"/>
  <c r="D71" i="761"/>
  <c r="B71" i="761"/>
  <c r="D70" i="761"/>
  <c r="B70" i="761"/>
  <c r="D69" i="761"/>
  <c r="B69" i="761"/>
  <c r="D68" i="761"/>
  <c r="B68" i="761"/>
  <c r="D67" i="761"/>
  <c r="B67" i="761"/>
  <c r="D66" i="761"/>
  <c r="B66" i="761"/>
  <c r="D65" i="761"/>
  <c r="B65" i="761"/>
  <c r="D64" i="761"/>
  <c r="B64" i="761"/>
  <c r="D63" i="761"/>
  <c r="B63" i="761"/>
  <c r="D62" i="761"/>
  <c r="B62" i="761"/>
  <c r="D61" i="761"/>
  <c r="B61" i="761"/>
  <c r="D60" i="761"/>
  <c r="B60" i="761"/>
  <c r="D59" i="761"/>
  <c r="B59" i="761"/>
  <c r="D58" i="761"/>
  <c r="B58" i="761"/>
  <c r="D57" i="761"/>
  <c r="B57" i="761"/>
  <c r="D56" i="761"/>
  <c r="B56" i="761"/>
  <c r="D55" i="761"/>
  <c r="B55" i="761"/>
  <c r="D54" i="761"/>
  <c r="B54" i="761"/>
  <c r="D53" i="761"/>
  <c r="B53" i="761"/>
  <c r="D52" i="761"/>
  <c r="B52" i="761"/>
  <c r="D51" i="761"/>
  <c r="B51" i="761"/>
  <c r="D50" i="761"/>
  <c r="B50" i="761"/>
  <c r="D49" i="761"/>
  <c r="B49" i="761"/>
  <c r="D48" i="761"/>
  <c r="B48" i="761"/>
  <c r="D47" i="761"/>
  <c r="B47" i="761"/>
  <c r="D46" i="761"/>
  <c r="B46" i="761"/>
  <c r="D45" i="761"/>
  <c r="B45" i="761"/>
  <c r="D44" i="761"/>
  <c r="B44" i="761"/>
  <c r="D43" i="761"/>
  <c r="B43" i="761"/>
  <c r="D42" i="761"/>
  <c r="B42" i="761"/>
  <c r="D41" i="761"/>
  <c r="B41" i="761"/>
  <c r="D40" i="761"/>
  <c r="B40" i="761"/>
  <c r="D39" i="761"/>
  <c r="B39" i="761"/>
  <c r="D38" i="761"/>
  <c r="B38" i="761"/>
  <c r="D37" i="761"/>
  <c r="B37" i="761"/>
  <c r="D36" i="761"/>
  <c r="B36" i="761"/>
  <c r="D35" i="761"/>
  <c r="B35" i="761"/>
  <c r="D34" i="761"/>
  <c r="B34" i="761"/>
  <c r="D33" i="761"/>
  <c r="B33" i="761"/>
  <c r="D32" i="761"/>
  <c r="B32" i="761"/>
  <c r="D31" i="761"/>
  <c r="B31" i="761"/>
  <c r="D30" i="761"/>
  <c r="B30" i="761"/>
  <c r="D29" i="761"/>
  <c r="B29" i="761"/>
  <c r="D28" i="761"/>
  <c r="B28" i="761"/>
  <c r="D27" i="761"/>
  <c r="B27" i="761"/>
  <c r="D26" i="761"/>
  <c r="B26" i="761"/>
  <c r="D25" i="761"/>
  <c r="B25" i="761"/>
  <c r="D24" i="761"/>
  <c r="B24" i="761"/>
  <c r="D23" i="761"/>
  <c r="B23" i="761"/>
  <c r="D22" i="761"/>
  <c r="B22" i="761"/>
  <c r="D21" i="761"/>
  <c r="B21" i="761"/>
  <c r="D20" i="761"/>
  <c r="B20" i="761"/>
  <c r="D19" i="761"/>
  <c r="B19" i="761"/>
  <c r="D18" i="761"/>
  <c r="B18" i="761"/>
  <c r="D17" i="761"/>
  <c r="B17" i="761"/>
  <c r="D16" i="761"/>
  <c r="B16" i="761"/>
  <c r="D15" i="761"/>
  <c r="B15" i="761"/>
  <c r="D14" i="761"/>
  <c r="B14" i="761"/>
  <c r="D13" i="761"/>
  <c r="B13" i="761"/>
  <c r="D12" i="761"/>
  <c r="B12" i="761"/>
  <c r="D11" i="761"/>
  <c r="B11" i="761"/>
  <c r="D10" i="761"/>
  <c r="B10" i="761"/>
  <c r="D9" i="761"/>
  <c r="B9" i="761"/>
  <c r="D8" i="761"/>
  <c r="B8" i="761"/>
  <c r="D7" i="761"/>
  <c r="B7" i="761"/>
  <c r="D6" i="761"/>
  <c r="B6" i="761"/>
  <c r="D5" i="761"/>
  <c r="B5" i="761"/>
  <c r="D90" i="760"/>
  <c r="B90" i="760"/>
  <c r="D89" i="760"/>
  <c r="B89" i="760"/>
  <c r="D88" i="760"/>
  <c r="B88" i="760"/>
  <c r="D87" i="760"/>
  <c r="B87" i="760"/>
  <c r="D86" i="760"/>
  <c r="B86" i="760"/>
  <c r="D85" i="760"/>
  <c r="B85" i="760"/>
  <c r="D84" i="760"/>
  <c r="B84" i="760"/>
  <c r="D83" i="760"/>
  <c r="B83" i="760"/>
  <c r="D82" i="760"/>
  <c r="B82" i="760"/>
  <c r="D81" i="760"/>
  <c r="B81" i="760"/>
  <c r="D80" i="760"/>
  <c r="B80" i="760"/>
  <c r="D79" i="760"/>
  <c r="B79" i="760"/>
  <c r="D78" i="760"/>
  <c r="B78" i="760"/>
  <c r="D77" i="760"/>
  <c r="B77" i="760"/>
  <c r="D76" i="760"/>
  <c r="B76" i="760"/>
  <c r="D75" i="760"/>
  <c r="B75" i="760"/>
  <c r="D74" i="760"/>
  <c r="B74" i="760"/>
  <c r="D73" i="760"/>
  <c r="B73" i="760"/>
  <c r="D72" i="760"/>
  <c r="B72" i="760"/>
  <c r="D71" i="760"/>
  <c r="B71" i="760"/>
  <c r="D70" i="760"/>
  <c r="B70" i="760"/>
  <c r="D69" i="760"/>
  <c r="B69" i="760"/>
  <c r="D68" i="760"/>
  <c r="B68" i="760"/>
  <c r="D67" i="760"/>
  <c r="B67" i="760"/>
  <c r="D66" i="760"/>
  <c r="B66" i="760"/>
  <c r="D65" i="760"/>
  <c r="B65" i="760"/>
  <c r="D64" i="760"/>
  <c r="B64" i="760"/>
  <c r="D63" i="760"/>
  <c r="B63" i="760"/>
  <c r="D62" i="760"/>
  <c r="B62" i="760"/>
  <c r="D61" i="760"/>
  <c r="B61" i="760"/>
  <c r="D60" i="760"/>
  <c r="B60" i="760"/>
  <c r="D59" i="760"/>
  <c r="B59" i="760"/>
  <c r="D58" i="760"/>
  <c r="B58" i="760"/>
  <c r="D57" i="760"/>
  <c r="B57" i="760"/>
  <c r="D56" i="760"/>
  <c r="B56" i="760"/>
  <c r="D55" i="760"/>
  <c r="B55" i="760"/>
  <c r="D54" i="760"/>
  <c r="B54" i="760"/>
  <c r="D53" i="760"/>
  <c r="B53" i="760"/>
  <c r="D52" i="760"/>
  <c r="B52" i="760"/>
  <c r="D51" i="760"/>
  <c r="B51" i="760"/>
  <c r="D50" i="760"/>
  <c r="B50" i="760"/>
  <c r="D49" i="760"/>
  <c r="B49" i="760"/>
  <c r="D48" i="760"/>
  <c r="B48" i="760"/>
  <c r="D47" i="760"/>
  <c r="B47" i="760"/>
  <c r="D46" i="760"/>
  <c r="B46" i="760"/>
  <c r="D45" i="760"/>
  <c r="B45" i="760"/>
  <c r="D44" i="760"/>
  <c r="B44" i="760"/>
  <c r="D43" i="760"/>
  <c r="B43" i="760"/>
  <c r="D42" i="760"/>
  <c r="B42" i="760"/>
  <c r="D41" i="760"/>
  <c r="B41" i="760"/>
  <c r="D40" i="760"/>
  <c r="B40" i="760"/>
  <c r="D39" i="760"/>
  <c r="B39" i="760"/>
  <c r="D38" i="760"/>
  <c r="B38" i="760"/>
  <c r="D37" i="760"/>
  <c r="B37" i="760"/>
  <c r="D36" i="760"/>
  <c r="B36" i="760"/>
  <c r="D35" i="760"/>
  <c r="B35" i="760"/>
  <c r="D34" i="760"/>
  <c r="B34" i="760"/>
  <c r="D33" i="760"/>
  <c r="B33" i="760"/>
  <c r="D32" i="760"/>
  <c r="B32" i="760"/>
  <c r="D31" i="760"/>
  <c r="B31" i="760"/>
  <c r="D30" i="760"/>
  <c r="B30" i="760"/>
  <c r="D29" i="760"/>
  <c r="B29" i="760"/>
  <c r="D28" i="760"/>
  <c r="B28" i="760"/>
  <c r="D27" i="760"/>
  <c r="B27" i="760"/>
  <c r="D26" i="760"/>
  <c r="B26" i="760"/>
  <c r="D25" i="760"/>
  <c r="B25" i="760"/>
  <c r="D24" i="760"/>
  <c r="B24" i="760"/>
  <c r="D23" i="760"/>
  <c r="B23" i="760"/>
  <c r="D22" i="760"/>
  <c r="B22" i="760"/>
  <c r="D21" i="760"/>
  <c r="B21" i="760"/>
  <c r="D20" i="760"/>
  <c r="B20" i="760"/>
  <c r="D19" i="760"/>
  <c r="B19" i="760"/>
  <c r="D18" i="760"/>
  <c r="B18" i="760"/>
  <c r="D17" i="760"/>
  <c r="B17" i="760"/>
  <c r="D16" i="760"/>
  <c r="B16" i="760"/>
  <c r="D15" i="760"/>
  <c r="B15" i="760"/>
  <c r="D14" i="760"/>
  <c r="B14" i="760"/>
  <c r="D13" i="760"/>
  <c r="B13" i="760"/>
  <c r="D12" i="760"/>
  <c r="B12" i="760"/>
  <c r="D11" i="760"/>
  <c r="B11" i="760"/>
  <c r="D10" i="760"/>
  <c r="B10" i="760"/>
  <c r="D9" i="760"/>
  <c r="B9" i="760"/>
  <c r="D8" i="760"/>
  <c r="B8" i="760"/>
  <c r="D7" i="760"/>
  <c r="B7" i="760"/>
  <c r="D6" i="760"/>
  <c r="B6" i="760"/>
  <c r="D5" i="760"/>
  <c r="B5" i="760"/>
  <c r="D90" i="759"/>
  <c r="B90" i="759"/>
  <c r="D89" i="759"/>
  <c r="B89" i="759"/>
  <c r="D88" i="759"/>
  <c r="B88" i="759"/>
  <c r="D87" i="759"/>
  <c r="B87" i="759"/>
  <c r="D86" i="759"/>
  <c r="B86" i="759"/>
  <c r="D85" i="759"/>
  <c r="B85" i="759"/>
  <c r="D84" i="759"/>
  <c r="B84" i="759"/>
  <c r="D83" i="759"/>
  <c r="B83" i="759"/>
  <c r="D82" i="759"/>
  <c r="B82" i="759"/>
  <c r="D81" i="759"/>
  <c r="B81" i="759"/>
  <c r="D80" i="759"/>
  <c r="B80" i="759"/>
  <c r="D79" i="759"/>
  <c r="B79" i="759"/>
  <c r="D78" i="759"/>
  <c r="B78" i="759"/>
  <c r="D77" i="759"/>
  <c r="B77" i="759"/>
  <c r="D76" i="759"/>
  <c r="B76" i="759"/>
  <c r="D75" i="759"/>
  <c r="B75" i="759"/>
  <c r="D74" i="759"/>
  <c r="B74" i="759"/>
  <c r="D73" i="759"/>
  <c r="B73" i="759"/>
  <c r="D72" i="759"/>
  <c r="B72" i="759"/>
  <c r="D71" i="759"/>
  <c r="B71" i="759"/>
  <c r="D70" i="759"/>
  <c r="B70" i="759"/>
  <c r="D69" i="759"/>
  <c r="B69" i="759"/>
  <c r="D68" i="759"/>
  <c r="B68" i="759"/>
  <c r="D67" i="759"/>
  <c r="B67" i="759"/>
  <c r="D66" i="759"/>
  <c r="B66" i="759"/>
  <c r="D65" i="759"/>
  <c r="B65" i="759"/>
  <c r="D64" i="759"/>
  <c r="B64" i="759"/>
  <c r="D63" i="759"/>
  <c r="B63" i="759"/>
  <c r="D62" i="759"/>
  <c r="B62" i="759"/>
  <c r="D61" i="759"/>
  <c r="B61" i="759"/>
  <c r="D60" i="759"/>
  <c r="B60" i="759"/>
  <c r="D59" i="759"/>
  <c r="B59" i="759"/>
  <c r="D58" i="759"/>
  <c r="B58" i="759"/>
  <c r="D57" i="759"/>
  <c r="B57" i="759"/>
  <c r="D56" i="759"/>
  <c r="B56" i="759"/>
  <c r="D55" i="759"/>
  <c r="B55" i="759"/>
  <c r="D54" i="759"/>
  <c r="B54" i="759"/>
  <c r="D53" i="759"/>
  <c r="B53" i="759"/>
  <c r="D52" i="759"/>
  <c r="B52" i="759"/>
  <c r="D51" i="759"/>
  <c r="B51" i="759"/>
  <c r="D50" i="759"/>
  <c r="B50" i="759"/>
  <c r="D49" i="759"/>
  <c r="B49" i="759"/>
  <c r="D48" i="759"/>
  <c r="B48" i="759"/>
  <c r="D47" i="759"/>
  <c r="B47" i="759"/>
  <c r="D46" i="759"/>
  <c r="B46" i="759"/>
  <c r="D45" i="759"/>
  <c r="B45" i="759"/>
  <c r="D44" i="759"/>
  <c r="B44" i="759"/>
  <c r="D43" i="759"/>
  <c r="B43" i="759"/>
  <c r="D42" i="759"/>
  <c r="B42" i="759"/>
  <c r="D41" i="759"/>
  <c r="B41" i="759"/>
  <c r="D40" i="759"/>
  <c r="B40" i="759"/>
  <c r="D39" i="759"/>
  <c r="B39" i="759"/>
  <c r="D38" i="759"/>
  <c r="B38" i="759"/>
  <c r="D37" i="759"/>
  <c r="B37" i="759"/>
  <c r="D36" i="759"/>
  <c r="B36" i="759"/>
  <c r="D35" i="759"/>
  <c r="B35" i="759"/>
  <c r="D34" i="759"/>
  <c r="B34" i="759"/>
  <c r="D33" i="759"/>
  <c r="B33" i="759"/>
  <c r="D32" i="759"/>
  <c r="B32" i="759"/>
  <c r="D31" i="759"/>
  <c r="B31" i="759"/>
  <c r="D30" i="759"/>
  <c r="B30" i="759"/>
  <c r="D29" i="759"/>
  <c r="B29" i="759"/>
  <c r="D28" i="759"/>
  <c r="B28" i="759"/>
  <c r="D27" i="759"/>
  <c r="B27" i="759"/>
  <c r="D26" i="759"/>
  <c r="B26" i="759"/>
  <c r="D25" i="759"/>
  <c r="B25" i="759"/>
  <c r="D24" i="759"/>
  <c r="B24" i="759"/>
  <c r="D23" i="759"/>
  <c r="B23" i="759"/>
  <c r="D22" i="759"/>
  <c r="B22" i="759"/>
  <c r="D21" i="759"/>
  <c r="B21" i="759"/>
  <c r="D20" i="759"/>
  <c r="B20" i="759"/>
  <c r="D19" i="759"/>
  <c r="B19" i="759"/>
  <c r="D18" i="759"/>
  <c r="B18" i="759"/>
  <c r="D17" i="759"/>
  <c r="B17" i="759"/>
  <c r="D16" i="759"/>
  <c r="B16" i="759"/>
  <c r="D15" i="759"/>
  <c r="B15" i="759"/>
  <c r="D14" i="759"/>
  <c r="B14" i="759"/>
  <c r="D13" i="759"/>
  <c r="B13" i="759"/>
  <c r="D12" i="759"/>
  <c r="B12" i="759"/>
  <c r="D11" i="759"/>
  <c r="B11" i="759"/>
  <c r="D10" i="759"/>
  <c r="B10" i="759"/>
  <c r="D9" i="759"/>
  <c r="B9" i="759"/>
  <c r="D8" i="759"/>
  <c r="B8" i="759"/>
  <c r="D7" i="759"/>
  <c r="B7" i="759"/>
  <c r="D6" i="759"/>
  <c r="B6" i="759"/>
  <c r="D5" i="759"/>
  <c r="B5" i="759"/>
  <c r="D90" i="758"/>
  <c r="B90" i="758"/>
  <c r="D89" i="758"/>
  <c r="B89" i="758"/>
  <c r="D88" i="758"/>
  <c r="B88" i="758"/>
  <c r="D87" i="758"/>
  <c r="B87" i="758"/>
  <c r="D86" i="758"/>
  <c r="B86" i="758"/>
  <c r="D85" i="758"/>
  <c r="B85" i="758"/>
  <c r="D84" i="758"/>
  <c r="B84" i="758"/>
  <c r="D83" i="758"/>
  <c r="B83" i="758"/>
  <c r="D82" i="758"/>
  <c r="B82" i="758"/>
  <c r="D81" i="758"/>
  <c r="B81" i="758"/>
  <c r="D80" i="758"/>
  <c r="B80" i="758"/>
  <c r="D79" i="758"/>
  <c r="B79" i="758"/>
  <c r="D78" i="758"/>
  <c r="B78" i="758"/>
  <c r="D77" i="758"/>
  <c r="B77" i="758"/>
  <c r="D76" i="758"/>
  <c r="B76" i="758"/>
  <c r="D75" i="758"/>
  <c r="B75" i="758"/>
  <c r="D74" i="758"/>
  <c r="B74" i="758"/>
  <c r="D73" i="758"/>
  <c r="B73" i="758"/>
  <c r="D72" i="758"/>
  <c r="B72" i="758"/>
  <c r="D71" i="758"/>
  <c r="B71" i="758"/>
  <c r="D70" i="758"/>
  <c r="B70" i="758"/>
  <c r="D69" i="758"/>
  <c r="B69" i="758"/>
  <c r="D68" i="758"/>
  <c r="B68" i="758"/>
  <c r="D67" i="758"/>
  <c r="B67" i="758"/>
  <c r="D66" i="758"/>
  <c r="B66" i="758"/>
  <c r="D65" i="758"/>
  <c r="B65" i="758"/>
  <c r="D64" i="758"/>
  <c r="B64" i="758"/>
  <c r="D63" i="758"/>
  <c r="B63" i="758"/>
  <c r="D62" i="758"/>
  <c r="B62" i="758"/>
  <c r="D61" i="758"/>
  <c r="B61" i="758"/>
  <c r="D60" i="758"/>
  <c r="B60" i="758"/>
  <c r="D59" i="758"/>
  <c r="B59" i="758"/>
  <c r="D58" i="758"/>
  <c r="B58" i="758"/>
  <c r="D57" i="758"/>
  <c r="B57" i="758"/>
  <c r="D56" i="758"/>
  <c r="B56" i="758"/>
  <c r="D55" i="758"/>
  <c r="B55" i="758"/>
  <c r="D54" i="758"/>
  <c r="B54" i="758"/>
  <c r="D53" i="758"/>
  <c r="B53" i="758"/>
  <c r="D52" i="758"/>
  <c r="B52" i="758"/>
  <c r="D51" i="758"/>
  <c r="B51" i="758"/>
  <c r="D50" i="758"/>
  <c r="B50" i="758"/>
  <c r="D49" i="758"/>
  <c r="B49" i="758"/>
  <c r="D48" i="758"/>
  <c r="B48" i="758"/>
  <c r="D47" i="758"/>
  <c r="B47" i="758"/>
  <c r="D46" i="758"/>
  <c r="B46" i="758"/>
  <c r="D45" i="758"/>
  <c r="B45" i="758"/>
  <c r="D44" i="758"/>
  <c r="B44" i="758"/>
  <c r="D43" i="758"/>
  <c r="B43" i="758"/>
  <c r="D42" i="758"/>
  <c r="B42" i="758"/>
  <c r="D41" i="758"/>
  <c r="B41" i="758"/>
  <c r="D40" i="758"/>
  <c r="B40" i="758"/>
  <c r="D39" i="758"/>
  <c r="B39" i="758"/>
  <c r="D38" i="758"/>
  <c r="B38" i="758"/>
  <c r="D37" i="758"/>
  <c r="B37" i="758"/>
  <c r="D36" i="758"/>
  <c r="B36" i="758"/>
  <c r="D35" i="758"/>
  <c r="B35" i="758"/>
  <c r="D34" i="758"/>
  <c r="B34" i="758"/>
  <c r="D33" i="758"/>
  <c r="B33" i="758"/>
  <c r="D32" i="758"/>
  <c r="B32" i="758"/>
  <c r="D31" i="758"/>
  <c r="B31" i="758"/>
  <c r="D30" i="758"/>
  <c r="B30" i="758"/>
  <c r="D29" i="758"/>
  <c r="B29" i="758"/>
  <c r="D28" i="758"/>
  <c r="B28" i="758"/>
  <c r="D27" i="758"/>
  <c r="B27" i="758"/>
  <c r="D26" i="758"/>
  <c r="B26" i="758"/>
  <c r="D25" i="758"/>
  <c r="B25" i="758"/>
  <c r="D24" i="758"/>
  <c r="B24" i="758"/>
  <c r="D23" i="758"/>
  <c r="B23" i="758"/>
  <c r="D22" i="758"/>
  <c r="B22" i="758"/>
  <c r="D21" i="758"/>
  <c r="B21" i="758"/>
  <c r="D20" i="758"/>
  <c r="B20" i="758"/>
  <c r="D19" i="758"/>
  <c r="B19" i="758"/>
  <c r="D18" i="758"/>
  <c r="B18" i="758"/>
  <c r="D17" i="758"/>
  <c r="B17" i="758"/>
  <c r="D16" i="758"/>
  <c r="B16" i="758"/>
  <c r="D15" i="758"/>
  <c r="B15" i="758"/>
  <c r="D14" i="758"/>
  <c r="B14" i="758"/>
  <c r="D13" i="758"/>
  <c r="B13" i="758"/>
  <c r="D12" i="758"/>
  <c r="B12" i="758"/>
  <c r="D11" i="758"/>
  <c r="B11" i="758"/>
  <c r="D10" i="758"/>
  <c r="B10" i="758"/>
  <c r="D9" i="758"/>
  <c r="B9" i="758"/>
  <c r="D8" i="758"/>
  <c r="B8" i="758"/>
  <c r="D7" i="758"/>
  <c r="B7" i="758"/>
  <c r="D6" i="758"/>
  <c r="B6" i="758"/>
  <c r="D5" i="758"/>
  <c r="B5" i="758"/>
  <c r="D90" i="757"/>
  <c r="B90" i="757"/>
  <c r="D89" i="757"/>
  <c r="B89" i="757"/>
  <c r="D88" i="757"/>
  <c r="B88" i="757"/>
  <c r="D87" i="757"/>
  <c r="B87" i="757"/>
  <c r="D86" i="757"/>
  <c r="B86" i="757"/>
  <c r="D85" i="757"/>
  <c r="B85" i="757"/>
  <c r="D84" i="757"/>
  <c r="B84" i="757"/>
  <c r="D83" i="757"/>
  <c r="B83" i="757"/>
  <c r="D82" i="757"/>
  <c r="B82" i="757"/>
  <c r="D81" i="757"/>
  <c r="B81" i="757"/>
  <c r="D80" i="757"/>
  <c r="B80" i="757"/>
  <c r="D79" i="757"/>
  <c r="B79" i="757"/>
  <c r="D78" i="757"/>
  <c r="B78" i="757"/>
  <c r="D77" i="757"/>
  <c r="B77" i="757"/>
  <c r="D76" i="757"/>
  <c r="B76" i="757"/>
  <c r="D75" i="757"/>
  <c r="B75" i="757"/>
  <c r="D74" i="757"/>
  <c r="B74" i="757"/>
  <c r="D73" i="757"/>
  <c r="B73" i="757"/>
  <c r="D72" i="757"/>
  <c r="B72" i="757"/>
  <c r="D71" i="757"/>
  <c r="B71" i="757"/>
  <c r="D70" i="757"/>
  <c r="B70" i="757"/>
  <c r="D69" i="757"/>
  <c r="B69" i="757"/>
  <c r="D68" i="757"/>
  <c r="B68" i="757"/>
  <c r="D67" i="757"/>
  <c r="B67" i="757"/>
  <c r="D66" i="757"/>
  <c r="B66" i="757"/>
  <c r="D65" i="757"/>
  <c r="B65" i="757"/>
  <c r="D64" i="757"/>
  <c r="B64" i="757"/>
  <c r="D63" i="757"/>
  <c r="B63" i="757"/>
  <c r="D62" i="757"/>
  <c r="B62" i="757"/>
  <c r="D61" i="757"/>
  <c r="B61" i="757"/>
  <c r="D60" i="757"/>
  <c r="B60" i="757"/>
  <c r="D59" i="757"/>
  <c r="B59" i="757"/>
  <c r="D58" i="757"/>
  <c r="B58" i="757"/>
  <c r="D57" i="757"/>
  <c r="B57" i="757"/>
  <c r="D56" i="757"/>
  <c r="B56" i="757"/>
  <c r="D55" i="757"/>
  <c r="B55" i="757"/>
  <c r="D54" i="757"/>
  <c r="B54" i="757"/>
  <c r="D53" i="757"/>
  <c r="B53" i="757"/>
  <c r="D52" i="757"/>
  <c r="B52" i="757"/>
  <c r="D51" i="757"/>
  <c r="B51" i="757"/>
  <c r="D50" i="757"/>
  <c r="B50" i="757"/>
  <c r="D49" i="757"/>
  <c r="B49" i="757"/>
  <c r="D48" i="757"/>
  <c r="B48" i="757"/>
  <c r="D47" i="757"/>
  <c r="B47" i="757"/>
  <c r="D46" i="757"/>
  <c r="B46" i="757"/>
  <c r="D45" i="757"/>
  <c r="B45" i="757"/>
  <c r="D44" i="757"/>
  <c r="B44" i="757"/>
  <c r="D43" i="757"/>
  <c r="B43" i="757"/>
  <c r="D42" i="757"/>
  <c r="B42" i="757"/>
  <c r="D41" i="757"/>
  <c r="B41" i="757"/>
  <c r="D40" i="757"/>
  <c r="B40" i="757"/>
  <c r="D39" i="757"/>
  <c r="B39" i="757"/>
  <c r="D38" i="757"/>
  <c r="B38" i="757"/>
  <c r="D37" i="757"/>
  <c r="B37" i="757"/>
  <c r="D36" i="757"/>
  <c r="B36" i="757"/>
  <c r="D35" i="757"/>
  <c r="B35" i="757"/>
  <c r="D34" i="757"/>
  <c r="B34" i="757"/>
  <c r="D33" i="757"/>
  <c r="B33" i="757"/>
  <c r="D32" i="757"/>
  <c r="B32" i="757"/>
  <c r="D31" i="757"/>
  <c r="B31" i="757"/>
  <c r="D30" i="757"/>
  <c r="B30" i="757"/>
  <c r="D29" i="757"/>
  <c r="B29" i="757"/>
  <c r="D28" i="757"/>
  <c r="B28" i="757"/>
  <c r="D27" i="757"/>
  <c r="B27" i="757"/>
  <c r="D26" i="757"/>
  <c r="B26" i="757"/>
  <c r="D25" i="757"/>
  <c r="B25" i="757"/>
  <c r="D24" i="757"/>
  <c r="B24" i="757"/>
  <c r="D23" i="757"/>
  <c r="B23" i="757"/>
  <c r="D22" i="757"/>
  <c r="B22" i="757"/>
  <c r="D21" i="757"/>
  <c r="B21" i="757"/>
  <c r="D20" i="757"/>
  <c r="B20" i="757"/>
  <c r="D19" i="757"/>
  <c r="B19" i="757"/>
  <c r="D18" i="757"/>
  <c r="B18" i="757"/>
  <c r="D17" i="757"/>
  <c r="B17" i="757"/>
  <c r="D16" i="757"/>
  <c r="B16" i="757"/>
  <c r="D15" i="757"/>
  <c r="B15" i="757"/>
  <c r="D14" i="757"/>
  <c r="B14" i="757"/>
  <c r="D13" i="757"/>
  <c r="B13" i="757"/>
  <c r="D12" i="757"/>
  <c r="B12" i="757"/>
  <c r="D11" i="757"/>
  <c r="B11" i="757"/>
  <c r="D10" i="757"/>
  <c r="B10" i="757"/>
  <c r="D9" i="757"/>
  <c r="B9" i="757"/>
  <c r="D8" i="757"/>
  <c r="B8" i="757"/>
  <c r="D7" i="757"/>
  <c r="B7" i="757"/>
  <c r="D6" i="757"/>
  <c r="B6" i="757"/>
  <c r="D5" i="757"/>
  <c r="B5" i="757"/>
  <c r="D90" i="756"/>
  <c r="B90" i="756"/>
  <c r="D89" i="756"/>
  <c r="B89" i="756"/>
  <c r="D88" i="756"/>
  <c r="B88" i="756"/>
  <c r="D87" i="756"/>
  <c r="B87" i="756"/>
  <c r="D86" i="756"/>
  <c r="B86" i="756"/>
  <c r="D85" i="756"/>
  <c r="B85" i="756"/>
  <c r="D84" i="756"/>
  <c r="B84" i="756"/>
  <c r="D83" i="756"/>
  <c r="B83" i="756"/>
  <c r="D82" i="756"/>
  <c r="B82" i="756"/>
  <c r="D81" i="756"/>
  <c r="B81" i="756"/>
  <c r="D80" i="756"/>
  <c r="B80" i="756"/>
  <c r="D79" i="756"/>
  <c r="B79" i="756"/>
  <c r="D78" i="756"/>
  <c r="B78" i="756"/>
  <c r="D77" i="756"/>
  <c r="B77" i="756"/>
  <c r="D76" i="756"/>
  <c r="B76" i="756"/>
  <c r="D75" i="756"/>
  <c r="B75" i="756"/>
  <c r="D74" i="756"/>
  <c r="B74" i="756"/>
  <c r="D73" i="756"/>
  <c r="B73" i="756"/>
  <c r="D72" i="756"/>
  <c r="B72" i="756"/>
  <c r="D71" i="756"/>
  <c r="B71" i="756"/>
  <c r="D70" i="756"/>
  <c r="B70" i="756"/>
  <c r="D69" i="756"/>
  <c r="B69" i="756"/>
  <c r="D68" i="756"/>
  <c r="B68" i="756"/>
  <c r="D67" i="756"/>
  <c r="B67" i="756"/>
  <c r="D66" i="756"/>
  <c r="B66" i="756"/>
  <c r="D65" i="756"/>
  <c r="B65" i="756"/>
  <c r="D64" i="756"/>
  <c r="B64" i="756"/>
  <c r="D63" i="756"/>
  <c r="B63" i="756"/>
  <c r="D62" i="756"/>
  <c r="B62" i="756"/>
  <c r="D61" i="756"/>
  <c r="B61" i="756"/>
  <c r="D60" i="756"/>
  <c r="B60" i="756"/>
  <c r="D59" i="756"/>
  <c r="B59" i="756"/>
  <c r="D58" i="756"/>
  <c r="B58" i="756"/>
  <c r="D57" i="756"/>
  <c r="B57" i="756"/>
  <c r="D56" i="756"/>
  <c r="B56" i="756"/>
  <c r="D55" i="756"/>
  <c r="B55" i="756"/>
  <c r="D54" i="756"/>
  <c r="B54" i="756"/>
  <c r="D53" i="756"/>
  <c r="B53" i="756"/>
  <c r="D52" i="756"/>
  <c r="B52" i="756"/>
  <c r="D51" i="756"/>
  <c r="B51" i="756"/>
  <c r="D50" i="756"/>
  <c r="B50" i="756"/>
  <c r="D49" i="756"/>
  <c r="B49" i="756"/>
  <c r="D48" i="756"/>
  <c r="B48" i="756"/>
  <c r="D47" i="756"/>
  <c r="B47" i="756"/>
  <c r="D46" i="756"/>
  <c r="B46" i="756"/>
  <c r="D45" i="756"/>
  <c r="B45" i="756"/>
  <c r="D44" i="756"/>
  <c r="B44" i="756"/>
  <c r="D43" i="756"/>
  <c r="B43" i="756"/>
  <c r="D42" i="756"/>
  <c r="B42" i="756"/>
  <c r="D41" i="756"/>
  <c r="B41" i="756"/>
  <c r="D40" i="756"/>
  <c r="B40" i="756"/>
  <c r="D39" i="756"/>
  <c r="B39" i="756"/>
  <c r="D38" i="756"/>
  <c r="B38" i="756"/>
  <c r="D37" i="756"/>
  <c r="B37" i="756"/>
  <c r="D36" i="756"/>
  <c r="B36" i="756"/>
  <c r="D35" i="756"/>
  <c r="B35" i="756"/>
  <c r="D34" i="756"/>
  <c r="B34" i="756"/>
  <c r="D33" i="756"/>
  <c r="B33" i="756"/>
  <c r="D32" i="756"/>
  <c r="B32" i="756"/>
  <c r="D31" i="756"/>
  <c r="B31" i="756"/>
  <c r="D30" i="756"/>
  <c r="B30" i="756"/>
  <c r="D29" i="756"/>
  <c r="B29" i="756"/>
  <c r="D28" i="756"/>
  <c r="B28" i="756"/>
  <c r="D27" i="756"/>
  <c r="B27" i="756"/>
  <c r="D26" i="756"/>
  <c r="B26" i="756"/>
  <c r="D25" i="756"/>
  <c r="B25" i="756"/>
  <c r="D24" i="756"/>
  <c r="B24" i="756"/>
  <c r="D23" i="756"/>
  <c r="B23" i="756"/>
  <c r="D22" i="756"/>
  <c r="B22" i="756"/>
  <c r="D21" i="756"/>
  <c r="B21" i="756"/>
  <c r="D20" i="756"/>
  <c r="B20" i="756"/>
  <c r="D19" i="756"/>
  <c r="B19" i="756"/>
  <c r="D18" i="756"/>
  <c r="B18" i="756"/>
  <c r="D17" i="756"/>
  <c r="B17" i="756"/>
  <c r="D16" i="756"/>
  <c r="B16" i="756"/>
  <c r="D15" i="756"/>
  <c r="B15" i="756"/>
  <c r="D14" i="756"/>
  <c r="B14" i="756"/>
  <c r="D13" i="756"/>
  <c r="B13" i="756"/>
  <c r="D12" i="756"/>
  <c r="B12" i="756"/>
  <c r="D11" i="756"/>
  <c r="B11" i="756"/>
  <c r="D10" i="756"/>
  <c r="B10" i="756"/>
  <c r="D9" i="756"/>
  <c r="B9" i="756"/>
  <c r="D8" i="756"/>
  <c r="B8" i="756"/>
  <c r="D7" i="756"/>
  <c r="B7" i="756"/>
  <c r="D6" i="756"/>
  <c r="B6" i="756"/>
  <c r="D5" i="756"/>
  <c r="B5" i="756"/>
  <c r="D90" i="755"/>
  <c r="B90" i="755"/>
  <c r="D89" i="755"/>
  <c r="B89" i="755"/>
  <c r="D88" i="755"/>
  <c r="B88" i="755"/>
  <c r="D87" i="755"/>
  <c r="B87" i="755"/>
  <c r="D86" i="755"/>
  <c r="B86" i="755"/>
  <c r="D85" i="755"/>
  <c r="B85" i="755"/>
  <c r="D84" i="755"/>
  <c r="B84" i="755"/>
  <c r="D83" i="755"/>
  <c r="B83" i="755"/>
  <c r="D82" i="755"/>
  <c r="B82" i="755"/>
  <c r="D81" i="755"/>
  <c r="B81" i="755"/>
  <c r="D80" i="755"/>
  <c r="B80" i="755"/>
  <c r="D79" i="755"/>
  <c r="B79" i="755"/>
  <c r="D78" i="755"/>
  <c r="B78" i="755"/>
  <c r="D77" i="755"/>
  <c r="B77" i="755"/>
  <c r="D76" i="755"/>
  <c r="B76" i="755"/>
  <c r="D75" i="755"/>
  <c r="B75" i="755"/>
  <c r="D74" i="755"/>
  <c r="B74" i="755"/>
  <c r="D73" i="755"/>
  <c r="B73" i="755"/>
  <c r="D72" i="755"/>
  <c r="B72" i="755"/>
  <c r="D71" i="755"/>
  <c r="B71" i="755"/>
  <c r="D70" i="755"/>
  <c r="B70" i="755"/>
  <c r="D69" i="755"/>
  <c r="B69" i="755"/>
  <c r="D68" i="755"/>
  <c r="B68" i="755"/>
  <c r="D67" i="755"/>
  <c r="B67" i="755"/>
  <c r="D66" i="755"/>
  <c r="B66" i="755"/>
  <c r="D65" i="755"/>
  <c r="B65" i="755"/>
  <c r="D64" i="755"/>
  <c r="B64" i="755"/>
  <c r="D63" i="755"/>
  <c r="B63" i="755"/>
  <c r="D62" i="755"/>
  <c r="B62" i="755"/>
  <c r="D61" i="755"/>
  <c r="B61" i="755"/>
  <c r="D60" i="755"/>
  <c r="B60" i="755"/>
  <c r="D59" i="755"/>
  <c r="B59" i="755"/>
  <c r="D58" i="755"/>
  <c r="B58" i="755"/>
  <c r="D57" i="755"/>
  <c r="B57" i="755"/>
  <c r="D56" i="755"/>
  <c r="B56" i="755"/>
  <c r="D55" i="755"/>
  <c r="B55" i="755"/>
  <c r="D54" i="755"/>
  <c r="B54" i="755"/>
  <c r="D53" i="755"/>
  <c r="B53" i="755"/>
  <c r="D52" i="755"/>
  <c r="B52" i="755"/>
  <c r="D51" i="755"/>
  <c r="B51" i="755"/>
  <c r="D50" i="755"/>
  <c r="B50" i="755"/>
  <c r="D49" i="755"/>
  <c r="B49" i="755"/>
  <c r="D48" i="755"/>
  <c r="B48" i="755"/>
  <c r="D47" i="755"/>
  <c r="B47" i="755"/>
  <c r="D46" i="755"/>
  <c r="B46" i="755"/>
  <c r="D45" i="755"/>
  <c r="B45" i="755"/>
  <c r="D44" i="755"/>
  <c r="B44" i="755"/>
  <c r="D43" i="755"/>
  <c r="B43" i="755"/>
  <c r="D42" i="755"/>
  <c r="B42" i="755"/>
  <c r="D41" i="755"/>
  <c r="B41" i="755"/>
  <c r="D40" i="755"/>
  <c r="B40" i="755"/>
  <c r="D39" i="755"/>
  <c r="B39" i="755"/>
  <c r="D38" i="755"/>
  <c r="B38" i="755"/>
  <c r="D37" i="755"/>
  <c r="B37" i="755"/>
  <c r="D36" i="755"/>
  <c r="B36" i="755"/>
  <c r="D35" i="755"/>
  <c r="B35" i="755"/>
  <c r="D34" i="755"/>
  <c r="B34" i="755"/>
  <c r="D33" i="755"/>
  <c r="B33" i="755"/>
  <c r="D32" i="755"/>
  <c r="B32" i="755"/>
  <c r="D31" i="755"/>
  <c r="B31" i="755"/>
  <c r="D30" i="755"/>
  <c r="B30" i="755"/>
  <c r="D29" i="755"/>
  <c r="B29" i="755"/>
  <c r="D28" i="755"/>
  <c r="B28" i="755"/>
  <c r="D27" i="755"/>
  <c r="B27" i="755"/>
  <c r="D26" i="755"/>
  <c r="B26" i="755"/>
  <c r="D25" i="755"/>
  <c r="B25" i="755"/>
  <c r="D24" i="755"/>
  <c r="B24" i="755"/>
  <c r="D23" i="755"/>
  <c r="B23" i="755"/>
  <c r="D22" i="755"/>
  <c r="B22" i="755"/>
  <c r="D21" i="755"/>
  <c r="B21" i="755"/>
  <c r="D20" i="755"/>
  <c r="B20" i="755"/>
  <c r="D19" i="755"/>
  <c r="B19" i="755"/>
  <c r="D18" i="755"/>
  <c r="B18" i="755"/>
  <c r="D17" i="755"/>
  <c r="B17" i="755"/>
  <c r="D16" i="755"/>
  <c r="B16" i="755"/>
  <c r="D15" i="755"/>
  <c r="B15" i="755"/>
  <c r="D14" i="755"/>
  <c r="B14" i="755"/>
  <c r="D13" i="755"/>
  <c r="B13" i="755"/>
  <c r="D12" i="755"/>
  <c r="B12" i="755"/>
  <c r="D11" i="755"/>
  <c r="B11" i="755"/>
  <c r="D10" i="755"/>
  <c r="B10" i="755"/>
  <c r="D9" i="755"/>
  <c r="B9" i="755"/>
  <c r="D8" i="755"/>
  <c r="B8" i="755"/>
  <c r="D7" i="755"/>
  <c r="B7" i="755"/>
  <c r="D6" i="755"/>
  <c r="B6" i="755"/>
  <c r="D5" i="755"/>
  <c r="B5" i="755"/>
  <c r="D90" i="754"/>
  <c r="B90" i="754"/>
  <c r="D89" i="754"/>
  <c r="B89" i="754"/>
  <c r="D88" i="754"/>
  <c r="B88" i="754"/>
  <c r="D87" i="754"/>
  <c r="B87" i="754"/>
  <c r="D86" i="754"/>
  <c r="B86" i="754"/>
  <c r="D85" i="754"/>
  <c r="B85" i="754"/>
  <c r="D84" i="754"/>
  <c r="B84" i="754"/>
  <c r="D83" i="754"/>
  <c r="B83" i="754"/>
  <c r="D82" i="754"/>
  <c r="B82" i="754"/>
  <c r="D81" i="754"/>
  <c r="B81" i="754"/>
  <c r="D80" i="754"/>
  <c r="B80" i="754"/>
  <c r="D79" i="754"/>
  <c r="B79" i="754"/>
  <c r="D78" i="754"/>
  <c r="B78" i="754"/>
  <c r="D77" i="754"/>
  <c r="B77" i="754"/>
  <c r="D76" i="754"/>
  <c r="B76" i="754"/>
  <c r="D75" i="754"/>
  <c r="B75" i="754"/>
  <c r="D74" i="754"/>
  <c r="B74" i="754"/>
  <c r="D73" i="754"/>
  <c r="B73" i="754"/>
  <c r="D72" i="754"/>
  <c r="B72" i="754"/>
  <c r="D71" i="754"/>
  <c r="B71" i="754"/>
  <c r="D70" i="754"/>
  <c r="B70" i="754"/>
  <c r="D69" i="754"/>
  <c r="B69" i="754"/>
  <c r="D68" i="754"/>
  <c r="B68" i="754"/>
  <c r="D67" i="754"/>
  <c r="B67" i="754"/>
  <c r="D66" i="754"/>
  <c r="B66" i="754"/>
  <c r="D65" i="754"/>
  <c r="B65" i="754"/>
  <c r="D64" i="754"/>
  <c r="B64" i="754"/>
  <c r="D63" i="754"/>
  <c r="B63" i="754"/>
  <c r="D62" i="754"/>
  <c r="B62" i="754"/>
  <c r="D61" i="754"/>
  <c r="B61" i="754"/>
  <c r="D60" i="754"/>
  <c r="B60" i="754"/>
  <c r="D59" i="754"/>
  <c r="B59" i="754"/>
  <c r="D58" i="754"/>
  <c r="B58" i="754"/>
  <c r="D57" i="754"/>
  <c r="B57" i="754"/>
  <c r="D56" i="754"/>
  <c r="B56" i="754"/>
  <c r="D55" i="754"/>
  <c r="B55" i="754"/>
  <c r="D54" i="754"/>
  <c r="B54" i="754"/>
  <c r="D53" i="754"/>
  <c r="B53" i="754"/>
  <c r="D52" i="754"/>
  <c r="B52" i="754"/>
  <c r="D51" i="754"/>
  <c r="B51" i="754"/>
  <c r="D50" i="754"/>
  <c r="B50" i="754"/>
  <c r="D49" i="754"/>
  <c r="B49" i="754"/>
  <c r="D48" i="754"/>
  <c r="B48" i="754"/>
  <c r="D47" i="754"/>
  <c r="B47" i="754"/>
  <c r="D46" i="754"/>
  <c r="B46" i="754"/>
  <c r="D45" i="754"/>
  <c r="B45" i="754"/>
  <c r="D44" i="754"/>
  <c r="B44" i="754"/>
  <c r="D43" i="754"/>
  <c r="B43" i="754"/>
  <c r="D42" i="754"/>
  <c r="B42" i="754"/>
  <c r="D41" i="754"/>
  <c r="B41" i="754"/>
  <c r="D40" i="754"/>
  <c r="B40" i="754"/>
  <c r="D39" i="754"/>
  <c r="B39" i="754"/>
  <c r="D38" i="754"/>
  <c r="B38" i="754"/>
  <c r="D37" i="754"/>
  <c r="B37" i="754"/>
  <c r="D36" i="754"/>
  <c r="B36" i="754"/>
  <c r="D35" i="754"/>
  <c r="B35" i="754"/>
  <c r="D34" i="754"/>
  <c r="B34" i="754"/>
  <c r="D33" i="754"/>
  <c r="B33" i="754"/>
  <c r="D32" i="754"/>
  <c r="B32" i="754"/>
  <c r="D31" i="754"/>
  <c r="B31" i="754"/>
  <c r="D30" i="754"/>
  <c r="B30" i="754"/>
  <c r="D29" i="754"/>
  <c r="B29" i="754"/>
  <c r="D28" i="754"/>
  <c r="B28" i="754"/>
  <c r="D27" i="754"/>
  <c r="B27" i="754"/>
  <c r="D26" i="754"/>
  <c r="B26" i="754"/>
  <c r="D25" i="754"/>
  <c r="B25" i="754"/>
  <c r="D24" i="754"/>
  <c r="B24" i="754"/>
  <c r="D23" i="754"/>
  <c r="B23" i="754"/>
  <c r="D22" i="754"/>
  <c r="B22" i="754"/>
  <c r="D21" i="754"/>
  <c r="B21" i="754"/>
  <c r="D20" i="754"/>
  <c r="B20" i="754"/>
  <c r="D19" i="754"/>
  <c r="B19" i="754"/>
  <c r="D18" i="754"/>
  <c r="B18" i="754"/>
  <c r="D17" i="754"/>
  <c r="B17" i="754"/>
  <c r="D16" i="754"/>
  <c r="B16" i="754"/>
  <c r="D15" i="754"/>
  <c r="B15" i="754"/>
  <c r="D14" i="754"/>
  <c r="B14" i="754"/>
  <c r="D13" i="754"/>
  <c r="B13" i="754"/>
  <c r="D12" i="754"/>
  <c r="B12" i="754"/>
  <c r="D11" i="754"/>
  <c r="B11" i="754"/>
  <c r="D10" i="754"/>
  <c r="B10" i="754"/>
  <c r="D9" i="754"/>
  <c r="B9" i="754"/>
  <c r="D8" i="754"/>
  <c r="B8" i="754"/>
  <c r="D7" i="754"/>
  <c r="B7" i="754"/>
  <c r="D6" i="754"/>
  <c r="B6" i="754"/>
  <c r="D5" i="754"/>
  <c r="B5" i="754"/>
  <c r="D90" i="753"/>
  <c r="B90" i="753"/>
  <c r="D89" i="753"/>
  <c r="B89" i="753"/>
  <c r="D88" i="753"/>
  <c r="B88" i="753"/>
  <c r="D87" i="753"/>
  <c r="B87" i="753"/>
  <c r="D86" i="753"/>
  <c r="B86" i="753"/>
  <c r="D85" i="753"/>
  <c r="B85" i="753"/>
  <c r="D84" i="753"/>
  <c r="B84" i="753"/>
  <c r="D83" i="753"/>
  <c r="B83" i="753"/>
  <c r="D82" i="753"/>
  <c r="B82" i="753"/>
  <c r="D81" i="753"/>
  <c r="B81" i="753"/>
  <c r="D80" i="753"/>
  <c r="B80" i="753"/>
  <c r="D79" i="753"/>
  <c r="B79" i="753"/>
  <c r="D78" i="753"/>
  <c r="B78" i="753"/>
  <c r="D77" i="753"/>
  <c r="B77" i="753"/>
  <c r="D76" i="753"/>
  <c r="B76" i="753"/>
  <c r="D75" i="753"/>
  <c r="B75" i="753"/>
  <c r="D74" i="753"/>
  <c r="B74" i="753"/>
  <c r="D73" i="753"/>
  <c r="B73" i="753"/>
  <c r="D72" i="753"/>
  <c r="B72" i="753"/>
  <c r="D71" i="753"/>
  <c r="B71" i="753"/>
  <c r="D70" i="753"/>
  <c r="B70" i="753"/>
  <c r="D69" i="753"/>
  <c r="B69" i="753"/>
  <c r="D68" i="753"/>
  <c r="B68" i="753"/>
  <c r="D67" i="753"/>
  <c r="B67" i="753"/>
  <c r="D66" i="753"/>
  <c r="B66" i="753"/>
  <c r="D65" i="753"/>
  <c r="B65" i="753"/>
  <c r="D64" i="753"/>
  <c r="B64" i="753"/>
  <c r="D63" i="753"/>
  <c r="B63" i="753"/>
  <c r="D62" i="753"/>
  <c r="B62" i="753"/>
  <c r="D61" i="753"/>
  <c r="B61" i="753"/>
  <c r="D60" i="753"/>
  <c r="B60" i="753"/>
  <c r="D59" i="753"/>
  <c r="B59" i="753"/>
  <c r="D58" i="753"/>
  <c r="B58" i="753"/>
  <c r="D57" i="753"/>
  <c r="B57" i="753"/>
  <c r="D56" i="753"/>
  <c r="B56" i="753"/>
  <c r="D55" i="753"/>
  <c r="B55" i="753"/>
  <c r="D54" i="753"/>
  <c r="B54" i="753"/>
  <c r="D53" i="753"/>
  <c r="B53" i="753"/>
  <c r="D52" i="753"/>
  <c r="B52" i="753"/>
  <c r="D51" i="753"/>
  <c r="B51" i="753"/>
  <c r="D50" i="753"/>
  <c r="B50" i="753"/>
  <c r="D49" i="753"/>
  <c r="B49" i="753"/>
  <c r="D48" i="753"/>
  <c r="B48" i="753"/>
  <c r="D47" i="753"/>
  <c r="B47" i="753"/>
  <c r="D46" i="753"/>
  <c r="B46" i="753"/>
  <c r="D45" i="753"/>
  <c r="B45" i="753"/>
  <c r="D44" i="753"/>
  <c r="B44" i="753"/>
  <c r="D43" i="753"/>
  <c r="B43" i="753"/>
  <c r="D42" i="753"/>
  <c r="B42" i="753"/>
  <c r="D41" i="753"/>
  <c r="B41" i="753"/>
  <c r="D40" i="753"/>
  <c r="B40" i="753"/>
  <c r="D39" i="753"/>
  <c r="B39" i="753"/>
  <c r="D38" i="753"/>
  <c r="B38" i="753"/>
  <c r="D37" i="753"/>
  <c r="B37" i="753"/>
  <c r="D36" i="753"/>
  <c r="B36" i="753"/>
  <c r="D35" i="753"/>
  <c r="B35" i="753"/>
  <c r="D34" i="753"/>
  <c r="B34" i="753"/>
  <c r="D33" i="753"/>
  <c r="B33" i="753"/>
  <c r="D32" i="753"/>
  <c r="B32" i="753"/>
  <c r="D31" i="753"/>
  <c r="B31" i="753"/>
  <c r="D30" i="753"/>
  <c r="B30" i="753"/>
  <c r="D29" i="753"/>
  <c r="B29" i="753"/>
  <c r="D28" i="753"/>
  <c r="B28" i="753"/>
  <c r="D27" i="753"/>
  <c r="B27" i="753"/>
  <c r="D26" i="753"/>
  <c r="B26" i="753"/>
  <c r="D25" i="753"/>
  <c r="B25" i="753"/>
  <c r="D24" i="753"/>
  <c r="B24" i="753"/>
  <c r="D23" i="753"/>
  <c r="B23" i="753"/>
  <c r="D22" i="753"/>
  <c r="B22" i="753"/>
  <c r="D21" i="753"/>
  <c r="B21" i="753"/>
  <c r="D20" i="753"/>
  <c r="B20" i="753"/>
  <c r="D19" i="753"/>
  <c r="B19" i="753"/>
  <c r="D18" i="753"/>
  <c r="B18" i="753"/>
  <c r="D17" i="753"/>
  <c r="B17" i="753"/>
  <c r="D16" i="753"/>
  <c r="B16" i="753"/>
  <c r="D15" i="753"/>
  <c r="B15" i="753"/>
  <c r="D14" i="753"/>
  <c r="B14" i="753"/>
  <c r="D13" i="753"/>
  <c r="B13" i="753"/>
  <c r="D12" i="753"/>
  <c r="B12" i="753"/>
  <c r="D11" i="753"/>
  <c r="B11" i="753"/>
  <c r="D10" i="753"/>
  <c r="B10" i="753"/>
  <c r="D9" i="753"/>
  <c r="B9" i="753"/>
  <c r="D8" i="753"/>
  <c r="B8" i="753"/>
  <c r="D7" i="753"/>
  <c r="B7" i="753"/>
  <c r="D6" i="753"/>
  <c r="B6" i="753"/>
  <c r="D5" i="753"/>
  <c r="B5" i="753"/>
  <c r="D90" i="752"/>
  <c r="B90" i="752"/>
  <c r="D89" i="752"/>
  <c r="B89" i="752"/>
  <c r="D88" i="752"/>
  <c r="B88" i="752"/>
  <c r="D87" i="752"/>
  <c r="B87" i="752"/>
  <c r="D86" i="752"/>
  <c r="B86" i="752"/>
  <c r="D85" i="752"/>
  <c r="B85" i="752"/>
  <c r="D84" i="752"/>
  <c r="B84" i="752"/>
  <c r="D83" i="752"/>
  <c r="B83" i="752"/>
  <c r="D82" i="752"/>
  <c r="B82" i="752"/>
  <c r="D81" i="752"/>
  <c r="B81" i="752"/>
  <c r="D80" i="752"/>
  <c r="B80" i="752"/>
  <c r="D79" i="752"/>
  <c r="B79" i="752"/>
  <c r="D78" i="752"/>
  <c r="B78" i="752"/>
  <c r="D77" i="752"/>
  <c r="B77" i="752"/>
  <c r="D76" i="752"/>
  <c r="B76" i="752"/>
  <c r="D75" i="752"/>
  <c r="B75" i="752"/>
  <c r="D74" i="752"/>
  <c r="B74" i="752"/>
  <c r="D73" i="752"/>
  <c r="B73" i="752"/>
  <c r="D72" i="752"/>
  <c r="B72" i="752"/>
  <c r="D71" i="752"/>
  <c r="B71" i="752"/>
  <c r="D70" i="752"/>
  <c r="B70" i="752"/>
  <c r="D69" i="752"/>
  <c r="B69" i="752"/>
  <c r="D68" i="752"/>
  <c r="B68" i="752"/>
  <c r="D67" i="752"/>
  <c r="B67" i="752"/>
  <c r="D66" i="752"/>
  <c r="B66" i="752"/>
  <c r="D65" i="752"/>
  <c r="B65" i="752"/>
  <c r="D64" i="752"/>
  <c r="B64" i="752"/>
  <c r="D63" i="752"/>
  <c r="B63" i="752"/>
  <c r="D62" i="752"/>
  <c r="B62" i="752"/>
  <c r="D61" i="752"/>
  <c r="B61" i="752"/>
  <c r="D60" i="752"/>
  <c r="B60" i="752"/>
  <c r="D59" i="752"/>
  <c r="B59" i="752"/>
  <c r="D58" i="752"/>
  <c r="B58" i="752"/>
  <c r="D57" i="752"/>
  <c r="B57" i="752"/>
  <c r="D56" i="752"/>
  <c r="B56" i="752"/>
  <c r="D55" i="752"/>
  <c r="B55" i="752"/>
  <c r="D54" i="752"/>
  <c r="B54" i="752"/>
  <c r="D53" i="752"/>
  <c r="B53" i="752"/>
  <c r="D52" i="752"/>
  <c r="B52" i="752"/>
  <c r="D51" i="752"/>
  <c r="B51" i="752"/>
  <c r="D50" i="752"/>
  <c r="B50" i="752"/>
  <c r="D49" i="752"/>
  <c r="B49" i="752"/>
  <c r="D48" i="752"/>
  <c r="B48" i="752"/>
  <c r="D47" i="752"/>
  <c r="B47" i="752"/>
  <c r="D46" i="752"/>
  <c r="B46" i="752"/>
  <c r="D45" i="752"/>
  <c r="B45" i="752"/>
  <c r="D44" i="752"/>
  <c r="B44" i="752"/>
  <c r="D43" i="752"/>
  <c r="B43" i="752"/>
  <c r="D42" i="752"/>
  <c r="B42" i="752"/>
  <c r="D41" i="752"/>
  <c r="B41" i="752"/>
  <c r="D40" i="752"/>
  <c r="B40" i="752"/>
  <c r="D39" i="752"/>
  <c r="B39" i="752"/>
  <c r="D38" i="752"/>
  <c r="B38" i="752"/>
  <c r="D37" i="752"/>
  <c r="B37" i="752"/>
  <c r="D36" i="752"/>
  <c r="B36" i="752"/>
  <c r="D35" i="752"/>
  <c r="B35" i="752"/>
  <c r="D34" i="752"/>
  <c r="B34" i="752"/>
  <c r="D33" i="752"/>
  <c r="B33" i="752"/>
  <c r="D32" i="752"/>
  <c r="B32" i="752"/>
  <c r="D31" i="752"/>
  <c r="B31" i="752"/>
  <c r="D30" i="752"/>
  <c r="B30" i="752"/>
  <c r="D29" i="752"/>
  <c r="B29" i="752"/>
  <c r="D28" i="752"/>
  <c r="B28" i="752"/>
  <c r="D27" i="752"/>
  <c r="B27" i="752"/>
  <c r="D26" i="752"/>
  <c r="B26" i="752"/>
  <c r="D25" i="752"/>
  <c r="B25" i="752"/>
  <c r="D24" i="752"/>
  <c r="B24" i="752"/>
  <c r="D23" i="752"/>
  <c r="B23" i="752"/>
  <c r="D22" i="752"/>
  <c r="B22" i="752"/>
  <c r="D21" i="752"/>
  <c r="B21" i="752"/>
  <c r="D20" i="752"/>
  <c r="B20" i="752"/>
  <c r="D19" i="752"/>
  <c r="B19" i="752"/>
  <c r="D18" i="752"/>
  <c r="B18" i="752"/>
  <c r="D17" i="752"/>
  <c r="B17" i="752"/>
  <c r="D16" i="752"/>
  <c r="B16" i="752"/>
  <c r="D15" i="752"/>
  <c r="B15" i="752"/>
  <c r="D14" i="752"/>
  <c r="B14" i="752"/>
  <c r="D13" i="752"/>
  <c r="B13" i="752"/>
  <c r="D12" i="752"/>
  <c r="B12" i="752"/>
  <c r="D11" i="752"/>
  <c r="B11" i="752"/>
  <c r="D10" i="752"/>
  <c r="B10" i="752"/>
  <c r="D9" i="752"/>
  <c r="B9" i="752"/>
  <c r="D8" i="752"/>
  <c r="B8" i="752"/>
  <c r="D7" i="752"/>
  <c r="B7" i="752"/>
  <c r="D6" i="752"/>
  <c r="B6" i="752"/>
  <c r="D5" i="752"/>
  <c r="B5" i="752"/>
  <c r="D90" i="751"/>
  <c r="B90" i="751"/>
  <c r="D89" i="751"/>
  <c r="B89" i="751"/>
  <c r="D88" i="751"/>
  <c r="B88" i="751"/>
  <c r="D87" i="751"/>
  <c r="B87" i="751"/>
  <c r="D86" i="751"/>
  <c r="B86" i="751"/>
  <c r="D85" i="751"/>
  <c r="B85" i="751"/>
  <c r="D84" i="751"/>
  <c r="B84" i="751"/>
  <c r="D83" i="751"/>
  <c r="B83" i="751"/>
  <c r="D82" i="751"/>
  <c r="B82" i="751"/>
  <c r="D81" i="751"/>
  <c r="B81" i="751"/>
  <c r="D80" i="751"/>
  <c r="B80" i="751"/>
  <c r="D79" i="751"/>
  <c r="B79" i="751"/>
  <c r="D78" i="751"/>
  <c r="B78" i="751"/>
  <c r="D77" i="751"/>
  <c r="B77" i="751"/>
  <c r="D76" i="751"/>
  <c r="B76" i="751"/>
  <c r="D75" i="751"/>
  <c r="B75" i="751"/>
  <c r="D74" i="751"/>
  <c r="B74" i="751"/>
  <c r="D73" i="751"/>
  <c r="B73" i="751"/>
  <c r="D72" i="751"/>
  <c r="B72" i="751"/>
  <c r="D71" i="751"/>
  <c r="B71" i="751"/>
  <c r="D70" i="751"/>
  <c r="B70" i="751"/>
  <c r="D69" i="751"/>
  <c r="B69" i="751"/>
  <c r="D68" i="751"/>
  <c r="B68" i="751"/>
  <c r="D67" i="751"/>
  <c r="B67" i="751"/>
  <c r="D66" i="751"/>
  <c r="B66" i="751"/>
  <c r="D65" i="751"/>
  <c r="B65" i="751"/>
  <c r="D64" i="751"/>
  <c r="B64" i="751"/>
  <c r="D63" i="751"/>
  <c r="B63" i="751"/>
  <c r="D62" i="751"/>
  <c r="B62" i="751"/>
  <c r="D61" i="751"/>
  <c r="B61" i="751"/>
  <c r="D60" i="751"/>
  <c r="B60" i="751"/>
  <c r="D59" i="751"/>
  <c r="B59" i="751"/>
  <c r="D58" i="751"/>
  <c r="B58" i="751"/>
  <c r="D57" i="751"/>
  <c r="B57" i="751"/>
  <c r="D56" i="751"/>
  <c r="B56" i="751"/>
  <c r="D55" i="751"/>
  <c r="B55" i="751"/>
  <c r="D54" i="751"/>
  <c r="B54" i="751"/>
  <c r="D53" i="751"/>
  <c r="B53" i="751"/>
  <c r="D52" i="751"/>
  <c r="B52" i="751"/>
  <c r="D51" i="751"/>
  <c r="B51" i="751"/>
  <c r="D50" i="751"/>
  <c r="B50" i="751"/>
  <c r="D49" i="751"/>
  <c r="B49" i="751"/>
  <c r="D48" i="751"/>
  <c r="B48" i="751"/>
  <c r="D47" i="751"/>
  <c r="B47" i="751"/>
  <c r="D46" i="751"/>
  <c r="B46" i="751"/>
  <c r="D45" i="751"/>
  <c r="B45" i="751"/>
  <c r="D44" i="751"/>
  <c r="B44" i="751"/>
  <c r="D43" i="751"/>
  <c r="B43" i="751"/>
  <c r="D42" i="751"/>
  <c r="B42" i="751"/>
  <c r="D41" i="751"/>
  <c r="B41" i="751"/>
  <c r="D40" i="751"/>
  <c r="B40" i="751"/>
  <c r="D39" i="751"/>
  <c r="B39" i="751"/>
  <c r="D38" i="751"/>
  <c r="B38" i="751"/>
  <c r="D37" i="751"/>
  <c r="B37" i="751"/>
  <c r="D36" i="751"/>
  <c r="B36" i="751"/>
  <c r="D35" i="751"/>
  <c r="B35" i="751"/>
  <c r="D34" i="751"/>
  <c r="B34" i="751"/>
  <c r="D33" i="751"/>
  <c r="B33" i="751"/>
  <c r="D32" i="751"/>
  <c r="B32" i="751"/>
  <c r="D31" i="751"/>
  <c r="B31" i="751"/>
  <c r="D30" i="751"/>
  <c r="B30" i="751"/>
  <c r="D29" i="751"/>
  <c r="B29" i="751"/>
  <c r="D28" i="751"/>
  <c r="B28" i="751"/>
  <c r="D27" i="751"/>
  <c r="B27" i="751"/>
  <c r="D26" i="751"/>
  <c r="B26" i="751"/>
  <c r="D25" i="751"/>
  <c r="B25" i="751"/>
  <c r="D24" i="751"/>
  <c r="B24" i="751"/>
  <c r="D23" i="751"/>
  <c r="B23" i="751"/>
  <c r="D22" i="751"/>
  <c r="B22" i="751"/>
  <c r="D21" i="751"/>
  <c r="B21" i="751"/>
  <c r="D20" i="751"/>
  <c r="B20" i="751"/>
  <c r="D19" i="751"/>
  <c r="B19" i="751"/>
  <c r="D18" i="751"/>
  <c r="B18" i="751"/>
  <c r="D17" i="751"/>
  <c r="B17" i="751"/>
  <c r="D16" i="751"/>
  <c r="B16" i="751"/>
  <c r="D15" i="751"/>
  <c r="B15" i="751"/>
  <c r="D14" i="751"/>
  <c r="B14" i="751"/>
  <c r="D13" i="751"/>
  <c r="B13" i="751"/>
  <c r="D12" i="751"/>
  <c r="B12" i="751"/>
  <c r="D11" i="751"/>
  <c r="B11" i="751"/>
  <c r="D10" i="751"/>
  <c r="B10" i="751"/>
  <c r="D9" i="751"/>
  <c r="B9" i="751"/>
  <c r="D8" i="751"/>
  <c r="B8" i="751"/>
  <c r="D7" i="751"/>
  <c r="B7" i="751"/>
  <c r="D6" i="751"/>
  <c r="B6" i="751"/>
  <c r="D5" i="751"/>
  <c r="B5" i="751"/>
  <c r="D90" i="750"/>
  <c r="B90" i="750"/>
  <c r="D89" i="750"/>
  <c r="B89" i="750"/>
  <c r="D88" i="750"/>
  <c r="B88" i="750"/>
  <c r="D87" i="750"/>
  <c r="B87" i="750"/>
  <c r="D86" i="750"/>
  <c r="B86" i="750"/>
  <c r="D85" i="750"/>
  <c r="B85" i="750"/>
  <c r="D84" i="750"/>
  <c r="B84" i="750"/>
  <c r="D83" i="750"/>
  <c r="B83" i="750"/>
  <c r="D82" i="750"/>
  <c r="B82" i="750"/>
  <c r="D81" i="750"/>
  <c r="B81" i="750"/>
  <c r="D80" i="750"/>
  <c r="B80" i="750"/>
  <c r="D79" i="750"/>
  <c r="B79" i="750"/>
  <c r="D78" i="750"/>
  <c r="B78" i="750"/>
  <c r="D77" i="750"/>
  <c r="B77" i="750"/>
  <c r="D76" i="750"/>
  <c r="B76" i="750"/>
  <c r="D75" i="750"/>
  <c r="B75" i="750"/>
  <c r="D74" i="750"/>
  <c r="B74" i="750"/>
  <c r="D73" i="750"/>
  <c r="B73" i="750"/>
  <c r="D72" i="750"/>
  <c r="B72" i="750"/>
  <c r="D71" i="750"/>
  <c r="B71" i="750"/>
  <c r="D70" i="750"/>
  <c r="B70" i="750"/>
  <c r="D69" i="750"/>
  <c r="B69" i="750"/>
  <c r="D68" i="750"/>
  <c r="B68" i="750"/>
  <c r="D67" i="750"/>
  <c r="B67" i="750"/>
  <c r="D66" i="750"/>
  <c r="B66" i="750"/>
  <c r="D65" i="750"/>
  <c r="B65" i="750"/>
  <c r="D64" i="750"/>
  <c r="B64" i="750"/>
  <c r="D63" i="750"/>
  <c r="B63" i="750"/>
  <c r="D62" i="750"/>
  <c r="B62" i="750"/>
  <c r="D61" i="750"/>
  <c r="B61" i="750"/>
  <c r="D60" i="750"/>
  <c r="B60" i="750"/>
  <c r="D59" i="750"/>
  <c r="B59" i="750"/>
  <c r="D58" i="750"/>
  <c r="B58" i="750"/>
  <c r="D57" i="750"/>
  <c r="B57" i="750"/>
  <c r="D56" i="750"/>
  <c r="B56" i="750"/>
  <c r="D55" i="750"/>
  <c r="B55" i="750"/>
  <c r="D54" i="750"/>
  <c r="B54" i="750"/>
  <c r="D53" i="750"/>
  <c r="B53" i="750"/>
  <c r="D52" i="750"/>
  <c r="B52" i="750"/>
  <c r="D51" i="750"/>
  <c r="B51" i="750"/>
  <c r="D50" i="750"/>
  <c r="B50" i="750"/>
  <c r="D49" i="750"/>
  <c r="B49" i="750"/>
  <c r="D48" i="750"/>
  <c r="B48" i="750"/>
  <c r="D47" i="750"/>
  <c r="B47" i="750"/>
  <c r="D46" i="750"/>
  <c r="B46" i="750"/>
  <c r="D45" i="750"/>
  <c r="B45" i="750"/>
  <c r="D44" i="750"/>
  <c r="B44" i="750"/>
  <c r="D43" i="750"/>
  <c r="B43" i="750"/>
  <c r="D42" i="750"/>
  <c r="B42" i="750"/>
  <c r="D41" i="750"/>
  <c r="B41" i="750"/>
  <c r="D40" i="750"/>
  <c r="B40" i="750"/>
  <c r="D39" i="750"/>
  <c r="B39" i="750"/>
  <c r="D38" i="750"/>
  <c r="B38" i="750"/>
  <c r="D37" i="750"/>
  <c r="B37" i="750"/>
  <c r="D36" i="750"/>
  <c r="B36" i="750"/>
  <c r="D35" i="750"/>
  <c r="B35" i="750"/>
  <c r="D34" i="750"/>
  <c r="B34" i="750"/>
  <c r="D33" i="750"/>
  <c r="B33" i="750"/>
  <c r="D32" i="750"/>
  <c r="B32" i="750"/>
  <c r="D31" i="750"/>
  <c r="B31" i="750"/>
  <c r="D30" i="750"/>
  <c r="B30" i="750"/>
  <c r="D29" i="750"/>
  <c r="B29" i="750"/>
  <c r="D28" i="750"/>
  <c r="B28" i="750"/>
  <c r="D27" i="750"/>
  <c r="B27" i="750"/>
  <c r="D26" i="750"/>
  <c r="B26" i="750"/>
  <c r="D25" i="750"/>
  <c r="B25" i="750"/>
  <c r="D24" i="750"/>
  <c r="B24" i="750"/>
  <c r="D23" i="750"/>
  <c r="B23" i="750"/>
  <c r="D22" i="750"/>
  <c r="B22" i="750"/>
  <c r="D21" i="750"/>
  <c r="B21" i="750"/>
  <c r="D20" i="750"/>
  <c r="B20" i="750"/>
  <c r="D19" i="750"/>
  <c r="B19" i="750"/>
  <c r="D18" i="750"/>
  <c r="B18" i="750"/>
  <c r="D17" i="750"/>
  <c r="B17" i="750"/>
  <c r="D16" i="750"/>
  <c r="B16" i="750"/>
  <c r="D15" i="750"/>
  <c r="B15" i="750"/>
  <c r="D14" i="750"/>
  <c r="B14" i="750"/>
  <c r="D13" i="750"/>
  <c r="B13" i="750"/>
  <c r="D12" i="750"/>
  <c r="B12" i="750"/>
  <c r="D11" i="750"/>
  <c r="B11" i="750"/>
  <c r="D10" i="750"/>
  <c r="B10" i="750"/>
  <c r="D9" i="750"/>
  <c r="B9" i="750"/>
  <c r="D8" i="750"/>
  <c r="B8" i="750"/>
  <c r="D7" i="750"/>
  <c r="B7" i="750"/>
  <c r="D6" i="750"/>
  <c r="B6" i="750"/>
  <c r="D5" i="750"/>
  <c r="B5" i="750"/>
  <c r="D90" i="749"/>
  <c r="B90" i="749"/>
  <c r="D89" i="749"/>
  <c r="B89" i="749"/>
  <c r="D88" i="749"/>
  <c r="B88" i="749"/>
  <c r="D87" i="749"/>
  <c r="B87" i="749"/>
  <c r="D86" i="749"/>
  <c r="B86" i="749"/>
  <c r="D85" i="749"/>
  <c r="B85" i="749"/>
  <c r="D84" i="749"/>
  <c r="B84" i="749"/>
  <c r="D83" i="749"/>
  <c r="B83" i="749"/>
  <c r="D82" i="749"/>
  <c r="B82" i="749"/>
  <c r="D81" i="749"/>
  <c r="B81" i="749"/>
  <c r="D80" i="749"/>
  <c r="B80" i="749"/>
  <c r="D79" i="749"/>
  <c r="B79" i="749"/>
  <c r="D78" i="749"/>
  <c r="B78" i="749"/>
  <c r="D77" i="749"/>
  <c r="B77" i="749"/>
  <c r="D76" i="749"/>
  <c r="B76" i="749"/>
  <c r="D75" i="749"/>
  <c r="B75" i="749"/>
  <c r="D74" i="749"/>
  <c r="B74" i="749"/>
  <c r="D73" i="749"/>
  <c r="B73" i="749"/>
  <c r="D72" i="749"/>
  <c r="B72" i="749"/>
  <c r="D71" i="749"/>
  <c r="B71" i="749"/>
  <c r="D70" i="749"/>
  <c r="B70" i="749"/>
  <c r="D69" i="749"/>
  <c r="B69" i="749"/>
  <c r="D68" i="749"/>
  <c r="B68" i="749"/>
  <c r="D67" i="749"/>
  <c r="B67" i="749"/>
  <c r="D66" i="749"/>
  <c r="B66" i="749"/>
  <c r="D65" i="749"/>
  <c r="B65" i="749"/>
  <c r="D64" i="749"/>
  <c r="B64" i="749"/>
  <c r="D63" i="749"/>
  <c r="B63" i="749"/>
  <c r="D62" i="749"/>
  <c r="B62" i="749"/>
  <c r="D61" i="749"/>
  <c r="B61" i="749"/>
  <c r="D60" i="749"/>
  <c r="B60" i="749"/>
  <c r="D59" i="749"/>
  <c r="B59" i="749"/>
  <c r="D58" i="749"/>
  <c r="B58" i="749"/>
  <c r="D57" i="749"/>
  <c r="B57" i="749"/>
  <c r="D56" i="749"/>
  <c r="B56" i="749"/>
  <c r="D55" i="749"/>
  <c r="B55" i="749"/>
  <c r="D54" i="749"/>
  <c r="B54" i="749"/>
  <c r="D53" i="749"/>
  <c r="B53" i="749"/>
  <c r="D52" i="749"/>
  <c r="B52" i="749"/>
  <c r="D51" i="749"/>
  <c r="B51" i="749"/>
  <c r="D50" i="749"/>
  <c r="B50" i="749"/>
  <c r="D49" i="749"/>
  <c r="B49" i="749"/>
  <c r="D48" i="749"/>
  <c r="B48" i="749"/>
  <c r="D47" i="749"/>
  <c r="B47" i="749"/>
  <c r="D46" i="749"/>
  <c r="B46" i="749"/>
  <c r="D45" i="749"/>
  <c r="B45" i="749"/>
  <c r="D44" i="749"/>
  <c r="B44" i="749"/>
  <c r="D43" i="749"/>
  <c r="B43" i="749"/>
  <c r="D42" i="749"/>
  <c r="B42" i="749"/>
  <c r="D41" i="749"/>
  <c r="B41" i="749"/>
  <c r="D40" i="749"/>
  <c r="B40" i="749"/>
  <c r="D39" i="749"/>
  <c r="B39" i="749"/>
  <c r="D38" i="749"/>
  <c r="B38" i="749"/>
  <c r="D37" i="749"/>
  <c r="B37" i="749"/>
  <c r="D36" i="749"/>
  <c r="B36" i="749"/>
  <c r="D35" i="749"/>
  <c r="B35" i="749"/>
  <c r="D34" i="749"/>
  <c r="B34" i="749"/>
  <c r="D33" i="749"/>
  <c r="B33" i="749"/>
  <c r="D32" i="749"/>
  <c r="B32" i="749"/>
  <c r="D31" i="749"/>
  <c r="B31" i="749"/>
  <c r="D30" i="749"/>
  <c r="B30" i="749"/>
  <c r="D29" i="749"/>
  <c r="B29" i="749"/>
  <c r="D28" i="749"/>
  <c r="B28" i="749"/>
  <c r="D27" i="749"/>
  <c r="B27" i="749"/>
  <c r="D26" i="749"/>
  <c r="B26" i="749"/>
  <c r="D25" i="749"/>
  <c r="B25" i="749"/>
  <c r="D24" i="749"/>
  <c r="B24" i="749"/>
  <c r="D23" i="749"/>
  <c r="B23" i="749"/>
  <c r="D22" i="749"/>
  <c r="B22" i="749"/>
  <c r="D21" i="749"/>
  <c r="B21" i="749"/>
  <c r="D20" i="749"/>
  <c r="B20" i="749"/>
  <c r="D19" i="749"/>
  <c r="B19" i="749"/>
  <c r="D18" i="749"/>
  <c r="B18" i="749"/>
  <c r="D17" i="749"/>
  <c r="B17" i="749"/>
  <c r="D16" i="749"/>
  <c r="B16" i="749"/>
  <c r="D15" i="749"/>
  <c r="B15" i="749"/>
  <c r="D14" i="749"/>
  <c r="B14" i="749"/>
  <c r="D13" i="749"/>
  <c r="B13" i="749"/>
  <c r="D12" i="749"/>
  <c r="B12" i="749"/>
  <c r="D11" i="749"/>
  <c r="B11" i="749"/>
  <c r="D10" i="749"/>
  <c r="B10" i="749"/>
  <c r="D9" i="749"/>
  <c r="B9" i="749"/>
  <c r="D8" i="749"/>
  <c r="B8" i="749"/>
  <c r="D7" i="749"/>
  <c r="B7" i="749"/>
  <c r="D6" i="749"/>
  <c r="B6" i="749"/>
  <c r="D5" i="749"/>
  <c r="B5" i="749"/>
  <c r="K8" i="69" l="1"/>
  <c r="F3" i="705" l="1"/>
  <c r="C17" i="704" l="1"/>
  <c r="C18" i="704"/>
  <c r="C19" i="704"/>
  <c r="C20" i="704"/>
  <c r="C21" i="704"/>
  <c r="C22" i="704"/>
  <c r="C23" i="704"/>
  <c r="C24" i="704"/>
  <c r="C25" i="704"/>
  <c r="C26" i="704"/>
  <c r="C27" i="704"/>
  <c r="C28" i="704"/>
  <c r="C29" i="704"/>
  <c r="C30" i="704"/>
  <c r="C31" i="704"/>
  <c r="C32" i="704"/>
  <c r="C33" i="704"/>
  <c r="C34" i="704"/>
  <c r="C35" i="704"/>
  <c r="C36" i="704"/>
  <c r="C37" i="704"/>
  <c r="C38" i="704"/>
  <c r="C39" i="704"/>
  <c r="C40" i="704"/>
  <c r="C41" i="704"/>
  <c r="C42" i="704"/>
  <c r="C43" i="704"/>
  <c r="C44" i="704"/>
  <c r="C45" i="704"/>
  <c r="C46" i="704"/>
  <c r="C47" i="704"/>
  <c r="C48" i="704"/>
  <c r="C49" i="704"/>
  <c r="C50" i="704"/>
  <c r="C51" i="704"/>
  <c r="C52" i="704"/>
  <c r="C53" i="704"/>
  <c r="C54" i="704"/>
  <c r="C55" i="704"/>
  <c r="C56" i="704"/>
  <c r="C57" i="704"/>
  <c r="C58" i="704"/>
  <c r="C59" i="704"/>
  <c r="C60" i="704"/>
  <c r="C61" i="704"/>
  <c r="C62" i="704"/>
  <c r="C63" i="704"/>
  <c r="C64" i="704"/>
  <c r="C65" i="704"/>
  <c r="C66" i="704"/>
  <c r="C67" i="704"/>
  <c r="C68" i="704"/>
  <c r="C69" i="704"/>
  <c r="C70" i="704"/>
  <c r="C71" i="704"/>
  <c r="C72" i="704"/>
  <c r="C73" i="704"/>
  <c r="C74" i="704"/>
  <c r="C75" i="704"/>
  <c r="C76" i="704"/>
  <c r="C77" i="704"/>
  <c r="C78" i="704"/>
  <c r="C79" i="704"/>
  <c r="C80" i="704"/>
  <c r="C81" i="704"/>
  <c r="C82" i="704"/>
  <c r="C83" i="704"/>
  <c r="C84" i="704"/>
  <c r="C85" i="704"/>
  <c r="C86" i="704"/>
  <c r="C87" i="704"/>
  <c r="C88" i="704"/>
  <c r="C89" i="704"/>
  <c r="C90" i="704"/>
  <c r="C91" i="704"/>
  <c r="C92" i="704"/>
  <c r="C93" i="704"/>
  <c r="C94" i="704"/>
  <c r="C95" i="704"/>
  <c r="C96" i="704"/>
  <c r="C97" i="704"/>
  <c r="C98" i="704"/>
  <c r="C99" i="704"/>
  <c r="C100" i="704"/>
  <c r="C101" i="704"/>
  <c r="C102" i="704"/>
  <c r="C103" i="704"/>
  <c r="C104" i="704"/>
  <c r="C105" i="704"/>
  <c r="C106" i="704"/>
  <c r="C107" i="704"/>
  <c r="C108" i="704"/>
  <c r="C109" i="704"/>
  <c r="C110" i="704"/>
  <c r="C111" i="704"/>
  <c r="C112" i="704"/>
  <c r="C113" i="704"/>
  <c r="C114" i="704"/>
  <c r="C16" i="704"/>
  <c r="D1" i="749" l="1"/>
  <c r="D1" i="769" l="1"/>
  <c r="D1" i="770"/>
  <c r="D1" i="768"/>
  <c r="D1" i="767"/>
  <c r="D1" i="765"/>
  <c r="D1" i="758"/>
  <c r="D1" i="756"/>
  <c r="D1" i="759"/>
  <c r="D1" i="751"/>
  <c r="D1" i="755"/>
  <c r="D1" i="761"/>
  <c r="D1" i="762"/>
  <c r="D1" i="754"/>
  <c r="D1" i="757"/>
  <c r="D1" i="760"/>
  <c r="D1" i="752"/>
  <c r="D1" i="753"/>
  <c r="D1" i="750"/>
  <c r="D1" i="705"/>
  <c r="D2" i="705"/>
  <c r="A2" i="60" l="1"/>
  <c r="D7" i="84" l="1"/>
  <c r="D90" i="84" l="1"/>
  <c r="B90" i="84"/>
  <c r="D89" i="84"/>
  <c r="B89" i="84"/>
  <c r="D88" i="84"/>
  <c r="B88" i="84"/>
  <c r="D87" i="84"/>
  <c r="B87" i="84"/>
  <c r="D86" i="84"/>
  <c r="B86" i="84"/>
  <c r="D85" i="84"/>
  <c r="B85" i="84"/>
  <c r="D84" i="84"/>
  <c r="B84" i="84"/>
  <c r="D83" i="84"/>
  <c r="B83" i="84"/>
  <c r="D82" i="84"/>
  <c r="B82" i="84"/>
  <c r="D81" i="84"/>
  <c r="B81" i="84"/>
  <c r="D80" i="84"/>
  <c r="B80" i="84"/>
  <c r="D79" i="84"/>
  <c r="B79" i="84"/>
  <c r="D78" i="84"/>
  <c r="B78" i="84"/>
  <c r="D77" i="84"/>
  <c r="B77" i="84"/>
  <c r="D76" i="84"/>
  <c r="B76" i="84"/>
  <c r="D75" i="84"/>
  <c r="B75" i="84"/>
  <c r="D74" i="84"/>
  <c r="B74" i="84"/>
  <c r="D73" i="84"/>
  <c r="B73" i="84"/>
  <c r="D72" i="84"/>
  <c r="B72" i="84"/>
  <c r="D71" i="84"/>
  <c r="B71" i="84"/>
  <c r="D70" i="84"/>
  <c r="B70" i="84"/>
  <c r="D69" i="84"/>
  <c r="B69" i="84"/>
  <c r="D68" i="84"/>
  <c r="B68" i="84"/>
  <c r="D67" i="84"/>
  <c r="B67" i="84"/>
  <c r="D66" i="84"/>
  <c r="B66" i="84"/>
  <c r="D65" i="84"/>
  <c r="B65" i="84"/>
  <c r="D64" i="84"/>
  <c r="B64" i="84"/>
  <c r="D63" i="84"/>
  <c r="B63" i="84"/>
  <c r="D62" i="84"/>
  <c r="B62" i="84"/>
  <c r="D61" i="84"/>
  <c r="B61" i="84"/>
  <c r="D60" i="84"/>
  <c r="B60" i="84"/>
  <c r="D59" i="84"/>
  <c r="B59" i="84"/>
  <c r="D58" i="84"/>
  <c r="B58" i="84"/>
  <c r="D57" i="84"/>
  <c r="B57" i="84"/>
  <c r="D56" i="84"/>
  <c r="B56" i="84"/>
  <c r="D55" i="84"/>
  <c r="B55" i="84"/>
  <c r="D54" i="84"/>
  <c r="B54" i="84"/>
  <c r="D53" i="84"/>
  <c r="B53" i="84"/>
  <c r="D52" i="84"/>
  <c r="B52" i="84"/>
  <c r="D51" i="84"/>
  <c r="B51" i="84"/>
  <c r="D50" i="84"/>
  <c r="B50" i="84"/>
  <c r="D49" i="84"/>
  <c r="B49" i="84"/>
  <c r="D48" i="84"/>
  <c r="B48" i="84"/>
  <c r="D47" i="84"/>
  <c r="B47" i="84"/>
  <c r="D46" i="84"/>
  <c r="B46" i="84"/>
  <c r="D45" i="84"/>
  <c r="B45" i="84"/>
  <c r="D44" i="84"/>
  <c r="B44" i="84"/>
  <c r="D43" i="84"/>
  <c r="B43" i="84"/>
  <c r="D42" i="84"/>
  <c r="B42" i="84"/>
  <c r="D41" i="84"/>
  <c r="B41" i="84"/>
  <c r="D40" i="84"/>
  <c r="B40" i="84"/>
  <c r="D39" i="84"/>
  <c r="B39" i="84"/>
  <c r="D38" i="84"/>
  <c r="B38" i="84"/>
  <c r="D37" i="84"/>
  <c r="B37" i="84"/>
  <c r="D36" i="84"/>
  <c r="B36" i="84"/>
  <c r="D35" i="84"/>
  <c r="B35" i="84"/>
  <c r="D34" i="84"/>
  <c r="B34" i="84"/>
  <c r="D33" i="84"/>
  <c r="B33" i="84"/>
  <c r="D32" i="84"/>
  <c r="B32" i="84"/>
  <c r="D31" i="84"/>
  <c r="B31" i="84"/>
  <c r="D30" i="84"/>
  <c r="B30" i="84"/>
  <c r="D29" i="84"/>
  <c r="B29" i="84"/>
  <c r="D28" i="84"/>
  <c r="B28" i="84"/>
  <c r="D27" i="84"/>
  <c r="B27" i="84"/>
  <c r="D26" i="84"/>
  <c r="B26" i="84"/>
  <c r="D25" i="84"/>
  <c r="B25" i="84"/>
  <c r="D24" i="84"/>
  <c r="B24" i="84"/>
  <c r="D23" i="84"/>
  <c r="B23" i="84"/>
  <c r="D22" i="84"/>
  <c r="B22" i="84"/>
  <c r="D21" i="84"/>
  <c r="B21" i="84"/>
  <c r="D20" i="84"/>
  <c r="B20" i="84"/>
  <c r="D19" i="84"/>
  <c r="B19" i="84"/>
  <c r="D18" i="84"/>
  <c r="B18" i="84"/>
  <c r="D17" i="84"/>
  <c r="B17" i="84"/>
  <c r="D16" i="84"/>
  <c r="B16" i="84"/>
  <c r="D15" i="84"/>
  <c r="B15" i="84"/>
  <c r="D14" i="84"/>
  <c r="B14" i="84"/>
  <c r="D13" i="84"/>
  <c r="B13" i="84"/>
  <c r="D12" i="84"/>
  <c r="B12" i="84"/>
  <c r="D11" i="84"/>
  <c r="B11" i="84"/>
  <c r="D10" i="84"/>
  <c r="B10" i="84"/>
  <c r="D9" i="84"/>
  <c r="B9" i="84"/>
  <c r="D8" i="84"/>
  <c r="B8" i="84"/>
  <c r="B7" i="84"/>
  <c r="D6" i="84"/>
  <c r="B6" i="84"/>
  <c r="D5" i="84"/>
  <c r="B5" i="84"/>
  <c r="B6" i="60"/>
  <c r="E11" i="60"/>
  <c r="D11" i="60"/>
  <c r="D1" i="8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900-000001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nuno.baptista</author>
    <author>Nuno Baptista</author>
    <author>The Beast</author>
  </authors>
  <commentList>
    <comment ref="AC2" authorId="0" shapeId="0" xr:uid="{00000000-0006-0000-0A00-000001000000}">
      <text>
        <r>
          <rPr>
            <sz val="9"/>
            <color indexed="81"/>
            <rFont val="Tahoma"/>
            <family val="2"/>
          </rPr>
          <t xml:space="preserve">Whenever updating the list of equations, the table in cell K20 needs to be updated accordingly.
</t>
        </r>
      </text>
    </comment>
    <comment ref="AG2" authorId="0" shapeId="0" xr:uid="{00000000-0006-0000-0A00-000002000000}">
      <text>
        <r>
          <rPr>
            <sz val="9"/>
            <color indexed="81"/>
            <rFont val="Tahoma"/>
            <family val="2"/>
          </rPr>
          <t xml:space="preserve">Whenever updating the list of equations, the table in cell K20 needs to be updated accordingly.
</t>
        </r>
      </text>
    </comment>
    <comment ref="F3" authorId="0" shapeId="0" xr:uid="{00000000-0006-0000-0A00-000003000000}">
      <text>
        <r>
          <rPr>
            <sz val="9"/>
            <color indexed="81"/>
            <rFont val="Tahoma"/>
            <family val="2"/>
          </rPr>
          <t>Code to be used in Eurobase</t>
        </r>
      </text>
    </comment>
    <comment ref="G3" authorId="0" shapeId="0" xr:uid="{00000000-0006-0000-0A00-000004000000}">
      <text>
        <r>
          <rPr>
            <sz val="9"/>
            <color indexed="81"/>
            <rFont val="Tahoma"/>
            <family val="2"/>
          </rPr>
          <t>Code of the unit</t>
        </r>
      </text>
    </comment>
    <comment ref="H3" authorId="0" shapeId="0" xr:uid="{00000000-0006-0000-0A00-000005000000}">
      <text>
        <r>
          <rPr>
            <sz val="9"/>
            <color indexed="81"/>
            <rFont val="Tahoma"/>
            <family val="2"/>
          </rPr>
          <t>Name of the worksheet</t>
        </r>
      </text>
    </comment>
    <comment ref="I3" authorId="0" shapeId="0" xr:uid="{00000000-0006-0000-0A00-000006000000}">
      <text>
        <r>
          <rPr>
            <sz val="9"/>
            <color indexed="81"/>
            <rFont val="Tahoma"/>
            <family val="2"/>
          </rPr>
          <t>Label of the pollutant</t>
        </r>
      </text>
    </comment>
    <comment ref="K3" authorId="0" shapeId="0" xr:uid="{00000000-0006-0000-0A00-000007000000}">
      <text>
        <r>
          <rPr>
            <sz val="9"/>
            <color indexed="81"/>
            <rFont val="Tahoma"/>
            <family val="2"/>
          </rPr>
          <t>A type of data table from the column starting in cell E22 needs to be selected here</t>
        </r>
      </text>
    </comment>
    <comment ref="L3" authorId="0" shapeId="0" xr:uid="{00000000-0006-0000-0A00-000008000000}">
      <text>
        <r>
          <rPr>
            <sz val="9"/>
            <color indexed="81"/>
            <rFont val="Tahoma"/>
            <family val="2"/>
          </rPr>
          <t>Number of the row of the first flag</t>
        </r>
      </text>
    </comment>
    <comment ref="M3" authorId="0" shapeId="0" xr:uid="{00000000-0006-0000-0A00-000009000000}">
      <text>
        <r>
          <rPr>
            <sz val="9"/>
            <color indexed="81"/>
            <rFont val="Tahoma"/>
            <family val="2"/>
          </rPr>
          <t>Number of the row in the worksheet "Structure"</t>
        </r>
      </text>
    </comment>
    <comment ref="N3" authorId="0" shapeId="0" xr:uid="{00000000-0006-0000-0A00-00000A000000}">
      <text>
        <r>
          <rPr>
            <sz val="9"/>
            <color indexed="81"/>
            <rFont val="Tahoma"/>
            <family val="2"/>
          </rPr>
          <t>Include here the name of the worksheet for which a value in an given cell should be superior to the same cell in the selected worksheet.</t>
        </r>
      </text>
    </comment>
    <comment ref="P3" authorId="0" shapeId="0" xr:uid="{00000000-0006-0000-0A00-00000B000000}">
      <text>
        <r>
          <rPr>
            <sz val="9"/>
            <color indexed="81"/>
            <rFont val="Tahoma"/>
            <family val="2"/>
          </rPr>
          <t>Code to be used in Eurobase</t>
        </r>
      </text>
    </comment>
    <comment ref="T3" authorId="0" shapeId="0" xr:uid="{00000000-0006-0000-0A00-00000C000000}">
      <text>
        <r>
          <rPr>
            <sz val="9"/>
            <color indexed="81"/>
            <rFont val="Tahoma"/>
            <family val="2"/>
          </rPr>
          <t xml:space="preserve">Type of character accepted. See table in cell J29.
</t>
        </r>
      </text>
    </comment>
    <comment ref="U3" authorId="0" shapeId="0" xr:uid="{00000000-0006-0000-0A00-00000D000000}">
      <text>
        <r>
          <rPr>
            <sz val="9"/>
            <color indexed="81"/>
            <rFont val="Tahoma"/>
            <family val="2"/>
          </rPr>
          <t>Number of the row in the AEA questionnaire</t>
        </r>
      </text>
    </comment>
    <comment ref="V3" authorId="0" shapeId="0" xr:uid="{00000000-0006-0000-0A00-00000E000000}">
      <text>
        <r>
          <rPr>
            <sz val="9"/>
            <color indexed="81"/>
            <rFont val="Tahoma"/>
            <family val="2"/>
          </rPr>
          <t>Number of the row of the superior total</t>
        </r>
      </text>
    </comment>
    <comment ref="W3" authorId="0" shapeId="0" xr:uid="{00000000-0006-0000-0A00-00000F000000}">
      <text>
        <r>
          <rPr>
            <sz val="9"/>
            <color indexed="81"/>
            <rFont val="Tahoma"/>
            <family val="2"/>
          </rPr>
          <t>Annual growth rate to be applied in the plausibility check.</t>
        </r>
      </text>
    </comment>
    <comment ref="X3" authorId="0" shapeId="0" xr:uid="{00000000-0006-0000-0A00-000010000000}">
      <text>
        <r>
          <rPr>
            <sz val="9"/>
            <color indexed="81"/>
            <rFont val="Tahoma"/>
            <family val="2"/>
          </rPr>
          <t>Number of the row to be used as superior total for the plausibility check. The percentage of contribution to the total can be set in the column on the right.</t>
        </r>
      </text>
    </comment>
    <comment ref="Y3" authorId="0" shapeId="0" xr:uid="{00000000-0006-0000-0A00-000011000000}">
      <text>
        <r>
          <rPr>
            <sz val="9"/>
            <color indexed="81"/>
            <rFont val="Tahoma"/>
            <family val="2"/>
          </rPr>
          <t>% of contribution to a superior total to be used as threshold. The row of the total is defined in the column on the left.</t>
        </r>
      </text>
    </comment>
    <comment ref="AD3" authorId="0" shapeId="0" xr:uid="{00000000-0006-0000-0A00-000012000000}">
      <text>
        <r>
          <rPr>
            <sz val="9"/>
            <color indexed="81"/>
            <rFont val="Tahoma"/>
            <family val="2"/>
          </rPr>
          <t>Formula to be applied. The symbol #, followed by a number, indicates the row.</t>
        </r>
      </text>
    </comment>
    <comment ref="AE3" authorId="0" shapeId="0" xr:uid="{00000000-0006-0000-0A00-000013000000}">
      <text>
        <r>
          <rPr>
            <sz val="9"/>
            <color indexed="81"/>
            <rFont val="Tahoma"/>
            <family val="2"/>
          </rPr>
          <t>Number of the row where the consistency check message will be displayed</t>
        </r>
      </text>
    </comment>
    <comment ref="C6" authorId="0" shapeId="0" xr:uid="{00000000-0006-0000-0A00-000014000000}">
      <text>
        <r>
          <rPr>
            <sz val="9"/>
            <color indexed="81"/>
            <rFont val="Tahoma"/>
            <family val="2"/>
          </rPr>
          <t>See column starting in cell E3</t>
        </r>
      </text>
    </comment>
    <comment ref="C7" authorId="0" shapeId="0" xr:uid="{00000000-0006-0000-0A00-000015000000}">
      <text>
        <r>
          <rPr>
            <sz val="9"/>
            <color indexed="81"/>
            <rFont val="Tahoma"/>
            <family val="2"/>
          </rPr>
          <t>see column AC</t>
        </r>
      </text>
    </comment>
    <comment ref="C8" authorId="0" shapeId="0" xr:uid="{00000000-0006-0000-0A00-000016000000}">
      <text>
        <r>
          <rPr>
            <sz val="9"/>
            <color indexed="81"/>
            <rFont val="Tahoma"/>
            <family val="2"/>
          </rPr>
          <t>see column Q</t>
        </r>
      </text>
    </comment>
    <comment ref="C9" authorId="0" shapeId="0" xr:uid="{00000000-0006-0000-0A00-000017000000}">
      <text>
        <r>
          <rPr>
            <sz val="9"/>
            <color indexed="81"/>
            <rFont val="Tahoma"/>
            <family val="2"/>
          </rPr>
          <t>First row with data in the AEA questionnaire</t>
        </r>
      </text>
    </comment>
    <comment ref="C10" authorId="0" shapeId="0" xr:uid="{00000000-0006-0000-0A00-000018000000}">
      <text>
        <r>
          <rPr>
            <sz val="9"/>
            <color indexed="81"/>
            <rFont val="Tahoma"/>
            <family val="2"/>
          </rPr>
          <t xml:space="preserve">First column with data in the AEA questionnaire
</t>
        </r>
      </text>
    </comment>
    <comment ref="C12" authorId="0" shapeId="0" xr:uid="{00000000-0006-0000-0A00-000019000000}">
      <text>
        <r>
          <rPr>
            <sz val="9"/>
            <color indexed="81"/>
            <rFont val="Tahoma"/>
            <family val="2"/>
          </rPr>
          <t xml:space="preserve">Number of the column where the labels are displayed.
</t>
        </r>
      </text>
    </comment>
    <comment ref="C15" authorId="1" shapeId="0" xr:uid="{00000000-0006-0000-0A00-00001A000000}">
      <text>
        <r>
          <rPr>
            <sz val="9"/>
            <color indexed="81"/>
            <rFont val="Tahoma"/>
            <family val="2"/>
          </rPr>
          <t>Add an "X" if it is acceptable that one total equals the sum of the sub-items, even if some of these are 'not available' (i.e. in practice, if 'not available' can be considered zero).</t>
        </r>
      </text>
    </comment>
    <comment ref="C16" authorId="0" shapeId="0" xr:uid="{00000000-0006-0000-0A00-00001B000000}">
      <text>
        <r>
          <rPr>
            <sz val="9"/>
            <color indexed="81"/>
            <rFont val="Tahoma"/>
            <family val="2"/>
          </rPr>
          <t xml:space="preserve">number of pre-defined flags, defined by letters
</t>
        </r>
      </text>
    </comment>
    <comment ref="C17" authorId="0" shapeId="0" xr:uid="{00000000-0006-0000-0A00-00001C000000}">
      <text>
        <r>
          <rPr>
            <sz val="9"/>
            <color indexed="81"/>
            <rFont val="Tahoma"/>
            <family val="2"/>
          </rPr>
          <t>Number of free footnotes, defined by numbers</t>
        </r>
      </text>
    </comment>
    <comment ref="AC17" authorId="2" shapeId="0" xr:uid="{00000000-0006-0000-0A00-00001D000000}">
      <text>
        <r>
          <rPr>
            <sz val="9"/>
            <color indexed="81"/>
            <rFont val="Tahoma"/>
            <family val="2"/>
          </rPr>
          <t xml:space="preserve">These codes are to be considered for the 
Total AEA equals Formula.
AC8
</t>
        </r>
      </text>
    </comment>
    <comment ref="C18" authorId="0" shapeId="0" xr:uid="{00000000-0006-0000-0A00-00001E000000}">
      <text>
        <r>
          <rPr>
            <sz val="9"/>
            <color indexed="81"/>
            <rFont val="Tahoma"/>
            <family val="2"/>
          </rPr>
          <t>see column starting in cell G44</t>
        </r>
      </text>
    </comment>
    <comment ref="C19" authorId="0" shapeId="0" xr:uid="{00000000-0006-0000-0A00-00001F000000}">
      <text>
        <r>
          <rPr>
            <sz val="9"/>
            <color indexed="81"/>
            <rFont val="Tahoma"/>
            <family val="2"/>
          </rPr>
          <t>See column starting in cell E22</t>
        </r>
      </text>
    </comment>
    <comment ref="B24" authorId="1" shapeId="0" xr:uid="{00000000-0006-0000-0A00-000020000000}">
      <text>
        <r>
          <rPr>
            <sz val="9"/>
            <color indexed="81"/>
            <rFont val="Tahoma"/>
            <family val="2"/>
          </rPr>
          <t>Include an "X" to activate the check as defined in cell G68 of this worksheet. Valid only for flags defined as "Eurostat" (see content of column below cell AH3)</t>
        </r>
      </text>
    </comment>
    <comment ref="C25" authorId="2" shapeId="0" xr:uid="{00000000-0006-0000-0A00-000021000000}">
      <text>
        <r>
          <rPr>
            <b/>
            <sz val="9"/>
            <color indexed="81"/>
            <rFont val="Tahoma"/>
            <family val="2"/>
          </rPr>
          <t>AEA pollutants codes</t>
        </r>
      </text>
    </comment>
    <comment ref="E26" authorId="0" shapeId="0" xr:uid="{00000000-0006-0000-0A00-000022000000}">
      <text>
        <r>
          <rPr>
            <sz val="9"/>
            <color indexed="81"/>
            <rFont val="Tahoma"/>
            <family val="2"/>
          </rPr>
          <t>The type of data table from this table needs to be selected in the column starting in cell K4.</t>
        </r>
      </text>
    </comment>
    <comment ref="J26" authorId="0" shapeId="0" xr:uid="{00000000-0006-0000-0A00-000023000000}">
      <text>
        <r>
          <rPr>
            <sz val="9"/>
            <color indexed="81"/>
            <rFont val="Tahoma"/>
            <family val="2"/>
          </rPr>
          <t>Start number for equations in column AD</t>
        </r>
      </text>
    </comment>
    <comment ref="K26" authorId="0" shapeId="0" xr:uid="{00000000-0006-0000-0A00-000024000000}">
      <text>
        <r>
          <rPr>
            <sz val="9"/>
            <color indexed="81"/>
            <rFont val="Tahoma"/>
            <family val="2"/>
          </rPr>
          <t>Number of equations to be used (column AD)</t>
        </r>
      </text>
    </comment>
    <comment ref="I27" authorId="0" shapeId="0" xr:uid="{00000000-0006-0000-0A00-000025000000}">
      <text>
        <r>
          <rPr>
            <sz val="9"/>
            <color indexed="81"/>
            <rFont val="Tahoma"/>
            <family val="2"/>
          </rPr>
          <t>Include an X to check consistency</t>
        </r>
      </text>
    </comment>
    <comment ref="I28" authorId="0" shapeId="0" xr:uid="{00000000-0006-0000-0A00-000026000000}">
      <text>
        <r>
          <rPr>
            <sz val="9"/>
            <color indexed="81"/>
            <rFont val="Tahoma"/>
            <family val="2"/>
          </rPr>
          <t>Include an X to check consistency</t>
        </r>
      </text>
    </comment>
    <comment ref="I29" authorId="0" shapeId="0" xr:uid="{00000000-0006-0000-0A00-000027000000}">
      <text>
        <r>
          <rPr>
            <sz val="9"/>
            <color indexed="81"/>
            <rFont val="Tahoma"/>
            <family val="2"/>
          </rPr>
          <t>Include an X to check consistency</t>
        </r>
      </text>
    </comment>
    <comment ref="J30" authorId="0" shapeId="0" xr:uid="{00000000-0006-0000-0A00-000028000000}">
      <text>
        <r>
          <rPr>
            <sz val="9"/>
            <color indexed="81"/>
            <rFont val="Tahoma"/>
            <family val="2"/>
          </rPr>
          <t xml:space="preserve">To select in column S
</t>
        </r>
      </text>
    </comment>
    <comment ref="K34" authorId="0" shapeId="0" xr:uid="{00000000-0006-0000-0A00-000029000000}">
      <text>
        <r>
          <rPr>
            <sz val="9"/>
            <color indexed="81"/>
            <rFont val="Tahoma"/>
            <family val="2"/>
          </rPr>
          <t>If this type of character is used, the cell will not be checked.</t>
        </r>
      </text>
    </comment>
    <comment ref="K36" authorId="0" shapeId="0" xr:uid="{00000000-0006-0000-0A00-00002A000000}">
      <text>
        <r>
          <rPr>
            <sz val="9"/>
            <color indexed="81"/>
            <rFont val="Tahoma"/>
            <family val="2"/>
          </rPr>
          <t>This type of character should be included in totals for which the sub-totals are always inferior to the total.</t>
        </r>
      </text>
    </comment>
    <comment ref="E38" authorId="0" shapeId="0" xr:uid="{00000000-0006-0000-0A00-00002B000000}">
      <text>
        <r>
          <rPr>
            <sz val="9"/>
            <color indexed="81"/>
            <rFont val="Tahoma"/>
            <family val="2"/>
          </rPr>
          <t>To be selected in cell F7 of the worksheet "structure".</t>
        </r>
      </text>
    </comment>
    <comment ref="J44" authorId="0" shapeId="0" xr:uid="{00000000-0006-0000-0A00-00002C000000}">
      <text>
        <r>
          <rPr>
            <sz val="9"/>
            <color indexed="81"/>
            <rFont val="Tahoma"/>
            <family val="2"/>
          </rPr>
          <t>Include an "X" if you wish to display the text from the previous column</t>
        </r>
      </text>
    </comment>
    <comment ref="E52" authorId="0" shapeId="0" xr:uid="{00000000-0006-0000-0A00-00002D000000}">
      <text>
        <r>
          <rPr>
            <sz val="9"/>
            <color indexed="81"/>
            <rFont val="Tahoma"/>
            <family val="2"/>
          </rPr>
          <t>To be selected in cell F8 of the worksheet "structure".</t>
        </r>
      </text>
    </comment>
    <comment ref="E53" authorId="0" shapeId="0" xr:uid="{00000000-0006-0000-0A00-00002E000000}">
      <text>
        <r>
          <rPr>
            <sz val="9"/>
            <color indexed="81"/>
            <rFont val="Tahoma"/>
            <family val="2"/>
          </rPr>
          <t>round the values and then sum them</t>
        </r>
      </text>
    </comment>
    <comment ref="E54" authorId="0" shapeId="0" xr:uid="{00000000-0006-0000-0A00-00002F000000}">
      <text>
        <r>
          <rPr>
            <sz val="9"/>
            <color indexed="81"/>
            <rFont val="Tahoma"/>
            <family val="2"/>
          </rPr>
          <t>sum the values and then round the sum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B00-00000D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D00-000040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E00-000013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0F00-00000F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000-000023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100-00000C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200-000012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300-000034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500-00003C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600-00002B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700-00003A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800-00001C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900-000034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A00-00003D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Antonio David</author>
  </authors>
  <commentList>
    <comment ref="D106" authorId="0" shapeId="0" xr:uid="{00000000-0006-0000-1C00-00003E000000}">
      <text>
        <r>
          <rPr>
            <b/>
            <sz val="8"/>
            <color indexed="81"/>
            <rFont val="Arial"/>
            <family val="2"/>
          </rPr>
          <t>Only totals originally reported to the UNFCCC (or a revised version) should be reported. Eurostat uses totals obtained from the EEA dataset  "National emissions reported to the UNFCCC and to the EU Greenhouse Gas Monitoring Mechanism" as source.</t>
        </r>
      </text>
    </comment>
  </commentList>
</comments>
</file>

<file path=xl/sharedStrings.xml><?xml version="1.0" encoding="utf-8"?>
<sst xmlns="http://schemas.openxmlformats.org/spreadsheetml/2006/main" count="11522" uniqueCount="1198">
  <si>
    <t>'Total CO2 emissions without LUCF' as reported to UNFCCC (table 10s1)</t>
  </si>
  <si>
    <r>
      <t>Data sheet for CO</t>
    </r>
    <r>
      <rPr>
        <vertAlign val="subscript"/>
        <sz val="10"/>
        <rFont val="Arial"/>
        <family val="2"/>
      </rPr>
      <t>2</t>
    </r>
    <r>
      <rPr>
        <sz val="10"/>
        <rFont val="Arial"/>
        <family val="2"/>
      </rPr>
      <t>-emissions from biomass
[thousand tonnes]</t>
    </r>
  </si>
  <si>
    <r>
      <t>Data sheet for N</t>
    </r>
    <r>
      <rPr>
        <vertAlign val="subscript"/>
        <sz val="10"/>
        <rFont val="Arial"/>
        <family val="2"/>
      </rPr>
      <t>2</t>
    </r>
    <r>
      <rPr>
        <sz val="10"/>
        <rFont val="Arial"/>
        <family val="2"/>
      </rPr>
      <t>O-emissions
[tonnes]</t>
    </r>
  </si>
  <si>
    <r>
      <t>Data sheet for CH</t>
    </r>
    <r>
      <rPr>
        <vertAlign val="subscript"/>
        <sz val="10"/>
        <rFont val="Arial"/>
        <family val="2"/>
      </rPr>
      <t>4</t>
    </r>
    <r>
      <rPr>
        <sz val="10"/>
        <rFont val="Arial"/>
        <family val="2"/>
      </rPr>
      <t>-emissions
[tonnes]</t>
    </r>
  </si>
  <si>
    <r>
      <t>Data sheet for HFCs-emissions
[tonnes CO</t>
    </r>
    <r>
      <rPr>
        <vertAlign val="subscript"/>
        <sz val="10"/>
        <rFont val="Arial"/>
        <family val="2"/>
      </rPr>
      <t>2</t>
    </r>
    <r>
      <rPr>
        <sz val="10"/>
        <rFont val="Arial"/>
        <family val="2"/>
      </rPr>
      <t>-equivalents]</t>
    </r>
  </si>
  <si>
    <r>
      <t>Data sheet for PFCs-emissions
[tonnes CO</t>
    </r>
    <r>
      <rPr>
        <vertAlign val="subscript"/>
        <sz val="10"/>
        <rFont val="Arial"/>
        <family val="2"/>
      </rPr>
      <t>2</t>
    </r>
    <r>
      <rPr>
        <sz val="10"/>
        <rFont val="Arial"/>
        <family val="2"/>
      </rPr>
      <t>-equivalents]</t>
    </r>
  </si>
  <si>
    <r>
      <t>Data sheet for NH</t>
    </r>
    <r>
      <rPr>
        <vertAlign val="subscript"/>
        <sz val="10"/>
        <rFont val="Arial"/>
        <family val="2"/>
      </rPr>
      <t>3</t>
    </r>
    <r>
      <rPr>
        <sz val="10"/>
        <rFont val="Arial"/>
        <family val="2"/>
      </rPr>
      <t>-emissions
[tonnes]</t>
    </r>
  </si>
  <si>
    <t>Data sheet for NMVOC-emissions
[tonnes]</t>
  </si>
  <si>
    <t>HH_HEAT</t>
  </si>
  <si>
    <t>HH_OTH</t>
  </si>
  <si>
    <t>TOT_NACE_HH</t>
  </si>
  <si>
    <t>TOT_NRA</t>
  </si>
  <si>
    <t>NRA_FISH</t>
  </si>
  <si>
    <t>TOT_NRES</t>
  </si>
  <si>
    <t>ADJ_OTH</t>
  </si>
  <si>
    <t>TOT_CONV</t>
  </si>
  <si>
    <t>e)</t>
  </si>
  <si>
    <t>Forestry and logging</t>
  </si>
  <si>
    <t>A03</t>
  </si>
  <si>
    <t>Fishing and aquaculture</t>
  </si>
  <si>
    <t>C10-C12</t>
  </si>
  <si>
    <t>Manufacture of food products, beverages and tobacco
products</t>
  </si>
  <si>
    <t>Manufacture of textiles, wearing apparel and leather products</t>
  </si>
  <si>
    <t>C13-C15</t>
  </si>
  <si>
    <t>C16</t>
  </si>
  <si>
    <t>Manufacture of wood and of products of wood and cork, except furniture; manufacture of articles of straw and plaiting materials</t>
  </si>
  <si>
    <t>C17</t>
  </si>
  <si>
    <t>Manufacture of paper and paper products</t>
  </si>
  <si>
    <t>Crop and animal production, hunting and related service activities</t>
  </si>
  <si>
    <t>A_U   01-99</t>
  </si>
  <si>
    <t>HH</t>
  </si>
  <si>
    <t>HH_TRA</t>
  </si>
  <si>
    <t>PM2.5</t>
  </si>
  <si>
    <t>Emissions of sulphur dioxides by economic activity and households and bridging items between  Air Emissions Accounts totals and CLRTAP totals</t>
  </si>
  <si>
    <t>PM2.5-emissions by economic activity and households and bridging items between Air Emissions Accounts totals and CLRTAP totals</t>
  </si>
  <si>
    <t>Data sheet for PM2.5-emissions
[tonnes]</t>
  </si>
  <si>
    <t>Printing and reproduction of recorded media</t>
  </si>
  <si>
    <t>C18</t>
  </si>
  <si>
    <t>C19</t>
  </si>
  <si>
    <t>Manufacture of coke and refined petroleum products</t>
  </si>
  <si>
    <t>C20</t>
  </si>
  <si>
    <t>Manufacture of chemicals and chemical products</t>
  </si>
  <si>
    <t>C21</t>
  </si>
  <si>
    <t>Manufacture of basic pharmaceutical products and pharmaceutical preparations</t>
  </si>
  <si>
    <t>C22</t>
  </si>
  <si>
    <t>C23</t>
  </si>
  <si>
    <t>C24</t>
  </si>
  <si>
    <t>C25</t>
  </si>
  <si>
    <t>Manufacture of computer, electronic and optical products</t>
  </si>
  <si>
    <t>C26</t>
  </si>
  <si>
    <t>Manufacture of electrical equipment</t>
  </si>
  <si>
    <t>C27</t>
  </si>
  <si>
    <t>C28</t>
  </si>
  <si>
    <t>Please select your country:</t>
  </si>
  <si>
    <t>Confidential</t>
  </si>
  <si>
    <t>Break in series</t>
  </si>
  <si>
    <t>p)</t>
  </si>
  <si>
    <t>s)</t>
  </si>
  <si>
    <r>
      <t xml:space="preserve"> </t>
    </r>
    <r>
      <rPr>
        <vertAlign val="superscript"/>
        <sz val="10"/>
        <rFont val="Arial"/>
        <family val="2"/>
      </rPr>
      <t>[1]</t>
    </r>
  </si>
  <si>
    <t>D</t>
  </si>
  <si>
    <t>Manufacture of rubber and plastic products</t>
  </si>
  <si>
    <t>Manufacture of other non-metallic mineral products</t>
  </si>
  <si>
    <t xml:space="preserve"> </t>
  </si>
  <si>
    <t>Agriculture, forestry and fishing</t>
  </si>
  <si>
    <t>A</t>
  </si>
  <si>
    <t>C</t>
  </si>
  <si>
    <t>Manufacturing</t>
  </si>
  <si>
    <t>Water supply; sewerage, waste management and remediation activities</t>
  </si>
  <si>
    <t>E</t>
  </si>
  <si>
    <t>Wholesale and retail trade; repair of motor vehicles and motorcycles</t>
  </si>
  <si>
    <t>G</t>
  </si>
  <si>
    <t>Manufacture of wood, paper, printing and reproduction</t>
  </si>
  <si>
    <t>C16-C18</t>
  </si>
  <si>
    <t>Manufacture of rubber and plastic products and other non-metallic mineral products</t>
  </si>
  <si>
    <t>C22_C23</t>
  </si>
  <si>
    <t>Manufacture of basic metals and fabricated metal products, except machinery and equipment</t>
  </si>
  <si>
    <t>C24_C25</t>
  </si>
  <si>
    <t>Manufacture of motor vehicles, trailers, semi-trailers and of other transport equipment</t>
  </si>
  <si>
    <t>C29_C30</t>
  </si>
  <si>
    <t>Manufacture of furniture; jewellery, musical instruments, toys; repair and installation of machinery and equipment</t>
  </si>
  <si>
    <t>C31-C33</t>
  </si>
  <si>
    <t>Publishing, motion picture, video, television programme production; sound recording, programming and broadcasting activities</t>
  </si>
  <si>
    <t>J58-J60</t>
  </si>
  <si>
    <t>Legal and accounting activities; activities of head offices; management consultancy activities; architectural and engineering activities; technical testing and analysis</t>
  </si>
  <si>
    <t>M69-M71</t>
  </si>
  <si>
    <t>Advertising and market research; other professional, scientific and technical activities; veterinary activities</t>
  </si>
  <si>
    <t>M73-M75</t>
  </si>
  <si>
    <r>
      <t xml:space="preserve">   Bridging items</t>
    </r>
    <r>
      <rPr>
        <b/>
        <sz val="10"/>
        <rFont val="Arial"/>
        <family val="2"/>
      </rPr>
      <t xml:space="preserve">
                                Total Air emissions accounts (industry </t>
    </r>
    <r>
      <rPr>
        <i/>
        <sz val="10"/>
        <rFont val="Arial"/>
        <family val="2"/>
      </rPr>
      <t>(row 5)</t>
    </r>
    <r>
      <rPr>
        <b/>
        <sz val="10"/>
        <rFont val="Arial"/>
        <family val="2"/>
      </rPr>
      <t xml:space="preserve"> + households </t>
    </r>
    <r>
      <rPr>
        <i/>
        <sz val="10"/>
        <rFont val="Arial"/>
        <family val="2"/>
      </rPr>
      <t>(row 91)</t>
    </r>
    <r>
      <rPr>
        <b/>
        <sz val="10"/>
        <rFont val="Arial"/>
        <family val="2"/>
      </rPr>
      <t>)</t>
    </r>
  </si>
  <si>
    <t>Transportation and storage</t>
  </si>
  <si>
    <t>H</t>
  </si>
  <si>
    <t>Information and communication</t>
  </si>
  <si>
    <t>J</t>
  </si>
  <si>
    <t>Financial and insurance activities</t>
  </si>
  <si>
    <t>K</t>
  </si>
  <si>
    <t>M</t>
  </si>
  <si>
    <t>Professional, scientific and technical activities</t>
  </si>
  <si>
    <t>N</t>
  </si>
  <si>
    <t>Administrative and support service activities</t>
  </si>
  <si>
    <t>Q</t>
  </si>
  <si>
    <t>Human health and social work activities</t>
  </si>
  <si>
    <t>R</t>
  </si>
  <si>
    <t>Arts, entertainment and recreation</t>
  </si>
  <si>
    <t>S</t>
  </si>
  <si>
    <t>Other service activities</t>
  </si>
  <si>
    <t>Data sheet for CO-emissions
[tonnes]</t>
  </si>
  <si>
    <t>Click on a cell address to be directed to the detected error</t>
  </si>
  <si>
    <t>Data sheet for PM10-emissions
[tonnes]</t>
  </si>
  <si>
    <t>Emissions of carbon dioxide from biomass by economic activity and households and bridging items between Air Emissions Accounts totals and UNFCCC totals</t>
  </si>
  <si>
    <t>Croatia</t>
  </si>
  <si>
    <t>HR</t>
  </si>
  <si>
    <t>Malta</t>
  </si>
  <si>
    <t>MT</t>
  </si>
  <si>
    <t>Iceland</t>
  </si>
  <si>
    <t>IS</t>
  </si>
  <si>
    <t>Liechtenstein</t>
  </si>
  <si>
    <t>LI</t>
  </si>
  <si>
    <t>tonnes (Mg) CO2-equivalents</t>
  </si>
  <si>
    <t>HFC</t>
  </si>
  <si>
    <t>PFC</t>
  </si>
  <si>
    <t>NOX</t>
  </si>
  <si>
    <t>Manufacture of basic metals</t>
  </si>
  <si>
    <t>Provides an overview of this electronic EXCEL workbook</t>
  </si>
  <si>
    <t>Informs about data problems of empty cells, consistency and plausibility</t>
  </si>
  <si>
    <t>In general, Air Emissions Accounts data should include CO2 emissions from biomass used as fuel. Usually, CO2 emissions from biomass are excluded from the UNFCCC totals (though reported separately). It has been decided to include two data sheets for CO2 emissions: one without emissions from biomass and one explicitly showing those from biomass. By requesting data in this way it is clear exactly if CO2 emissions are included or not in the Air Emissions Accounts data.</t>
  </si>
  <si>
    <r>
      <t>Data sheet for CO</t>
    </r>
    <r>
      <rPr>
        <vertAlign val="subscript"/>
        <sz val="10"/>
        <rFont val="Arial"/>
        <family val="2"/>
      </rPr>
      <t>2</t>
    </r>
    <r>
      <rPr>
        <sz val="10"/>
        <rFont val="Arial"/>
        <family val="2"/>
      </rPr>
      <t>-emissions (without emissions from biomass)
[thousand tonnes]</t>
    </r>
  </si>
  <si>
    <t>Pollutant</t>
  </si>
  <si>
    <t>Cells</t>
  </si>
  <si>
    <t>Error type</t>
  </si>
  <si>
    <t>Manufacture of fabricated metal products, except machinery and equipment</t>
  </si>
  <si>
    <t>Manufacture of machinery and equipment n.e.c.</t>
  </si>
  <si>
    <t>Manufacture of motor vehicles, trailers and semi-trailers</t>
  </si>
  <si>
    <t>Label</t>
  </si>
  <si>
    <t>b)</t>
  </si>
  <si>
    <t>c)</t>
  </si>
  <si>
    <t>Other</t>
  </si>
  <si>
    <t>Emissions of perfluorocarbons (PFCs, given in CO2-equivalents) by economic activity and households and bridging items between Air Emissions Accounts totals and UNFCCC totals</t>
  </si>
  <si>
    <t>Emissions of nitrogen oxides by economic activity and households and bridging items between  Air Emissions Accounts totals and CLRTAP totals</t>
  </si>
  <si>
    <t>Emissions of ammonia by economic activity and households and bridging items between Air Emissions Accounts totals and CLRTAP totals</t>
  </si>
  <si>
    <t>Emissions of non-methane volatile organic compounds by economic activity and households and bridging items between Air Emissions Accounts totals and CLRTAP totals</t>
  </si>
  <si>
    <t>Emissions of carbon monoxide by economic activity and households and bridging items between Air Emissions Accounts totals and CLRTAP totals</t>
  </si>
  <si>
    <t>PM10-emissions by economic activity and households and bridging items between Air Emissions Accounts totals and CLRTAP totals</t>
  </si>
  <si>
    <t>Air Pollutant</t>
  </si>
  <si>
    <t>Real estate activities</t>
  </si>
  <si>
    <t>Other adjustments and statistical discrepancy</t>
  </si>
  <si>
    <t>INTRODUCTION</t>
  </si>
  <si>
    <t>DE</t>
  </si>
  <si>
    <t>A01</t>
  </si>
  <si>
    <t>A02</t>
  </si>
  <si>
    <t>B</t>
  </si>
  <si>
    <t>Mining and quarrying</t>
  </si>
  <si>
    <t>Air emissions by industry</t>
  </si>
  <si>
    <t>- Transport</t>
  </si>
  <si>
    <t>- Other</t>
  </si>
  <si>
    <t>TOTAL</t>
  </si>
  <si>
    <t>Emissions of nitrous oxide by economic activity and households and bridging items between Air Emissions Accounts totals and UNFCCC totals</t>
  </si>
  <si>
    <t>Emissions of carbon dioxide (without emissions from biomass) by economic activity and households and bridging items between Air Emissions Accounts totals and UNFCCC totals</t>
  </si>
  <si>
    <t>Emissions of methane by economic activity and households and bridging items between Air Emissions Accounts totals and UNFCCC totals</t>
  </si>
  <si>
    <t>Emissions of hydrofluorocarbons (HFCs, given in CO2-equivalents) by economic activity and households and bridging items between Air Emissions Accounts totals and UNFCCC totals</t>
  </si>
  <si>
    <t>Manufacture of other transport equipment</t>
  </si>
  <si>
    <t>F</t>
  </si>
  <si>
    <t>Construction</t>
  </si>
  <si>
    <t>I</t>
  </si>
  <si>
    <t>Water transport</t>
  </si>
  <si>
    <t>Air transport</t>
  </si>
  <si>
    <t>L</t>
  </si>
  <si>
    <t>Public administration and defence; compulsory social security</t>
  </si>
  <si>
    <t>Education</t>
  </si>
  <si>
    <t>O</t>
  </si>
  <si>
    <t>less National residents abroad</t>
  </si>
  <si>
    <t>plus Non-residents on the territory</t>
  </si>
  <si>
    <t>-  National fishing vessels operating abroad</t>
  </si>
  <si>
    <t>-  Land transport</t>
  </si>
  <si>
    <t>-  Water transport</t>
  </si>
  <si>
    <t>-  Air transport</t>
  </si>
  <si>
    <t>NMVOC</t>
  </si>
  <si>
    <t>STRUCTURE OF QUESTIONNAIRE</t>
  </si>
  <si>
    <t>Sheet</t>
  </si>
  <si>
    <t>Title</t>
  </si>
  <si>
    <t>Content</t>
  </si>
  <si>
    <t>Type</t>
  </si>
  <si>
    <t>intro</t>
  </si>
  <si>
    <t>for information</t>
  </si>
  <si>
    <t>structure</t>
  </si>
  <si>
    <t>N2O</t>
  </si>
  <si>
    <t>CH4</t>
  </si>
  <si>
    <t>NOx</t>
  </si>
  <si>
    <t>Check report</t>
  </si>
  <si>
    <t>SOx</t>
  </si>
  <si>
    <t>NH3</t>
  </si>
  <si>
    <t>CO</t>
  </si>
  <si>
    <t>PM10</t>
  </si>
  <si>
    <t>Structure of questionnaire</t>
  </si>
  <si>
    <t>CO2</t>
  </si>
  <si>
    <t>Country:</t>
  </si>
  <si>
    <t>Unit</t>
  </si>
  <si>
    <t>Million National Currency</t>
  </si>
  <si>
    <t>Austria</t>
  </si>
  <si>
    <t>AT</t>
  </si>
  <si>
    <t>Belgium</t>
  </si>
  <si>
    <t>BE</t>
  </si>
  <si>
    <t>Bulgaria</t>
  </si>
  <si>
    <t>BG</t>
  </si>
  <si>
    <t>Cyprus</t>
  </si>
  <si>
    <t>CY</t>
  </si>
  <si>
    <t>CZ</t>
  </si>
  <si>
    <t>Denmark</t>
  </si>
  <si>
    <t>Estonia</t>
  </si>
  <si>
    <t>EE</t>
  </si>
  <si>
    <t>Finland</t>
  </si>
  <si>
    <t>FI</t>
  </si>
  <si>
    <t>France</t>
  </si>
  <si>
    <t>FR</t>
  </si>
  <si>
    <t>Germany</t>
  </si>
  <si>
    <t>Greece</t>
  </si>
  <si>
    <t>Hungary</t>
  </si>
  <si>
    <t>HU</t>
  </si>
  <si>
    <t>Ireland</t>
  </si>
  <si>
    <t>IE</t>
  </si>
  <si>
    <t>Italy</t>
  </si>
  <si>
    <t>IT</t>
  </si>
  <si>
    <t>Latvia</t>
  </si>
  <si>
    <t>LV</t>
  </si>
  <si>
    <t>Lithuania</t>
  </si>
  <si>
    <t>LT</t>
  </si>
  <si>
    <t>Luxembourg</t>
  </si>
  <si>
    <t>LU</t>
  </si>
  <si>
    <t>Netherlands</t>
  </si>
  <si>
    <t>NL</t>
  </si>
  <si>
    <t>Norway</t>
  </si>
  <si>
    <t>NO</t>
  </si>
  <si>
    <t>Poland</t>
  </si>
  <si>
    <t>PL</t>
  </si>
  <si>
    <t>Portugal</t>
  </si>
  <si>
    <t>PT</t>
  </si>
  <si>
    <t>Romania</t>
  </si>
  <si>
    <t>RO</t>
  </si>
  <si>
    <t>Slovak Republic</t>
  </si>
  <si>
    <t>SK</t>
  </si>
  <si>
    <t>Slovenia</t>
  </si>
  <si>
    <t>SI</t>
  </si>
  <si>
    <t>Spain</t>
  </si>
  <si>
    <t>ES</t>
  </si>
  <si>
    <t>Sweden</t>
  </si>
  <si>
    <t>SE</t>
  </si>
  <si>
    <t>Switzerland</t>
  </si>
  <si>
    <t>CH</t>
  </si>
  <si>
    <t>TR</t>
  </si>
  <si>
    <t>United Kingdom</t>
  </si>
  <si>
    <t>UK</t>
  </si>
  <si>
    <r>
      <t>'Total CO</t>
    </r>
    <r>
      <rPr>
        <b/>
        <vertAlign val="subscript"/>
        <sz val="10"/>
        <color indexed="10"/>
        <rFont val="Arial"/>
        <family val="2"/>
      </rPr>
      <t>2</t>
    </r>
    <r>
      <rPr>
        <b/>
        <sz val="10"/>
        <color indexed="10"/>
        <rFont val="Arial"/>
        <family val="2"/>
      </rPr>
      <t xml:space="preserve"> emissions without LULUCF' as reported to UNFCCC </t>
    </r>
    <r>
      <rPr>
        <sz val="10"/>
        <color indexed="10"/>
        <rFont val="Arial"/>
        <family val="2"/>
      </rPr>
      <t>(table 10s1)</t>
    </r>
  </si>
  <si>
    <t>C29</t>
  </si>
  <si>
    <t>C30</t>
  </si>
  <si>
    <t>C31_C32</t>
  </si>
  <si>
    <t>Manufacture of furniture; other manufacturing</t>
  </si>
  <si>
    <t>C33</t>
  </si>
  <si>
    <t>Repair and installation of machinery and equipment</t>
  </si>
  <si>
    <t>Electricity, gas, steam and air conditioning supply</t>
  </si>
  <si>
    <t>E36</t>
  </si>
  <si>
    <t>Water collection, treatment and supply</t>
  </si>
  <si>
    <t>E37-E39</t>
  </si>
  <si>
    <t>Sewerage, waste management, remediation activities</t>
  </si>
  <si>
    <t>G45</t>
  </si>
  <si>
    <t>Wholesale and retail trade and repair of motor vehicles and motorcycles</t>
  </si>
  <si>
    <t>G46</t>
  </si>
  <si>
    <t>Wholesale trade, except of motor vehicles and motorcycles</t>
  </si>
  <si>
    <t>G47</t>
  </si>
  <si>
    <t>Retail trade, except of motor vehicles and motorcycles</t>
  </si>
  <si>
    <t>H49</t>
  </si>
  <si>
    <t>Land transport and transport via pipelines</t>
  </si>
  <si>
    <t>H50</t>
  </si>
  <si>
    <t>H51</t>
  </si>
  <si>
    <t>H52</t>
  </si>
  <si>
    <t>Warehousing and support activities for transportation</t>
  </si>
  <si>
    <t>H53</t>
  </si>
  <si>
    <t>Postal and courier activities</t>
  </si>
  <si>
    <t>Accommodation and food service activities</t>
  </si>
  <si>
    <t>J58</t>
  </si>
  <si>
    <t>Publishing activities</t>
  </si>
  <si>
    <t>J59_J60</t>
  </si>
  <si>
    <t>Motion picture, video, television programme production; programming and broadcasting activities</t>
  </si>
  <si>
    <t>J61</t>
  </si>
  <si>
    <t>Telecommunications</t>
  </si>
  <si>
    <t>Computer programming, consultancy, and information service activities</t>
  </si>
  <si>
    <t>J62_J63</t>
  </si>
  <si>
    <t>K64</t>
  </si>
  <si>
    <t>Financial service activities, except insurance and pension funding</t>
  </si>
  <si>
    <t>Insurance, reinsurance and pension funding, except compulsory social security</t>
  </si>
  <si>
    <t>K65</t>
  </si>
  <si>
    <t>Activities auxiliary to financial services and insurance activities</t>
  </si>
  <si>
    <t>K66</t>
  </si>
  <si>
    <t>L68A</t>
  </si>
  <si>
    <t>Legal and accounting activities; activities of head offices; management consultancy activities</t>
  </si>
  <si>
    <t>M69_M70</t>
  </si>
  <si>
    <t>Architectural and engineering activities; technical testing and analysis</t>
  </si>
  <si>
    <t>M71</t>
  </si>
  <si>
    <t>M72</t>
  </si>
  <si>
    <t>Scientific research and development</t>
  </si>
  <si>
    <t>M73</t>
  </si>
  <si>
    <t>Advertising and market research</t>
  </si>
  <si>
    <t>Other professional, scientific and technical activities; veterinary activities</t>
  </si>
  <si>
    <t>M74_M75</t>
  </si>
  <si>
    <t>Rental and leasing activities</t>
  </si>
  <si>
    <t>N77</t>
  </si>
  <si>
    <t>N78</t>
  </si>
  <si>
    <t>Employment activities</t>
  </si>
  <si>
    <t>Travel agency, tour operator reservation service and related activities</t>
  </si>
  <si>
    <t>N79</t>
  </si>
  <si>
    <t>Security and investigation, service and landscape, office administrative and support activities</t>
  </si>
  <si>
    <t>N80-N82</t>
  </si>
  <si>
    <t>Q86</t>
  </si>
  <si>
    <t>Human health activities</t>
  </si>
  <si>
    <t>Residential care activities and social work activities without accommodation</t>
  </si>
  <si>
    <t>Q87_Q88</t>
  </si>
  <si>
    <t>Creative, arts and entertainment activities; libraries, archives, museums and other cultural activities; gambling and betting activities</t>
  </si>
  <si>
    <t>R90-R92</t>
  </si>
  <si>
    <t>R93</t>
  </si>
  <si>
    <t>Sports activities and amusement and recreation activities</t>
  </si>
  <si>
    <t>S94</t>
  </si>
  <si>
    <t>Activities of membership organisations</t>
  </si>
  <si>
    <t>Repair of computers and personal and household goods</t>
  </si>
  <si>
    <t>S95</t>
  </si>
  <si>
    <t>S96</t>
  </si>
  <si>
    <t>Other personal service activities</t>
  </si>
  <si>
    <t>Activities of households as employers; undifferentiated goods- and services-producing activities of households for own use</t>
  </si>
  <si>
    <t>T</t>
  </si>
  <si>
    <t>U</t>
  </si>
  <si>
    <t>Activities of extraterritorial organisations and bodies</t>
  </si>
  <si>
    <t>Biomass CO2</t>
  </si>
  <si>
    <t>DK</t>
  </si>
  <si>
    <t>P</t>
  </si>
  <si>
    <r>
      <t xml:space="preserve">CO2 </t>
    </r>
    <r>
      <rPr>
        <vertAlign val="superscript"/>
        <sz val="10"/>
        <rFont val="Arial"/>
        <family val="2"/>
      </rPr>
      <t>[1]</t>
    </r>
  </si>
  <si>
    <r>
      <t xml:space="preserve">Biomass CO2 </t>
    </r>
    <r>
      <rPr>
        <vertAlign val="superscript"/>
        <sz val="10"/>
        <rFont val="Arial"/>
        <family val="2"/>
      </rPr>
      <t>[1]</t>
    </r>
  </si>
  <si>
    <t>0_TOT_YR_SUBM</t>
  </si>
  <si>
    <r>
      <t xml:space="preserve">   Household air emissions</t>
    </r>
    <r>
      <rPr>
        <b/>
        <sz val="8"/>
        <rFont val="Arial"/>
        <family val="2"/>
      </rPr>
      <t xml:space="preserve">
                                          </t>
    </r>
    <r>
      <rPr>
        <b/>
        <sz val="10"/>
        <rFont val="Arial"/>
        <family val="2"/>
      </rPr>
      <t>Households, totals</t>
    </r>
  </si>
  <si>
    <t>Year of submission to UNFCCC</t>
  </si>
  <si>
    <t>Carbon Dioxide from biomass used as a fuel</t>
  </si>
  <si>
    <t>Nitrous oxide</t>
  </si>
  <si>
    <t>Methane</t>
  </si>
  <si>
    <t>Hydrofluorocarbons</t>
  </si>
  <si>
    <t>Perfluorocarbons</t>
  </si>
  <si>
    <t>Nitrogen oxides</t>
  </si>
  <si>
    <t>Ammonia</t>
  </si>
  <si>
    <t>Non-methane volatile organic compounds</t>
  </si>
  <si>
    <t>Carbon monoxide</t>
  </si>
  <si>
    <t>1000 tonnes (Gg)</t>
  </si>
  <si>
    <t>tonnes (Mg)</t>
  </si>
  <si>
    <t>DATAENTRY</t>
  </si>
  <si>
    <t>Correct total of parts or Error Message</t>
  </si>
  <si>
    <t>Estimated data</t>
  </si>
  <si>
    <t>1)</t>
  </si>
  <si>
    <t>2)</t>
  </si>
  <si>
    <t>3)</t>
  </si>
  <si>
    <t>4)</t>
  </si>
  <si>
    <t>5)</t>
  </si>
  <si>
    <t>6)</t>
  </si>
  <si>
    <t>7)</t>
  </si>
  <si>
    <t>8)</t>
  </si>
  <si>
    <t>9)</t>
  </si>
  <si>
    <t>10)</t>
  </si>
  <si>
    <t>11)</t>
  </si>
  <si>
    <t>12)</t>
  </si>
  <si>
    <t>13)</t>
  </si>
  <si>
    <t>14)</t>
  </si>
  <si>
    <t>15)</t>
  </si>
  <si>
    <t>16)</t>
  </si>
  <si>
    <t>17)</t>
  </si>
  <si>
    <t>18)</t>
  </si>
  <si>
    <t>19)</t>
  </si>
  <si>
    <t>20)</t>
  </si>
  <si>
    <t>Particulate matter 
(less than or equal to a nominal 10 microns)</t>
  </si>
  <si>
    <t>Particulate matter
(less than or equal to a nominal 2.5 microns)</t>
  </si>
  <si>
    <t>Pollutants</t>
  </si>
  <si>
    <t>Parent</t>
  </si>
  <si>
    <t>Equation</t>
  </si>
  <si>
    <t>X</t>
  </si>
  <si>
    <t>Total industries</t>
  </si>
  <si>
    <t>Bio CO2</t>
  </si>
  <si>
    <t>CO2_BIO</t>
  </si>
  <si>
    <t>SO2</t>
  </si>
  <si>
    <t>SOX</t>
  </si>
  <si>
    <t>PM2_5</t>
  </si>
  <si>
    <t>&lt;TAB&gt;</t>
  </si>
  <si>
    <t xml:space="preserve"> -&gt; Type &lt;TAB&gt; for tabulation</t>
  </si>
  <si>
    <t xml:space="preserve"> -&gt; Do not forget the "."</t>
  </si>
  <si>
    <t>|</t>
  </si>
  <si>
    <t xml:space="preserve"> -&gt; X to activate, empty otherwise</t>
  </si>
  <si>
    <t>Add M flag</t>
  </si>
  <si>
    <t>EL</t>
  </si>
  <si>
    <t>Serbia</t>
  </si>
  <si>
    <t>RS</t>
  </si>
  <si>
    <t>Imputed rents of owner-occupied dwellings</t>
  </si>
  <si>
    <t>Total Households</t>
  </si>
  <si>
    <t>Transport</t>
  </si>
  <si>
    <t>Heating</t>
  </si>
  <si>
    <t>Calculated Total (Industry+Household)</t>
  </si>
  <si>
    <t>ZZ</t>
  </si>
  <si>
    <t>ZZ1</t>
  </si>
  <si>
    <t>ZZ2</t>
  </si>
  <si>
    <t>ZZ3</t>
  </si>
  <si>
    <t>BIRA</t>
  </si>
  <si>
    <t>BIRA1</t>
  </si>
  <si>
    <t>BIRA2</t>
  </si>
  <si>
    <t>BIRA3</t>
  </si>
  <si>
    <t>BIRA4</t>
  </si>
  <si>
    <t>BINR</t>
  </si>
  <si>
    <t>BINR1</t>
  </si>
  <si>
    <t>BINR2</t>
  </si>
  <si>
    <t>TOTY</t>
  </si>
  <si>
    <t>TOTREP</t>
  </si>
  <si>
    <t>BISD</t>
  </si>
  <si>
    <t>BINR3</t>
  </si>
  <si>
    <t>Number of decimals shown in data tables</t>
  </si>
  <si>
    <t>Positive only</t>
  </si>
  <si>
    <t>Any value</t>
  </si>
  <si>
    <t>Year</t>
  </si>
  <si>
    <t>Calculation Method (based on number of decimals)</t>
  </si>
  <si>
    <t>SUM(ROUND(V))</t>
  </si>
  <si>
    <t>ROUND(SUM(V))</t>
  </si>
  <si>
    <t>Plausibility</t>
  </si>
  <si>
    <t>POL</t>
  </si>
  <si>
    <t>LABEL</t>
  </si>
  <si>
    <t>UNIT LABEL</t>
  </si>
  <si>
    <t>Carbon Dioxide
(without emissions from biomass used as a fuel)</t>
  </si>
  <si>
    <t>Illegal Symbol</t>
  </si>
  <si>
    <t>c)10)</t>
  </si>
  <si>
    <t>Default Value</t>
  </si>
  <si>
    <t>Default Footnote</t>
  </si>
  <si>
    <t>+  Land transport</t>
  </si>
  <si>
    <t>+ Water transport</t>
  </si>
  <si>
    <t>+  Air transport</t>
  </si>
  <si>
    <t>- Heating/cooling</t>
  </si>
  <si>
    <t>d)</t>
  </si>
  <si>
    <t>Secondary confidentiality</t>
  </si>
  <si>
    <t xml:space="preserve">Provisional </t>
  </si>
  <si>
    <t>Eurostat estimate</t>
  </si>
  <si>
    <t>NRA_LAND</t>
  </si>
  <si>
    <t>NRA_WATER</t>
  </si>
  <si>
    <t>NRA_AIR</t>
  </si>
  <si>
    <t>NRES_LAND</t>
  </si>
  <si>
    <t>NRES_WATER</t>
  </si>
  <si>
    <t>NRES_AIR</t>
  </si>
  <si>
    <t>tonnes (Mg) SO2-equivalents</t>
  </si>
  <si>
    <t>Sulphur oxides</t>
  </si>
  <si>
    <t>a)21)</t>
  </si>
  <si>
    <t>2ndConf</t>
  </si>
  <si>
    <t>3rdConf</t>
  </si>
  <si>
    <t>Consistency (Total &lt;&gt; Subtotal)</t>
  </si>
  <si>
    <t>Consistency (Total &lt;= SubTotal)</t>
  </si>
  <si>
    <t>Consistency (Sub Sectors)</t>
  </si>
  <si>
    <t>[@1]</t>
  </si>
  <si>
    <t>@1</t>
  </si>
  <si>
    <t>Consistency (Equation)</t>
  </si>
  <si>
    <t>Growth rate = @1 (Threshold +/-@2)</t>
  </si>
  <si>
    <t>Other adjustments = Total UNFCCC/CLRTAP - Total AEA + Residents abroad - Non-residents on the territory</t>
  </si>
  <si>
    <t>Plausibility issue</t>
  </si>
  <si>
    <t>Confidentiality warning</t>
  </si>
  <si>
    <t>Start Items</t>
  </si>
  <si>
    <t>Nace</t>
  </si>
  <si>
    <t>Flag Row</t>
  </si>
  <si>
    <t>Of Which</t>
  </si>
  <si>
    <t>Only Font color will be used ==&gt;</t>
  </si>
  <si>
    <t>Row</t>
  </si>
  <si>
    <t>Plausibility check</t>
  </si>
  <si>
    <t>Confidentiality</t>
  </si>
  <si>
    <t>Parameters for the row classification</t>
  </si>
  <si>
    <t>Parameters for the pollutants</t>
  </si>
  <si>
    <t>Consistency check using equations</t>
  </si>
  <si>
    <t>Parameters to export data in flat file</t>
  </si>
  <si>
    <t>Number of decimals</t>
  </si>
  <si>
    <t>Type of character accepted</t>
  </si>
  <si>
    <t>Color</t>
  </si>
  <si>
    <t>Text to be displayed</t>
  </si>
  <si>
    <t>Flat file separator</t>
  </si>
  <si>
    <t>File extension</t>
  </si>
  <si>
    <t>Text footnotes separator</t>
  </si>
  <si>
    <t>Add empty rows</t>
  </si>
  <si>
    <t>Round values</t>
  </si>
  <si>
    <t>Illegal footnote</t>
  </si>
  <si>
    <t>Confidentiality error</t>
  </si>
  <si>
    <t>Frozen row</t>
  </si>
  <si>
    <t>Of which</t>
  </si>
  <si>
    <t>0 decimals</t>
  </si>
  <si>
    <t>1 decimal</t>
  </si>
  <si>
    <t>2 decimals</t>
  </si>
  <si>
    <t>3 decimals</t>
  </si>
  <si>
    <t>Description of the issue</t>
  </si>
  <si>
    <t>Questionnaire - starting year</t>
  </si>
  <si>
    <t>Questionnaire - end year</t>
  </si>
  <si>
    <t>Number of pollutants</t>
  </si>
  <si>
    <t>Number of equations</t>
  </si>
  <si>
    <t>General parameters</t>
  </si>
  <si>
    <t>Number of fixed flags</t>
  </si>
  <si>
    <t>Number of footnotes</t>
  </si>
  <si>
    <t>Number of check types/colors</t>
  </si>
  <si>
    <t>Column for codes</t>
  </si>
  <si>
    <t>Item can have many NA sub-items</t>
  </si>
  <si>
    <t>Country label</t>
  </si>
  <si>
    <t>Country code</t>
  </si>
  <si>
    <t>Number of code list</t>
  </si>
  <si>
    <t>Start column</t>
  </si>
  <si>
    <t>Start row</t>
  </si>
  <si>
    <t>Label column</t>
  </si>
  <si>
    <t>Eurobase code</t>
  </si>
  <si>
    <t>Number of rows</t>
  </si>
  <si>
    <t>Types of data tables</t>
  </si>
  <si>
    <t>Consistency check</t>
  </si>
  <si>
    <t>Number of items</t>
  </si>
  <si>
    <t>Equations - start</t>
  </si>
  <si>
    <t>Nb of equations</t>
  </si>
  <si>
    <t>Frozen</t>
  </si>
  <si>
    <t>Type of character</t>
  </si>
  <si>
    <t>Of which: total &gt; sum(sub-totals)</t>
  </si>
  <si>
    <t>Percentage</t>
  </si>
  <si>
    <t>.txt</t>
  </si>
  <si>
    <t>Type of data table</t>
  </si>
  <si>
    <t>Row in "structure"</t>
  </si>
  <si>
    <t>Warnings</t>
  </si>
  <si>
    <t>Types of rounding</t>
  </si>
  <si>
    <t>Row to display message</t>
  </si>
  <si>
    <t>Description</t>
  </si>
  <si>
    <t xml:space="preserve">This consistency error is highlighted when all sub-items are reported and  the reported total or sub-total does not equal the sum of the sub-items and it calculates the correct total or sub-total based on the reported figures. </t>
  </si>
  <si>
    <t>This consistency error is highlighted when the total or the sub-total is reported and it is equal with the sum of the reported sub-items and one of the sub-items is 'not available'. The message is displayed in the total.</t>
  </si>
  <si>
    <t>This consistency error occurs when all figures are reported except one, which is reported as "not available". If all figures are correctly reported, the missing figure can be calculated from the remaining figures. The message is displayed in the cell where the symbol ":" is reported.</t>
  </si>
  <si>
    <t xml:space="preserve">This consistency error is highlighted when the total or the sub-total is reported and it is smaller or equal with the sum of the sub-items and several sub-items are 'not available'. </t>
  </si>
  <si>
    <t>This check is done for all footnotes and, depending on the error, one of the above five message (cell I56-I60) will be displayed.</t>
  </si>
  <si>
    <t xml:space="preserve">This confidentiality error is highlighted when only one sub-item (i.e. this highlighted one) is flagged confidential. In such a case it is recommended to flag additional sub-items (secondary confidentiality flag 'd') on the same hierarchical MF-level in order to enable displaying the total or sub-total. </t>
  </si>
  <si>
    <t xml:space="preserve">This confidentiality error is highlighted when a total or sub-total is flagged confidential although it should not because one or two sub-items are flagged confidential. In such cases it is recommended to flag additional sub-items (secondary confidentiality) in order to enable displaying the total or sub-total. Also this confidentiality error is highlighted when the c) flag is used for zero or 'not available' cells.   </t>
  </si>
  <si>
    <t>Reported total or sub-total does not equal sum of sub-items; the calculated sum of sub-items  = @1.</t>
  </si>
  <si>
    <t>The reported total or sub-total cannot be calculated as one item is 'not available'.</t>
  </si>
  <si>
    <t>Calculated value = @1.</t>
  </si>
  <si>
    <t>The reported total or sub-total cannot be calculated as more than one sub-item is indicated as 'not available'.</t>
  </si>
  <si>
    <t>Wrong footnote ending [@1].</t>
  </si>
  <si>
    <t>Display message</t>
  </si>
  <si>
    <t>Simultaneous plausibility and consistency issue.</t>
  </si>
  <si>
    <t>Default display of the footnotes.</t>
  </si>
  <si>
    <t>Annual growth</t>
  </si>
  <si>
    <t>Row for elephant</t>
  </si>
  <si>
    <t>This error occurs when a footnote is included, but there is not text in the footnote area.</t>
  </si>
  <si>
    <t>This error occurs when the footnote includes a number that does not exist in the footnote area.</t>
  </si>
  <si>
    <t>This error occurs when the footnote includes a letter that does not exist in the footnote area.</t>
  </si>
  <si>
    <t>This error occurs when the footnote does not have a parenthesis at the end.</t>
  </si>
  <si>
    <t>This error occurs when the footnote cannot be used together with what was reported in the data cell.</t>
  </si>
  <si>
    <t>This message is displayed when the equations (see column AC in this sheet) are not verified. The message to be displayed is available in column AB.</t>
  </si>
  <si>
    <t>Not evaluated.</t>
  </si>
  <si>
    <t>An error is displayed if the "of which" value is bigger than the one to be compared with (e.g. if PM2.5&gt;PM10)</t>
  </si>
  <si>
    <t>Default display for a data cell.</t>
  </si>
  <si>
    <t>This error occurs when an illegal symbol is reported.</t>
  </si>
  <si>
    <t>Share to total</t>
  </si>
  <si>
    <t>OR(OR(ROUND(SUM(#106),2)=ROUND(SUM(#95,#105) + IF(#101=":",SUM(#102:#104),SUM(#101)) - IF(#96=":",SUM(#97:#100),SUM(#96)),2), COUNTIF(#95:#105, ":")=11), COUNTIF(#106, ":")=1)</t>
  </si>
  <si>
    <t>Other Label</t>
  </si>
  <si>
    <t>6 decimals</t>
  </si>
  <si>
    <t>4 decimals</t>
  </si>
  <si>
    <t>5 decimals</t>
  </si>
  <si>
    <t>7 decimals</t>
  </si>
  <si>
    <t>Nr of decimals for consistency check</t>
  </si>
  <si>
    <t>EurobasePollutant</t>
  </si>
  <si>
    <t>Eurobase
Unit</t>
  </si>
  <si>
    <t>THS_T</t>
  </si>
  <si>
    <t>instructions</t>
  </si>
  <si>
    <t>Secondary confidentiality required under sector @1 (see 'instructions' sheet).</t>
  </si>
  <si>
    <t>Confidentiality not correctly applied (see 'instructions' sheet).</t>
  </si>
  <si>
    <t>21)</t>
  </si>
  <si>
    <t>22)</t>
  </si>
  <si>
    <t>23)</t>
  </si>
  <si>
    <t>24)</t>
  </si>
  <si>
    <t>25)</t>
  </si>
  <si>
    <t>26)</t>
  </si>
  <si>
    <t>27)</t>
  </si>
  <si>
    <t>28)</t>
  </si>
  <si>
    <t>29)</t>
  </si>
  <si>
    <t>31)</t>
  </si>
  <si>
    <t>32)</t>
  </si>
  <si>
    <t>33)</t>
  </si>
  <si>
    <t>34)</t>
  </si>
  <si>
    <t>35)</t>
  </si>
  <si>
    <t>30)</t>
  </si>
  <si>
    <t>Plausibility and consistency</t>
  </si>
  <si>
    <t>Real estate activities: L &gt;= L68A</t>
  </si>
  <si>
    <t>OR(#62=":",SUM(#62)&gt;=SUM(#63))</t>
  </si>
  <si>
    <t>Instructions for completing the AEA questionnaire and overview of the checking rules</t>
  </si>
  <si>
    <t>Provides instructions for completing the AEA questionnaire and gives an overview of the checking rules</t>
  </si>
  <si>
    <t>Deadline for returning back this electronic questionnaire is:</t>
  </si>
  <si>
    <t>Air Emissions Accounts Questionnaire</t>
  </si>
  <si>
    <t>1. INSTRUCTIONS for completing the AEA questionnaire</t>
  </si>
  <si>
    <t>The following technical instructions relate to the handling of the electronic EXCEL questionnaire.</t>
  </si>
  <si>
    <t>1.A) Getting started</t>
  </si>
  <si>
    <t>1.B) How to correctly report figures and symbols?</t>
  </si>
  <si>
    <t>5. Please report exact figures, not rounded values. The maximum number of significant figures is fifteen (default in excel).</t>
  </si>
  <si>
    <t>6. Please report positive figures. Negative figures are only accepted in the bridging item 'national residents abroad' and in 'other adjustments and statistical discrepancy'.</t>
  </si>
  <si>
    <t>7. Please report real zero ('0') if there are no emissions in the respective NACE industry.</t>
  </si>
  <si>
    <t>8. Please report colon (':') for data not available, i.e. if the volume of emissions in the given industry is not known. Note, that in such case the superior sub-total or total cannot be derived.</t>
  </si>
  <si>
    <t>There is a checking tool built in the questionnaire, please use it! To reduce the validation time, Eurostat appreciates receiving error-free questionnaires.</t>
  </si>
  <si>
    <t>2. THE BUILT-IN CHECKING TOOL</t>
  </si>
  <si>
    <t>2.A) How to use the checking tool?</t>
  </si>
  <si>
    <t>The checking macro runs automatically upon closing the questionnaire, i.e. over all data sheets. This is intended to force the checks to be done.</t>
  </si>
  <si>
    <t>The tool can also be used manually:</t>
  </si>
  <si>
    <t xml:space="preserve"> - to check individual data sheets by pressing the 'Check' button at the top of each data sheet.</t>
  </si>
  <si>
    <t xml:space="preserve"> - to check the whole questionnaire by pressing the 'Check the whole' button in the 'intro' sheet and 'structure' sheet.</t>
  </si>
  <si>
    <t xml:space="preserve"> 2.B) What is checked and how are errors/warnings displayed?</t>
  </si>
  <si>
    <t>Errors and warnings are visualised in the data sheets through cells highlighted in different colours. In addition, by hovering the mouse over the highlighted cell a comment appears with detailed explanation of the detected problem.</t>
  </si>
  <si>
    <t>Eurostat kindly asks you to address each highlighted cell. If correctly done, after the next check the highlight will disappear from the concerned cell. In case of plausibility warnings (orange cells) there are two options: If the implausibility is caused by an error, please correct it. If the value is correct, please add a footnote explaining the detected implausibility.</t>
  </si>
  <si>
    <t>- Avoid confidentiality at 1 digit NACE level;</t>
  </si>
  <si>
    <t>- Cells with zero or 'not available' cannot be confidential;</t>
  </si>
  <si>
    <t>- Ensure that the figure flagged as confidential cannot be derived through calculation.</t>
  </si>
  <si>
    <t>- Totals of one-digit NACE industries (A, B, C, etc.) mustn't vary more than 30% from one year to the next if they represent more than 10% of all industries (total A_U) of that year.</t>
  </si>
  <si>
    <t>- NACE industries A01-A03, E36-E39 and H49-H53 mustn't vary more than 80% from one year to the next if they represent more than 30% of total A, E and H respectively.</t>
  </si>
  <si>
    <t>- NACE industries C10-C33 mustn't vary more than 80% from one year to the next if they represent more than 5% of total C.</t>
  </si>
  <si>
    <t>- Other two-digit NACE industries mustn't vary more than 80% from one year to the next if they represent more than 5% of all industries (total A_U) of that year.</t>
  </si>
  <si>
    <t>- Two-digit Households positions mustn't vary more than 30% from one year to the next if they represent more than 50% of Total Households of that year.</t>
  </si>
  <si>
    <t>- Total Households mustn't vary more than 30% from one year to the next and represent more than 10% of Total Industries plus Households of that year.</t>
  </si>
  <si>
    <t>- Bridging items mustn't vary more than 50% from one year to the next if they contribute at least 50% to the superior total, i.e. to National residents abroad or National residents in the territory.</t>
  </si>
  <si>
    <r>
      <rPr>
        <b/>
        <sz val="10"/>
        <rFont val="Arial"/>
        <family val="2"/>
      </rPr>
      <t>Confidentiality check:</t>
    </r>
    <r>
      <rPr>
        <sz val="10"/>
        <rFont val="Arial"/>
        <family val="2"/>
      </rPr>
      <t xml:space="preserve"> verifies that certain confidentiality rules are applied:</t>
    </r>
  </si>
  <si>
    <r>
      <rPr>
        <b/>
        <sz val="10"/>
        <rFont val="Arial"/>
        <family val="2"/>
      </rPr>
      <t>Footnote check:</t>
    </r>
    <r>
      <rPr>
        <sz val="10"/>
        <rFont val="Arial"/>
        <family val="2"/>
      </rPr>
      <t xml:space="preserve"> verifies if footnotes are used correctly. It also verifies that a 'free text' footnote symbol has a footnote text in the yellow footnote area. Otherwise, the cell is highlighted in </t>
    </r>
    <r>
      <rPr>
        <b/>
        <sz val="10"/>
        <color rgb="FFFF0000"/>
        <rFont val="Arial"/>
        <family val="2"/>
      </rPr>
      <t>red</t>
    </r>
    <r>
      <rPr>
        <sz val="10"/>
        <rFont val="Arial"/>
        <family val="2"/>
      </rPr>
      <t>.</t>
    </r>
  </si>
  <si>
    <r>
      <t xml:space="preserve">If the above criteria are not followed, cells are highlighted in </t>
    </r>
    <r>
      <rPr>
        <b/>
        <sz val="10"/>
        <color theme="7" tint="0.39997558519241921"/>
        <rFont val="Arial"/>
        <family val="2"/>
      </rPr>
      <t>purple</t>
    </r>
    <r>
      <rPr>
        <sz val="10"/>
        <rFont val="Arial"/>
        <family val="2"/>
      </rPr>
      <t>.</t>
    </r>
  </si>
  <si>
    <r>
      <t xml:space="preserve">In case there are both consistency and plausibility issues, the cell is highlighted in </t>
    </r>
    <r>
      <rPr>
        <b/>
        <sz val="10"/>
        <color theme="9" tint="-0.249977111117893"/>
        <rFont val="Arial"/>
        <family val="2"/>
      </rPr>
      <t>orange</t>
    </r>
    <r>
      <rPr>
        <sz val="10"/>
        <rFont val="Arial"/>
        <family val="2"/>
      </rPr>
      <t xml:space="preserve"> and the value appears in </t>
    </r>
    <r>
      <rPr>
        <b/>
        <sz val="10"/>
        <color theme="3" tint="0.39997558519241921"/>
        <rFont val="Arial"/>
        <family val="2"/>
      </rPr>
      <t>blue</t>
    </r>
    <r>
      <rPr>
        <sz val="10"/>
        <rFont val="Arial"/>
        <family val="2"/>
      </rPr>
      <t>.</t>
    </r>
  </si>
  <si>
    <t>1000 tonnes (Gg)|'''CO2 from biomass' as reported to UNFCCC (table 10s2: memo item)</t>
  </si>
  <si>
    <t>tonnes (Mg)|'''National total for the entire territory' as reported to CLRTAP (Annex 1)</t>
  </si>
  <si>
    <t>tonnes (Mg) SO2-equivalents|'''National total for the entire territory' as reported to CLRTAP (Annex 1)</t>
  </si>
  <si>
    <t>'CO2 from biomass' as reported to UNFCCC (table 10s2: memo item)</t>
  </si>
  <si>
    <t>'National total for the entire territory' as reported to CLRTAP (Annex 1)</t>
  </si>
  <si>
    <t>Emissions of sulphur hexafluorids (SF6) and nitrogen trifluoride (NF3) (given in CO2-equivalents) by economic activity and households and bridging items between Air Emissions Accounts totals and UNFCCC totals</t>
  </si>
  <si>
    <r>
      <t>Data sheet for SF6 and NF3-emissions
[tonnes CO</t>
    </r>
    <r>
      <rPr>
        <vertAlign val="subscript"/>
        <sz val="10"/>
        <rFont val="Arial"/>
        <family val="2"/>
      </rPr>
      <t>2</t>
    </r>
    <r>
      <rPr>
        <sz val="10"/>
        <rFont val="Arial"/>
        <family val="2"/>
      </rPr>
      <t>-equivalents]</t>
    </r>
  </si>
  <si>
    <t xml:space="preserve">Manual for Air Emissions Accounts, 2015 edition', available here: </t>
  </si>
  <si>
    <t>http://ec.europa.eu/eurostat/web/environment/methodology</t>
  </si>
  <si>
    <t>Questionnaire code</t>
  </si>
  <si>
    <t>1000 tonnes (Gg)|'''Total CO2 equivalent emissions, including indirect CO2,  without land use, land-use change and forestry' (as reported to UNFCCC table 10s2)</t>
  </si>
  <si>
    <t>tonnes (Mg)|'''Total CH4 emissions without CH4 from LULUCF (as reported to UNFCCC table 10s3)</t>
  </si>
  <si>
    <t>tonnes (Mg) CO2-equivalents|'''Emissions of HFCs (as reported to UNFCCC table 10s5)</t>
  </si>
  <si>
    <t>tonnes (Mg) CO2-equivalents|'''Emissions of PFCs (as reported to UNFCCC table 10s5)</t>
  </si>
  <si>
    <t>tonnes (Mg) CO2-equivalents|'''Emissions of SF6 and NF3 (as reported to UNFCCC table 10s5)</t>
  </si>
  <si>
    <t>'Total CO2 equivalent emissions, including indirect CO2,  without land use, land-use change and forestry' (as reported to UNFCCC table 10s2)</t>
  </si>
  <si>
    <t>'Total direct N2O emissions without N2O from LULUCF (as reported to UNFCCC table 10s4)</t>
  </si>
  <si>
    <t>'Total CH4 emissions without CH4 from LULUCF (as reported to UNFCCC table 10s3)</t>
  </si>
  <si>
    <t>'Emissions of HFCs (as reported to UNFCCC table 10s5)</t>
  </si>
  <si>
    <t>'Emissions of PFCs (as reported to UNFCCC table 10s5)</t>
  </si>
  <si>
    <t>'Emissions of SF6 and NF3 (as reported to UNFCCC table 10s5)</t>
  </si>
  <si>
    <r>
      <t xml:space="preserve">This consistency error is highlighted when the total or the sub-total is reported and it is equal to the sum of the sub-items, while several sub-items are 'not available'.
</t>
    </r>
    <r>
      <rPr>
        <b/>
        <sz val="9"/>
        <color theme="1"/>
        <rFont val="Calibri"/>
        <family val="2"/>
        <scheme val="minor"/>
      </rPr>
      <t>Currently activated; in order to deactivate this check, add an "x" to cell C15 in this parameter sheet.</t>
    </r>
  </si>
  <si>
    <t>tonnes (Mg) NO2-equivalents</t>
  </si>
  <si>
    <r>
      <t>Data sheet for NOx-emissions
[tonnes NO2-equivalents</t>
    </r>
    <r>
      <rPr>
        <sz val="10"/>
        <rFont val="Arial"/>
        <family val="2"/>
      </rPr>
      <t>]</t>
    </r>
  </si>
  <si>
    <t>tonnes (Mg)|'''Total direct N2O emissions without N2O from LULUCF (as reported to UNFCCC table 10s4)</t>
  </si>
  <si>
    <t>tonnes (Mg) NO2-equivalents|'''National total for the entire territory' as reported to CLRTAP (Annex 1)</t>
  </si>
  <si>
    <t>Data sheet for SO2-emissions
[tonnes SO2-equivalents]</t>
  </si>
  <si>
    <t>The reported total is equal to the sum-of the sub-items and more of the sub-items are 'not available'.</t>
  </si>
  <si>
    <t>SF6_NF3</t>
  </si>
  <si>
    <t>Sulphur hexafluoride and nitrogen trifluoride</t>
  </si>
  <si>
    <t xml:space="preserve">not used </t>
  </si>
  <si>
    <t>updated</t>
  </si>
  <si>
    <t>NF3_SF6</t>
  </si>
  <si>
    <t>TCO2E</t>
  </si>
  <si>
    <t>TNO2E</t>
  </si>
  <si>
    <t>TSO2E</t>
  </si>
  <si>
    <t>Czechia</t>
  </si>
  <si>
    <t xml:space="preserve">Albania </t>
  </si>
  <si>
    <t xml:space="preserve">AL </t>
  </si>
  <si>
    <t>BA</t>
  </si>
  <si>
    <t>North Macedonia</t>
  </si>
  <si>
    <t>MK</t>
  </si>
  <si>
    <t>Parameters_SDMX_Converter</t>
  </si>
  <si>
    <t>Parameter Sheet</t>
  </si>
  <si>
    <t>Data Sheet</t>
  </si>
  <si>
    <t>1/1</t>
  </si>
  <si>
    <t>OBS_LEVEL</t>
  </si>
  <si>
    <t>ATT</t>
  </si>
  <si>
    <t>COMMENT_OBS</t>
  </si>
  <si>
    <t>CQ5</t>
  </si>
  <si>
    <t>CELL</t>
  </si>
  <si>
    <t>DIM</t>
  </si>
  <si>
    <t>UNIT_MULT</t>
  </si>
  <si>
    <t>1/2</t>
  </si>
  <si>
    <t>CONF_STATUS</t>
  </si>
  <si>
    <t>1/6</t>
  </si>
  <si>
    <t>OBS_STATUS_4</t>
  </si>
  <si>
    <t>1/5</t>
  </si>
  <si>
    <t>OBS_STATUS_3</t>
  </si>
  <si>
    <t>1/4</t>
  </si>
  <si>
    <t>OBS_STATUS_2</t>
  </si>
  <si>
    <t>1/3</t>
  </si>
  <si>
    <t>OBS_STATUS_1</t>
  </si>
  <si>
    <t>4</t>
  </si>
  <si>
    <t>ROW</t>
  </si>
  <si>
    <t>TIME_PERIOD</t>
  </si>
  <si>
    <t>CS5</t>
  </si>
  <si>
    <t>SECTOR</t>
  </si>
  <si>
    <t>CR5</t>
  </si>
  <si>
    <t>PRODUCT</t>
  </si>
  <si>
    <t>CP5</t>
  </si>
  <si>
    <t>UNIT_MEASURE</t>
  </si>
  <si>
    <t>CO5</t>
  </si>
  <si>
    <t>STO</t>
  </si>
  <si>
    <t>CN5</t>
  </si>
  <si>
    <t>AIRPOL</t>
  </si>
  <si>
    <t>true</t>
  </si>
  <si>
    <t>SkipIncompleteKeys</t>
  </si>
  <si>
    <t>CM</t>
  </si>
  <si>
    <t>COLUMN</t>
  </si>
  <si>
    <t>BRIDGE_ITEMS</t>
  </si>
  <si>
    <t>:</t>
  </si>
  <si>
    <t>MissingObservationCharacter</t>
  </si>
  <si>
    <t>CL</t>
  </si>
  <si>
    <t>INTERACTORS</t>
  </si>
  <si>
    <t>null</t>
  </si>
  <si>
    <t>DefaultValue</t>
  </si>
  <si>
    <t>CK5</t>
  </si>
  <si>
    <t>COUNTERPART_AREA</t>
  </si>
  <si>
    <t>)</t>
  </si>
  <si>
    <t>ConceptSeparator</t>
  </si>
  <si>
    <t>EC</t>
  </si>
  <si>
    <t>FIX</t>
  </si>
  <si>
    <t>ACCOUNTING_ENTRY</t>
  </si>
  <si>
    <t>SkipObservationWithValue</t>
  </si>
  <si>
    <t>CJ5</t>
  </si>
  <si>
    <t>DEMAND_PROD</t>
  </si>
  <si>
    <t>Transcoding</t>
  </si>
  <si>
    <t>TranscodingSheet</t>
  </si>
  <si>
    <t>D1</t>
  </si>
  <si>
    <t>REF_AREA</t>
  </si>
  <si>
    <t>AV106</t>
  </si>
  <si>
    <t>DataEnd</t>
  </si>
  <si>
    <t>FREQ</t>
  </si>
  <si>
    <t>F5</t>
  </si>
  <si>
    <t>DataStart</t>
  </si>
  <si>
    <t>Position</t>
  </si>
  <si>
    <t>PosType</t>
  </si>
  <si>
    <t>Element</t>
  </si>
  <si>
    <t>d</t>
  </si>
  <si>
    <t>c</t>
  </si>
  <si>
    <t>p</t>
  </si>
  <si>
    <t>e</t>
  </si>
  <si>
    <t>b</t>
  </si>
  <si>
    <t>Value</t>
  </si>
  <si>
    <t>Dimension</t>
  </si>
  <si>
    <t>Text</t>
  </si>
  <si>
    <t>Country :</t>
  </si>
  <si>
    <t>Type:</t>
  </si>
  <si>
    <t>Content:</t>
  </si>
  <si>
    <t>Footnotes (associating symbols to text)</t>
  </si>
  <si>
    <t>List of footnotes</t>
  </si>
  <si>
    <t>footnote symbol</t>
  </si>
  <si>
    <t>footnote text associated to symbol</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</si>
  <si>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</si>
  <si>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</si>
  <si>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</si>
  <si>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</si>
  <si>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</si>
  <si>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</si>
  <si>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</si>
  <si>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</si>
  <si>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</si>
  <si>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</si>
  <si>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</si>
  <si>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</si>
  <si>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</si>
  <si>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</si>
  <si>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</si>
  <si>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</si>
  <si>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</si>
  <si>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</si>
  <si>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</si>
  <si>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</si>
  <si>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</si>
  <si>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</si>
  <si>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</si>
  <si>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</si>
  <si>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</si>
  <si>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</si>
  <si>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</si>
  <si>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</si>
  <si>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</si>
  <si>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</si>
  <si>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</si>
  <si>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</si>
  <si>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</si>
  <si>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</si>
  <si>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</si>
  <si>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</si>
  <si>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</si>
  <si>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</si>
  <si>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</si>
  <si>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</si>
  <si>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</si>
  <si>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</si>
  <si>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</si>
  <si>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</si>
  <si>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</si>
  <si>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</si>
  <si>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</si>
  <si>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</si>
  <si>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</si>
  <si>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</si>
  <si>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</si>
  <si>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</si>
  <si>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</si>
  <si>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</si>
  <si>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</si>
  <si>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</si>
  <si>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</si>
  <si>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</si>
  <si>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</si>
  <si>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</si>
  <si>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</si>
  <si>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</si>
  <si>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</si>
  <si>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</si>
  <si>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Disable Plausibility on Footnotes</t>
  </si>
  <si>
    <t>Yes</t>
  </si>
  <si>
    <t>Flags and Footnotes Coding System</t>
  </si>
  <si>
    <t>Code</t>
  </si>
  <si>
    <t>Semantic</t>
  </si>
  <si>
    <t>Request Value</t>
  </si>
  <si>
    <t>Disable Plausibility</t>
  </si>
  <si>
    <t>Standard</t>
  </si>
  <si>
    <t>No</t>
  </si>
  <si>
    <t>Provisional</t>
  </si>
  <si>
    <t>s</t>
  </si>
  <si>
    <t>Eurostat</t>
  </si>
  <si>
    <t>Flags</t>
  </si>
  <si>
    <t>Plausibility with Footnote</t>
  </si>
  <si>
    <t>Flags Mode</t>
  </si>
  <si>
    <t>SDMX Flags</t>
  </si>
  <si>
    <t>Please insert footnote texts for each footnote symbol you use in the pollutants' tables</t>
  </si>
  <si>
    <t>Year of submission to CLRTAP</t>
  </si>
  <si>
    <t>4. Figures have to be reported in the white cells of the data sheets.</t>
  </si>
  <si>
    <t>Mandatory starting year</t>
  </si>
  <si>
    <t>Mandatory end year</t>
  </si>
  <si>
    <t>Mandatory</t>
  </si>
  <si>
    <t>Mandatory Cell</t>
  </si>
  <si>
    <t xml:space="preserve">Symbol </t>
  </si>
  <si>
    <t xml:space="preserve">Label </t>
  </si>
  <si>
    <t xml:space="preserve">Meaning </t>
  </si>
  <si>
    <t>Break in time series</t>
  </si>
  <si>
    <t xml:space="preserve">Position </t>
  </si>
  <si>
    <t xml:space="preserve">Footnote type </t>
  </si>
  <si>
    <t>What to do if  'empty'</t>
  </si>
  <si>
    <t>A right bracket without number must be set in case pre-defined symbols should follow.</t>
  </si>
  <si>
    <t>A right bracket without letter must be set in case further pre-defined symbols should follow.</t>
  </si>
  <si>
    <t>No brackets to be set.</t>
  </si>
  <si>
    <t>Example</t>
  </si>
  <si>
    <t>Meaning</t>
  </si>
  <si>
    <t xml:space="preserve">No. </t>
  </si>
  <si>
    <t>Symbols</t>
  </si>
  <si>
    <r>
      <t>1</t>
    </r>
    <r>
      <rPr>
        <b/>
        <vertAlign val="superscript"/>
        <sz val="10"/>
        <rFont val="Arial"/>
        <family val="2"/>
      </rPr>
      <t xml:space="preserve">st </t>
    </r>
    <r>
      <rPr>
        <b/>
        <sz val="10"/>
        <rFont val="Arial"/>
        <family val="2"/>
      </rPr>
      <t>position 'free text'</t>
    </r>
  </si>
  <si>
    <r>
      <t>2</t>
    </r>
    <r>
      <rPr>
        <b/>
        <vertAlign val="superscript"/>
        <sz val="10"/>
        <rFont val="Arial"/>
        <family val="2"/>
      </rPr>
      <t>nd</t>
    </r>
    <r>
      <rPr>
        <b/>
        <sz val="10"/>
        <rFont val="Arial"/>
        <family val="2"/>
      </rPr>
      <t xml:space="preserve"> position confidentiality</t>
    </r>
  </si>
  <si>
    <r>
      <t>3</t>
    </r>
    <r>
      <rPr>
        <b/>
        <vertAlign val="superscript"/>
        <sz val="10"/>
        <rFont val="Arial"/>
        <family val="2"/>
      </rPr>
      <t>rd</t>
    </r>
    <r>
      <rPr>
        <b/>
        <sz val="10"/>
        <rFont val="Arial"/>
        <family val="2"/>
      </rPr>
      <t xml:space="preserve"> &amp; more position</t>
    </r>
  </si>
  <si>
    <t xml:space="preserve">Free text' footnote is given in separate sheet </t>
  </si>
  <si>
    <t xml:space="preserve">empty </t>
  </si>
  <si>
    <t>empty</t>
  </si>
  <si>
    <t>1)d)</t>
  </si>
  <si>
    <t>Secondary' confidentiality</t>
  </si>
  <si>
    <t>1)c)p)</t>
  </si>
  <si>
    <t>Free text' footnote is given in separate sheet</t>
  </si>
  <si>
    <t>Primary' confidentiality'</t>
  </si>
  <si>
    <t>Provisional value</t>
  </si>
  <si>
    <t>1)c)b)p)</t>
  </si>
  <si>
    <t>Primary' confidentiality</t>
  </si>
  <si>
    <t>Break in series and provisional value</t>
  </si>
  <si>
    <t>1))b)</t>
  </si>
  <si>
    <t>))b)p)</t>
  </si>
  <si>
    <t>)c)p)</t>
  </si>
  <si>
    <t>)d)b)p)</t>
  </si>
  <si>
    <t>)d)</t>
  </si>
  <si>
    <t>))b)</t>
  </si>
  <si>
    <t>How to report footnotes?</t>
  </si>
  <si>
    <t xml:space="preserve">In this questionnaire reporting of footnotes includes two components: 	</t>
  </si>
  <si>
    <r>
      <t xml:space="preserve">(1) a </t>
    </r>
    <r>
      <rPr>
        <b/>
        <i/>
        <sz val="10"/>
        <color theme="1"/>
        <rFont val="Arial"/>
        <family val="2"/>
      </rPr>
      <t>footnote symbol</t>
    </r>
    <r>
      <rPr>
        <sz val="10"/>
        <color theme="1"/>
        <rFont val="Arial"/>
        <family val="2"/>
      </rPr>
      <t xml:space="preserve"> reported in the data sheet next to a reported value, and</t>
    </r>
  </si>
  <si>
    <t>(2) a footnote content associated with the symbol, displayed in the sheet entitled 'footnote_list'</t>
  </si>
  <si>
    <r>
      <rPr>
        <b/>
        <i/>
        <sz val="10"/>
        <rFont val="Arial"/>
        <family val="2"/>
      </rPr>
      <t>Footnote symbols</t>
    </r>
    <r>
      <rPr>
        <sz val="10"/>
        <rFont val="Arial"/>
        <family val="2"/>
      </rPr>
      <t xml:space="preserve"> are reported in the so-called </t>
    </r>
    <r>
      <rPr>
        <b/>
        <i/>
        <sz val="10"/>
        <rFont val="Arial"/>
        <family val="2"/>
      </rPr>
      <t>footnote-symbol-cell</t>
    </r>
    <r>
      <rPr>
        <sz val="10"/>
        <rFont val="Arial"/>
        <family val="2"/>
      </rPr>
      <t xml:space="preserve">, i.e. yellow cells next to the white value cells. </t>
    </r>
  </si>
  <si>
    <r>
      <t xml:space="preserve">There are two types of footnote symbols – letters with a closing bracket for </t>
    </r>
    <r>
      <rPr>
        <b/>
        <i/>
        <sz val="10"/>
        <rFont val="Arial"/>
        <family val="2"/>
      </rPr>
      <t>pre-defined footnotes</t>
    </r>
    <r>
      <rPr>
        <sz val="10"/>
        <rFont val="Arial"/>
        <family val="2"/>
      </rPr>
      <t xml:space="preserve"> (e.g. ‘</t>
    </r>
    <r>
      <rPr>
        <sz val="10"/>
        <color rgb="FFFF0000"/>
        <rFont val="Arial"/>
        <family val="2"/>
      </rPr>
      <t>p)</t>
    </r>
    <r>
      <rPr>
        <sz val="10"/>
        <rFont val="Arial"/>
        <family val="2"/>
      </rPr>
      <t xml:space="preserve">’) and numbers with a closing bracket for </t>
    </r>
    <r>
      <rPr>
        <b/>
        <i/>
        <sz val="10"/>
        <rFont val="Arial"/>
        <family val="2"/>
      </rPr>
      <t>'free text' footnotes</t>
    </r>
    <r>
      <rPr>
        <sz val="10"/>
        <rFont val="Arial"/>
        <family val="2"/>
      </rPr>
      <t xml:space="preserve"> (e.g. ‘</t>
    </r>
    <r>
      <rPr>
        <sz val="10"/>
        <color rgb="FFFF0000"/>
        <rFont val="Arial"/>
        <family val="2"/>
      </rPr>
      <t>2)</t>
    </r>
    <r>
      <rPr>
        <sz val="10"/>
        <rFont val="Arial"/>
        <family val="2"/>
      </rPr>
      <t>’).</t>
    </r>
  </si>
  <si>
    <t>Pre-defined footnotes with standard meanings</t>
  </si>
  <si>
    <t>The following table shows the letter-symbols, labels and meanings of 'pre-defined footnotes' that users may employ in this questionnaire.</t>
  </si>
  <si>
    <t>Free text' footnotes</t>
  </si>
  <si>
    <t xml:space="preserve">A 'free text' footnote is used for any meaning beyond the pre-defined footnotes. </t>
  </si>
  <si>
    <r>
      <t>The symbol for 'free text' footnotes are numbers followed by a closing bracket (e.g. '</t>
    </r>
    <r>
      <rPr>
        <sz val="10"/>
        <color rgb="FFFF0000"/>
        <rFont val="Arial"/>
        <family val="2"/>
      </rPr>
      <t>1)</t>
    </r>
    <r>
      <rPr>
        <sz val="10"/>
        <rFont val="Arial"/>
        <family val="2"/>
      </rPr>
      <t>').</t>
    </r>
  </si>
  <si>
    <t>The content of 'free text' footnotes must be specified by the user in the sheet 'footnote_list'.</t>
  </si>
  <si>
    <t xml:space="preserve">Note that one and only one 'free text' footnote symbol can be associated to a reported value (data point). </t>
  </si>
  <si>
    <t>Specific order of footnote symbols must be respected!</t>
  </si>
  <si>
    <t xml:space="preserve">It is possible to associate more than one footnote to a value-cell (data point). </t>
  </si>
  <si>
    <r>
      <t xml:space="preserve">In case of multiple footnote symbols, </t>
    </r>
    <r>
      <rPr>
        <b/>
        <sz val="10"/>
        <rFont val="Arial"/>
        <family val="2"/>
      </rPr>
      <t>a specific order must be followed</t>
    </r>
    <r>
      <rPr>
        <sz val="10"/>
        <rFont val="Arial"/>
        <family val="2"/>
      </rPr>
      <t xml:space="preserve">!	</t>
    </r>
  </si>
  <si>
    <r>
      <rPr>
        <u/>
        <sz val="10"/>
        <rFont val="Arial"/>
        <family val="2"/>
      </rPr>
      <t>1</t>
    </r>
    <r>
      <rPr>
        <u/>
        <vertAlign val="superscript"/>
        <sz val="10"/>
        <rFont val="Arial"/>
        <family val="2"/>
      </rPr>
      <t>st</t>
    </r>
    <r>
      <rPr>
        <u/>
        <sz val="10"/>
        <rFont val="Arial"/>
        <family val="2"/>
      </rPr>
      <t xml:space="preserve"> position</t>
    </r>
    <r>
      <rPr>
        <sz val="10"/>
        <rFont val="Arial"/>
        <family val="2"/>
      </rPr>
      <t xml:space="preserve"> - First must come the </t>
    </r>
    <r>
      <rPr>
        <b/>
        <i/>
        <sz val="10"/>
        <rFont val="Arial"/>
        <family val="2"/>
      </rPr>
      <t>'free text' footnote symbol</t>
    </r>
    <r>
      <rPr>
        <sz val="10"/>
        <rFont val="Arial"/>
        <family val="2"/>
      </rPr>
      <t>. The first position is always reserved for this! You must put a bracket even if you do not have any 'free text' footnote in case of further pre-defined footnote symbols should follow.</t>
    </r>
  </si>
  <si>
    <r>
      <rPr>
        <u/>
        <sz val="10"/>
        <rFont val="Arial"/>
        <family val="2"/>
      </rPr>
      <t>2</t>
    </r>
    <r>
      <rPr>
        <u/>
        <vertAlign val="superscript"/>
        <sz val="10"/>
        <rFont val="Arial"/>
        <family val="2"/>
      </rPr>
      <t>nd</t>
    </r>
    <r>
      <rPr>
        <u/>
        <sz val="10"/>
        <rFont val="Arial"/>
        <family val="2"/>
      </rPr>
      <t xml:space="preserve"> position</t>
    </r>
    <r>
      <rPr>
        <sz val="10"/>
        <rFont val="Arial"/>
        <family val="2"/>
      </rPr>
      <t xml:space="preserve"> - Secondly, </t>
    </r>
    <r>
      <rPr>
        <b/>
        <i/>
        <sz val="10"/>
        <rFont val="Arial"/>
        <family val="2"/>
      </rPr>
      <t>footnote symbol for confidentiality</t>
    </r>
    <r>
      <rPr>
        <sz val="10"/>
        <rFont val="Arial"/>
        <family val="2"/>
      </rPr>
      <t xml:space="preserve">: this can be </t>
    </r>
    <r>
      <rPr>
        <sz val="10"/>
        <color rgb="FFFF0000"/>
        <rFont val="Arial"/>
        <family val="2"/>
      </rPr>
      <t>c)</t>
    </r>
    <r>
      <rPr>
        <sz val="10"/>
        <rFont val="Arial"/>
        <family val="2"/>
      </rPr>
      <t xml:space="preserve"> or </t>
    </r>
    <r>
      <rPr>
        <sz val="10"/>
        <color rgb="FFFF0000"/>
        <rFont val="Arial"/>
        <family val="2"/>
      </rPr>
      <t>d)</t>
    </r>
    <r>
      <rPr>
        <sz val="10"/>
        <rFont val="Arial"/>
        <family val="2"/>
      </rPr>
      <t xml:space="preserve">. The second position is always reserved for one and only one footnote symbol expressing confidentiality. You must put a bracket without letter if you do not have to express any confidentiality in case further pre-defined footnote symbols should follow.  </t>
    </r>
  </si>
  <si>
    <r>
      <rPr>
        <u/>
        <sz val="10"/>
        <rFont val="Arial"/>
        <family val="2"/>
      </rPr>
      <t>3</t>
    </r>
    <r>
      <rPr>
        <u/>
        <vertAlign val="superscript"/>
        <sz val="10"/>
        <rFont val="Arial"/>
        <family val="2"/>
      </rPr>
      <t>rd</t>
    </r>
    <r>
      <rPr>
        <u/>
        <sz val="10"/>
        <rFont val="Arial"/>
        <family val="2"/>
      </rPr>
      <t xml:space="preserve"> and more position</t>
    </r>
    <r>
      <rPr>
        <sz val="10"/>
        <rFont val="Arial"/>
        <family val="2"/>
      </rPr>
      <t xml:space="preserve"> - Finally, the third and possibly fourth, fifth and sixth positions are reserved for other pre-defined footnote symbols, namely </t>
    </r>
    <r>
      <rPr>
        <sz val="10"/>
        <color rgb="FFFF0000"/>
        <rFont val="Arial"/>
        <family val="2"/>
      </rPr>
      <t>b)</t>
    </r>
    <r>
      <rPr>
        <sz val="10"/>
        <rFont val="Arial"/>
        <family val="2"/>
      </rPr>
      <t xml:space="preserve">, </t>
    </r>
    <r>
      <rPr>
        <sz val="10"/>
        <color rgb="FFFF0000"/>
        <rFont val="Arial"/>
        <family val="2"/>
      </rPr>
      <t>e)</t>
    </r>
    <r>
      <rPr>
        <sz val="10"/>
        <rFont val="Arial"/>
        <family val="2"/>
      </rPr>
      <t xml:space="preserve">, and </t>
    </r>
    <r>
      <rPr>
        <sz val="10"/>
        <color rgb="FFFF0000"/>
        <rFont val="Arial"/>
        <family val="2"/>
      </rPr>
      <t>p).</t>
    </r>
    <r>
      <rPr>
        <sz val="10"/>
        <rFont val="Arial"/>
        <family val="2"/>
      </rPr>
      <t xml:space="preserve"> </t>
    </r>
  </si>
  <si>
    <r>
      <t>The following table summarises</t>
    </r>
    <r>
      <rPr>
        <b/>
        <sz val="10"/>
        <rFont val="Arial"/>
        <family val="2"/>
      </rPr>
      <t xml:space="preserve"> the specific order for reporting footnote symbols</t>
    </r>
    <r>
      <rPr>
        <sz val="10"/>
        <rFont val="Arial"/>
        <family val="2"/>
      </rPr>
      <t>:</t>
    </r>
  </si>
  <si>
    <r>
      <t>free text', number followed by right bracket: e.g. ‘</t>
    </r>
    <r>
      <rPr>
        <sz val="10"/>
        <color rgb="FFFF0000"/>
        <rFont val="Arial"/>
        <family val="2"/>
      </rPr>
      <t>1)</t>
    </r>
    <r>
      <rPr>
        <sz val="10"/>
        <rFont val="Arial"/>
        <family val="2"/>
      </rPr>
      <t>’</t>
    </r>
    <r>
      <rPr>
        <b/>
        <sz val="10"/>
        <color rgb="FFFF0000"/>
        <rFont val="Arial"/>
        <family val="2"/>
      </rPr>
      <t xml:space="preserve"> (Note: only one is possible!)</t>
    </r>
  </si>
  <si>
    <r>
      <t xml:space="preserve">Confidentiality related predefined footnote symbol: </t>
    </r>
    <r>
      <rPr>
        <sz val="10"/>
        <color rgb="FFFF0000"/>
        <rFont val="Arial"/>
        <family val="2"/>
      </rPr>
      <t>c)</t>
    </r>
    <r>
      <rPr>
        <sz val="10"/>
        <rFont val="Arial"/>
        <family val="2"/>
      </rPr>
      <t xml:space="preserve"> or </t>
    </r>
    <r>
      <rPr>
        <sz val="10"/>
        <color rgb="FFFF0000"/>
        <rFont val="Arial"/>
        <family val="2"/>
      </rPr>
      <t>d)</t>
    </r>
    <r>
      <rPr>
        <sz val="10"/>
        <rFont val="Arial"/>
        <family val="2"/>
      </rPr>
      <t xml:space="preserve">     (only one!)</t>
    </r>
  </si>
  <si>
    <r>
      <t xml:space="preserve">Other pre-defined footnote symbols: </t>
    </r>
    <r>
      <rPr>
        <sz val="10"/>
        <color rgb="FFFF0000"/>
        <rFont val="Arial"/>
        <family val="2"/>
      </rPr>
      <t>b)e)p)</t>
    </r>
  </si>
  <si>
    <t>Examples (use cases) for footnote reporting</t>
  </si>
  <si>
    <t>footnote instructions</t>
  </si>
  <si>
    <t xml:space="preserve">Instructions for reporting of the footnotes </t>
  </si>
  <si>
    <t xml:space="preserve">Provides instructions for SDMX compliant reporting of footnotes  </t>
  </si>
  <si>
    <t>Raised only is 'Accept Eurostat Flag Use' option is activated. Does not take the lead on Stadard Footnote Error (Act as Information). Use the Display message to add the message as cell Comment.</t>
  </si>
  <si>
    <t>n)</t>
  </si>
  <si>
    <t>Not to be published (only to be set by Eurostat!)</t>
  </si>
  <si>
    <t>Eurostat estimate (only to be set by Eurostat!)</t>
  </si>
  <si>
    <t>n</t>
  </si>
  <si>
    <t>Not to be published</t>
  </si>
  <si>
    <t>Accept use of Eurostat flags</t>
  </si>
  <si>
    <t>Instructions for SDMX compliant reporting of footnotes in the EXCEL questionnaire (.xlsm)</t>
  </si>
  <si>
    <t>This error occurs when a not available symbol is used on a mandatory cell</t>
  </si>
  <si>
    <t>Eurostat reserved flag</t>
  </si>
  <si>
    <r>
      <t>1</t>
    </r>
    <r>
      <rPr>
        <vertAlign val="superscript"/>
        <sz val="10"/>
        <rFont val="Arial"/>
        <family val="2"/>
      </rPr>
      <t>st</t>
    </r>
  </si>
  <si>
    <r>
      <t>2</t>
    </r>
    <r>
      <rPr>
        <vertAlign val="superscript"/>
        <sz val="10"/>
        <rFont val="Arial"/>
        <family val="2"/>
      </rPr>
      <t>nd</t>
    </r>
  </si>
  <si>
    <r>
      <t>3</t>
    </r>
    <r>
      <rPr>
        <vertAlign val="superscript"/>
        <sz val="10"/>
        <rFont val="Arial"/>
        <family val="2"/>
      </rPr>
      <t>rd</t>
    </r>
    <r>
      <rPr>
        <sz val="10"/>
        <rFont val="Arial"/>
        <family val="2"/>
      </rPr>
      <t xml:space="preserve"> and more</t>
    </r>
  </si>
  <si>
    <t>footnote_list</t>
  </si>
  <si>
    <t>Please note the following:</t>
  </si>
  <si>
    <t>1. Please select your country code from the drop-down menu in the 'intro' sheet. Do not forget to provide the primary contact person for AEA in your country.</t>
  </si>
  <si>
    <t>The checking tool produces an error report which you find in the sheet 'Check Report'. It provides a list of cells with links where the errors or other issues were detected.</t>
  </si>
  <si>
    <t>The tool checks empty cells, valid/invalid symbols, errors in footnotes, inconsistencies, plausibility issues and identifies incorrect use of confidentiality flags. The detailed validation rules for AEA are available at: https://ec.europa.eu/eurostat/web/environment/methodology.</t>
  </si>
  <si>
    <r>
      <rPr>
        <b/>
        <sz val="10"/>
        <rFont val="Arial"/>
        <family val="2"/>
      </rPr>
      <t>Mandatory cells check</t>
    </r>
    <r>
      <rPr>
        <sz val="10"/>
        <rFont val="Arial"/>
        <family val="2"/>
      </rPr>
      <t xml:space="preserve">: The dataset must include all mandatory characteristics for the five mandatory reporting years. Cells with missing data for all gases and pollutants except F-gases, and except bridging items and item NACE L68A will be highlighted in </t>
    </r>
    <r>
      <rPr>
        <b/>
        <sz val="10"/>
        <color rgb="FFFFFF00"/>
        <rFont val="Arial"/>
        <family val="2"/>
      </rPr>
      <t>yellow</t>
    </r>
    <r>
      <rPr>
        <sz val="10"/>
        <rFont val="Arial"/>
        <family val="2"/>
      </rPr>
      <t xml:space="preserve">. </t>
    </r>
  </si>
  <si>
    <r>
      <rPr>
        <b/>
        <sz val="10"/>
        <rFont val="Arial"/>
        <family val="2"/>
      </rPr>
      <t xml:space="preserve">Plausibility checks: </t>
    </r>
    <r>
      <rPr>
        <sz val="10"/>
        <rFont val="Arial"/>
        <family val="2"/>
      </rPr>
      <t xml:space="preserve">detect implausible changes between consecutive years in time series of the same reporting. Implausible changes are defined as follows: </t>
    </r>
  </si>
  <si>
    <t>Implausible changes must be explained with a free text footnote or, in the case of breaks in the series, with a pre-defined footnote b) and the corresponding free text footnote.</t>
  </si>
  <si>
    <r>
      <t xml:space="preserve">Cells with implausible changes are highlighted in </t>
    </r>
    <r>
      <rPr>
        <b/>
        <sz val="10"/>
        <color theme="9" tint="-0.249977111117893"/>
        <rFont val="Arial"/>
        <family val="2"/>
      </rPr>
      <t>orange</t>
    </r>
    <r>
      <rPr>
        <sz val="10"/>
        <rFont val="Arial"/>
        <family val="2"/>
      </rPr>
      <t>.</t>
    </r>
  </si>
  <si>
    <r>
      <t>Cells with implausible changes explained with a free text footnote or a b) footnote are highlighted in</t>
    </r>
    <r>
      <rPr>
        <sz val="10"/>
        <color rgb="FF66FF99"/>
        <rFont val="Arial"/>
        <family val="2"/>
      </rPr>
      <t xml:space="preserve"> </t>
    </r>
    <r>
      <rPr>
        <b/>
        <sz val="10"/>
        <color rgb="FF00CC00"/>
        <rFont val="Arial"/>
        <family val="2"/>
      </rPr>
      <t>green.</t>
    </r>
  </si>
  <si>
    <t>Instructions for completing the AEA questionnaire and overview of the validation rules</t>
  </si>
  <si>
    <t>9. 'Not available' (:) symbol is not allowed for mandatory cells. Mandatory cells are defined in the validation rules.</t>
  </si>
  <si>
    <t xml:space="preserve">10. Empty cells (white value cells) are not allowed. </t>
  </si>
  <si>
    <r>
      <rPr>
        <b/>
        <sz val="10"/>
        <rFont val="Arial"/>
        <family val="2"/>
      </rPr>
      <t>Checking for empty cells:</t>
    </r>
    <r>
      <rPr>
        <sz val="10"/>
        <rFont val="Arial"/>
        <family val="2"/>
      </rPr>
      <t xml:space="preserve"> empty cells are highlighted in </t>
    </r>
    <r>
      <rPr>
        <b/>
        <sz val="10"/>
        <color theme="5" tint="0.39997558519241921"/>
        <rFont val="Arial"/>
        <family val="2"/>
      </rPr>
      <t>light</t>
    </r>
    <r>
      <rPr>
        <sz val="10"/>
        <color theme="5" tint="0.39997558519241921"/>
        <rFont val="Arial"/>
        <family val="2"/>
      </rPr>
      <t xml:space="preserve"> </t>
    </r>
    <r>
      <rPr>
        <b/>
        <sz val="10"/>
        <color theme="5" tint="0.39997558519241921"/>
        <rFont val="Arial"/>
        <family val="2"/>
      </rPr>
      <t>red</t>
    </r>
    <r>
      <rPr>
        <sz val="10"/>
        <rFont val="Arial"/>
        <family val="2"/>
      </rPr>
      <t>.</t>
    </r>
  </si>
  <si>
    <t>SDMX footnote syntax</t>
  </si>
  <si>
    <t xml:space="preserve">@1) is not a valid ‘free-text’ footnote symbol </t>
  </si>
  <si>
    <t>Occurs when a non numeric or extra numeric (&lt;0 or &gt;100) is used as ‘free-text’ footnote symbol on the first position of the SDMX format(1st position = ‘free-text’ footnote)</t>
  </si>
  <si>
    <t xml:space="preserve">@1) is not a valid pre-defined footnote symbol expressing confidentiality </t>
  </si>
  <si>
    <t>Occurs when a non-confidential pre-defined footnote symbol is used in second position of the SDMX format BUT PRE-DEFINED FOOTNOTE SYMBOL DOES EXIST</t>
  </si>
  <si>
    <t>@1) is not a valid pre-defined footnote symbol</t>
  </si>
  <si>
    <t>Occurs when a non-valid footnote symbol is used in second position of SDMX format AND pre-defined footnote symbol does not exist at all</t>
  </si>
  <si>
    <t>Wrong use of brackets (footnote separators)</t>
  </si>
  <si>
    <t>Occurs when flag is coditied like this: c))b)</t>
  </si>
  <si>
    <t>@1) is not a valid pre-defined footnote symbol for the third (and more) position</t>
  </si>
  <si>
    <t>Occurs when a pre-defined footnote symbol expressing confidentiality is used in third position of SDMX format like ))c)</t>
  </si>
  <si>
    <t>@1) is not a valid footnote symbol for the third (and more) position</t>
  </si>
  <si>
    <t>Occurs when the footnote symbol (letter or number) is not allowed for the third position of SDMX format</t>
  </si>
  <si>
    <t>@1) is duplicated</t>
  </si>
  <si>
    <t>Occurs when a footnote symbol is used twice. (does not apply when an Excel formula is used)</t>
  </si>
  <si>
    <t>Classical Flag syntax</t>
  </si>
  <si>
    <t>@1) other confidential flag used (@2)</t>
  </si>
  <si>
    <t>Occurs when more than one confidential flag is used (c, d or n)</t>
  </si>
  <si>
    <t>@1) is a pre-defined footnote symbol that can be set by Eurostat only</t>
  </si>
  <si>
    <t>Occurs when a n) or s) footnote symbol is used directly by MS (and respective option/switch disabled)</t>
  </si>
  <si>
    <t>@1) No footnote description.</t>
  </si>
  <si>
    <t>@1) Wrong footnote number.</t>
  </si>
  <si>
    <t>@1) Wrong footnote letter.</t>
  </si>
  <si>
    <t>@1) flag not allowed with value '@2'.</t>
  </si>
  <si>
    <t>BRIDGE_ITEM</t>
  </si>
  <si>
    <t>W2</t>
  </si>
  <si>
    <t>ATU</t>
  </si>
  <si>
    <t>RES</t>
  </si>
  <si>
    <t>_Z</t>
  </si>
  <si>
    <t>_T</t>
  </si>
  <si>
    <t>S1</t>
  </si>
  <si>
    <t>C10T12</t>
  </si>
  <si>
    <t>C13T15</t>
  </si>
  <si>
    <t>C31_32</t>
  </si>
  <si>
    <t>E37T39</t>
  </si>
  <si>
    <t>J59_60</t>
  </si>
  <si>
    <t>J62_63</t>
  </si>
  <si>
    <t>M69_70</t>
  </si>
  <si>
    <t>M74_75</t>
  </si>
  <si>
    <t>N80T82</t>
  </si>
  <si>
    <t>Q87_88</t>
  </si>
  <si>
    <t>R90T92</t>
  </si>
  <si>
    <t>HH_TR</t>
  </si>
  <si>
    <t>ATU_HH</t>
  </si>
  <si>
    <t>RES_ABR</t>
  </si>
  <si>
    <t>RES_ABR_FWTR</t>
  </si>
  <si>
    <t>RES_ABR_LTR</t>
  </si>
  <si>
    <t>RES_ABR_WTR</t>
  </si>
  <si>
    <t>RES_ABR_ATR</t>
  </si>
  <si>
    <t>TER_NRES</t>
  </si>
  <si>
    <t>TER_NRES_LTR</t>
  </si>
  <si>
    <t>TER_NRES_WTR</t>
  </si>
  <si>
    <t>TER_NRES_ATR</t>
  </si>
  <si>
    <t>ADJ_SD</t>
  </si>
  <si>
    <t>TER</t>
  </si>
  <si>
    <t>OR(#48=":",SUM(#48)&gt;=SUM(#100))</t>
  </si>
  <si>
    <t>OR(#47=":",SUM(#47)&gt;=SUM(#99))</t>
  </si>
  <si>
    <t>AEA pollutants codes</t>
  </si>
  <si>
    <t>AEA total codes</t>
  </si>
  <si>
    <r>
      <rPr>
        <b/>
        <sz val="10"/>
        <rFont val="Arial"/>
        <family val="2"/>
      </rPr>
      <t xml:space="preserve">Consistency checks: </t>
    </r>
    <r>
      <rPr>
        <sz val="10"/>
        <rFont val="Arial"/>
        <family val="2"/>
      </rPr>
      <t xml:space="preserve">concern the sum of components which has to equal the corresponding total or subtotal. For example, the sum of A01, A02, A03 should be equal to the value reported in A. When problems occur, the cell corresponding to the total or subtotal is highlighted in </t>
    </r>
    <r>
      <rPr>
        <b/>
        <sz val="10"/>
        <color theme="3" tint="0.39997558519241921"/>
        <rFont val="Arial"/>
        <family val="2"/>
      </rPr>
      <t>blue</t>
    </r>
    <r>
      <rPr>
        <sz val="10"/>
        <rFont val="Arial"/>
        <family val="2"/>
      </rPr>
      <t xml:space="preserve">.                                    </t>
    </r>
  </si>
  <si>
    <t>Water transport: H50 must be bigger than the bridging item 'less national residents abroad - water transport'</t>
  </si>
  <si>
    <t>Air transport: H51 must be bigger than bridging item 'less national residents abroad - air transport'</t>
  </si>
  <si>
    <t xml:space="preserve">Total AEA equals with inventory total, which is not plausible. </t>
  </si>
  <si>
    <t>Reporting this cell is mandatory, not available symbol is not allowed!</t>
  </si>
  <si>
    <t xml:space="preserve">Nace category H50 should be bigger than bridging item 'less national residents abroad - water transport'. NACE category H51 should be bigger than bridging item 'less national residents abroad - water transport'. If this is not the case, please correct the erroneous figure (either in the relevant NACE category or in the bridging item). </t>
  </si>
  <si>
    <t>Equation Total AEA</t>
  </si>
  <si>
    <t>New Message</t>
  </si>
  <si>
    <t>TN</t>
  </si>
  <si>
    <t>Road transport emissions by industry</t>
  </si>
  <si>
    <t>Carbon dioxide from road transport
(without emissions from biomass used as a fuel)</t>
  </si>
  <si>
    <t>CO2_ROAD</t>
  </si>
  <si>
    <t>CO2 emissions from road transport (CRF 1.A.3.b), as reported to UNFCCC (Table 1s1)</t>
  </si>
  <si>
    <r>
      <t>Data sheet for CO</t>
    </r>
    <r>
      <rPr>
        <vertAlign val="subscript"/>
        <sz val="10"/>
        <rFont val="Arial"/>
        <family val="2"/>
      </rPr>
      <t>2</t>
    </r>
    <r>
      <rPr>
        <sz val="10"/>
        <rFont val="Arial"/>
        <family val="2"/>
      </rPr>
      <t>-emissions from road transport (without emissions from biomass)
[thousand tonnes]</t>
    </r>
  </si>
  <si>
    <t>NOx_ROAD</t>
  </si>
  <si>
    <t>PM2.5_ROAD</t>
  </si>
  <si>
    <t>PM10_ROAD</t>
  </si>
  <si>
    <t>NOX_ROAD</t>
  </si>
  <si>
    <t>Nitrogen oxides from road transport</t>
  </si>
  <si>
    <t xml:space="preserve">Particulate matter 
(less than or equal to a nominal 10 microns) from road transport </t>
  </si>
  <si>
    <t>PM2_5_ROAD</t>
  </si>
  <si>
    <t>Particulate matter
(less than or equal to a nominal 2.5 microns) from road transport</t>
  </si>
  <si>
    <t>Data sheet for NOx-emissions from road transport
[tonnes NO2-equivalents]</t>
  </si>
  <si>
    <t>Data sheet for SO2-emissions from road transport
[tonnes SO2-equivalents]</t>
  </si>
  <si>
    <r>
      <t xml:space="preserve">Emissions of nitrogen oxides from </t>
    </r>
    <r>
      <rPr>
        <b/>
        <sz val="10"/>
        <rFont val="Arial"/>
        <family val="2"/>
      </rPr>
      <t xml:space="preserve">road transport </t>
    </r>
    <r>
      <rPr>
        <sz val="10"/>
        <rFont val="Arial"/>
        <family val="2"/>
      </rPr>
      <t>by economic activity and households and bridging items between Air Emissions Accounts totals  (road transport) and and road transport emissions as reported to CLRTAP.</t>
    </r>
  </si>
  <si>
    <t>Data sheet for PM10-emissions from road transport
[tonnes]</t>
  </si>
  <si>
    <t>Data sheet for PM2.5-emissions from road transport
[tonnes]</t>
  </si>
  <si>
    <r>
      <t>PM10-emissions from</t>
    </r>
    <r>
      <rPr>
        <b/>
        <sz val="10"/>
        <rFont val="Arial"/>
        <family val="2"/>
      </rPr>
      <t xml:space="preserve"> road transport</t>
    </r>
    <r>
      <rPr>
        <sz val="10"/>
        <rFont val="Arial"/>
        <family val="2"/>
      </rPr>
      <t xml:space="preserve"> by economic activity and households and bridging items between Air Emissions Accounts totals and road transport emissions as reported to CLRTAP.</t>
    </r>
  </si>
  <si>
    <r>
      <t xml:space="preserve">PM2.5-emissions from </t>
    </r>
    <r>
      <rPr>
        <b/>
        <sz val="10"/>
        <rFont val="Arial"/>
        <family val="2"/>
      </rPr>
      <t>road transport</t>
    </r>
    <r>
      <rPr>
        <sz val="10"/>
        <rFont val="Arial"/>
        <family val="2"/>
      </rPr>
      <t xml:space="preserve"> by economic activity and households and bridging items betweenAir Emissions Accounts totals and road transport emissions as reported to CLRTAP.</t>
    </r>
  </si>
  <si>
    <t>1000 tonnes (Gg)|'''CO2 emissions from road transport (CRF 1.A.3.b), as reported to UNFCCC (Table 1s1)</t>
  </si>
  <si>
    <t>tonnes (Mg) NO2-equivalents|'''Road transport emissions as reported to CLRTAP (Annex 1)</t>
  </si>
  <si>
    <t>tonnes (Mg)|'''Road transport emissions as reported to CLRTAP (Annex 1)</t>
  </si>
  <si>
    <t>Road transport emissions (NFR 1.A.3.b) as reported to CLRTAP (Annex 1)</t>
  </si>
  <si>
    <r>
      <t xml:space="preserve">CO2_ROAD </t>
    </r>
    <r>
      <rPr>
        <vertAlign val="superscript"/>
        <sz val="10"/>
        <rFont val="Arial"/>
        <family val="2"/>
      </rPr>
      <t>[1]</t>
    </r>
  </si>
  <si>
    <r>
      <t xml:space="preserve">Emissions of carbon dioxide (without emissions from biomass) from </t>
    </r>
    <r>
      <rPr>
        <b/>
        <sz val="10"/>
        <rFont val="Arial"/>
        <family val="2"/>
      </rPr>
      <t>road transpor</t>
    </r>
    <r>
      <rPr>
        <sz val="10"/>
        <rFont val="Arial"/>
        <family val="2"/>
      </rPr>
      <t>t by economic activity and households and bridging items between Air Emissions Accounts totals and UNFCCC total for road transport (CRF 1.A.3.b).</t>
    </r>
  </si>
  <si>
    <t>Road</t>
  </si>
  <si>
    <t>SUM(#95)&lt;&gt;SUM(#106)</t>
  </si>
  <si>
    <r>
      <t xml:space="preserve">   Bridging items</t>
    </r>
    <r>
      <rPr>
        <b/>
        <sz val="10"/>
        <rFont val="Arial"/>
        <family val="2"/>
      </rPr>
      <t xml:space="preserve">
1                               Total Air emissions accounts (industry </t>
    </r>
    <r>
      <rPr>
        <i/>
        <sz val="10"/>
        <rFont val="Arial"/>
        <family val="2"/>
      </rPr>
      <t>(row 5)</t>
    </r>
    <r>
      <rPr>
        <b/>
        <sz val="10"/>
        <rFont val="Arial"/>
        <family val="2"/>
      </rPr>
      <t xml:space="preserve"> + households </t>
    </r>
    <r>
      <rPr>
        <i/>
        <sz val="10"/>
        <rFont val="Arial"/>
        <family val="2"/>
      </rPr>
      <t>(row 91)</t>
    </r>
    <r>
      <rPr>
        <b/>
        <sz val="10"/>
        <rFont val="Arial"/>
        <family val="2"/>
      </rPr>
      <t>)</t>
    </r>
  </si>
  <si>
    <r>
      <t xml:space="preserve">   Bridging items</t>
    </r>
    <r>
      <rPr>
        <b/>
        <sz val="10"/>
        <rFont val="Arial"/>
        <family val="2"/>
      </rPr>
      <t xml:space="preserve">
1                              Total Air emissions accounts (industry </t>
    </r>
    <r>
      <rPr>
        <i/>
        <sz val="10"/>
        <rFont val="Arial"/>
        <family val="2"/>
      </rPr>
      <t>(row 5)</t>
    </r>
    <r>
      <rPr>
        <b/>
        <sz val="10"/>
        <rFont val="Arial"/>
        <family val="2"/>
      </rPr>
      <t xml:space="preserve"> + households </t>
    </r>
    <r>
      <rPr>
        <i/>
        <sz val="10"/>
        <rFont val="Arial"/>
        <family val="2"/>
      </rPr>
      <t>(row 91)</t>
    </r>
    <r>
      <rPr>
        <b/>
        <sz val="10"/>
        <rFont val="Arial"/>
        <family val="2"/>
      </rPr>
      <t>)</t>
    </r>
  </si>
  <si>
    <t>Explanatory notes for bridging items:</t>
  </si>
  <si>
    <t>Total Air emissions accounts (industry (row 5) + households (row 91)) - residence principle</t>
  </si>
  <si>
    <t>Fishing vessels operated by resident units bunkering outside of the reporting country</t>
  </si>
  <si>
    <t>Land transport (incl. rail) by resident units fuelling outside of the reporting country</t>
  </si>
  <si>
    <t>Domestic navigation by resident units bunkering at ports outside of the reporting country and all international navigation by resident units</t>
  </si>
  <si>
    <t>Domestic aviation by resident units bunkering at airports outside of the reporting country and all international aviation by resident units</t>
  </si>
  <si>
    <t>Land transport (incl. rail) by non-resident units fuelling on the territory of the reporting country</t>
  </si>
  <si>
    <t>Domestic navigation by non-residents bunkering at ports of the reporting country</t>
  </si>
  <si>
    <t>Domestic aviation by non-residents bunkering at airports of the reporting country</t>
  </si>
  <si>
    <t>National totals derived from UNFCCC inventories that include domestic aviation/navigation bunkering at airports/ports of the reporting country, while excluding international transport and LULUCF - territory principle</t>
  </si>
  <si>
    <t>Türkiye</t>
  </si>
  <si>
    <t>Missing country code</t>
  </si>
  <si>
    <t>Country is not selected on the 'intro' sheet.</t>
  </si>
  <si>
    <t>Occurs when no country is selected on the 'intro' sheet.</t>
  </si>
  <si>
    <t>Any navigation by resident units bunkering at ports outside of the reporting country and international navigation by resident units bunkering at ports of the reporting country</t>
  </si>
  <si>
    <t>Any aviation by resident units bunkering at airports outside of the reporting country and any cruise aviation by resident units bunkering at airports of the reporting country</t>
  </si>
  <si>
    <t>National and international inland waterways navigation by non-residents bunkering at ports of the reporting country</t>
  </si>
  <si>
    <t>LTO (landing and take off) aviation by non-residents bunkering at  airports of the reporting country</t>
  </si>
  <si>
    <t>National totals in CLRTAP inventories include all LTO aviation departing from domestic airports - territory principle</t>
  </si>
  <si>
    <t>National totals in CLRTAP inventories include all national and international inland waterways navigation for which the fuel is bunkered in ports of the reporting country - territory principle</t>
  </si>
  <si>
    <t>Value should be smaller or equal to the value in the same cell of sheet '@1'.</t>
  </si>
  <si>
    <t xml:space="preserve"> NMVOC_ROAD</t>
  </si>
  <si>
    <r>
      <t xml:space="preserve">Emissions of non-methane volatile organic compounds from </t>
    </r>
    <r>
      <rPr>
        <b/>
        <sz val="10"/>
        <rFont val="Arial"/>
        <family val="2"/>
      </rPr>
      <t xml:space="preserve">road transport </t>
    </r>
    <r>
      <rPr>
        <sz val="10"/>
        <rFont val="Arial"/>
        <family val="2"/>
      </rPr>
      <t>by economic activity and households and bridging items between Air Emissions Accounts totals and road transport emissions as reported to CLRTAP.</t>
    </r>
  </si>
  <si>
    <t>NMVOC_ROAD</t>
  </si>
  <si>
    <t>Non-methane volatile organic compounds from road transport</t>
  </si>
  <si>
    <r>
      <rPr>
        <b/>
        <sz val="10"/>
        <rFont val="Arial"/>
        <family val="2"/>
      </rPr>
      <t xml:space="preserve">Cross-table consistency checks: </t>
    </r>
    <r>
      <rPr>
        <sz val="10"/>
        <rFont val="Arial"/>
        <family val="2"/>
        <charset val="238"/>
      </rPr>
      <t>checks if figures are reported consistently across tables, based on the following rules:</t>
    </r>
  </si>
  <si>
    <t>- Figures in PM2.5 sheet cannot be superior to the corresponding figures in PM10 sheet.</t>
  </si>
  <si>
    <r>
      <t xml:space="preserve">If the above criteria are not followed, the </t>
    </r>
    <r>
      <rPr>
        <b/>
        <sz val="10"/>
        <rFont val="Arial"/>
        <family val="2"/>
      </rPr>
      <t xml:space="preserve">font </t>
    </r>
    <r>
      <rPr>
        <sz val="10"/>
        <rFont val="Arial"/>
        <family val="2"/>
        <charset val="238"/>
      </rPr>
      <t xml:space="preserve">is diplayed in </t>
    </r>
    <r>
      <rPr>
        <b/>
        <sz val="10"/>
        <color rgb="FFFF0000"/>
        <rFont val="Arial"/>
        <family val="2"/>
      </rPr>
      <t>red</t>
    </r>
    <r>
      <rPr>
        <sz val="10"/>
        <rFont val="Arial"/>
        <family val="2"/>
        <charset val="238"/>
      </rPr>
      <t>.</t>
    </r>
  </si>
  <si>
    <t>red</t>
  </si>
  <si>
    <t xml:space="preserve">- Figures in 'ROAD' sheets cannot be superior to the corresponding figures in the 'mother sheet' of the same pollutant. </t>
  </si>
  <si>
    <t>Instructions for completing sheets CO2_ROAD, NOx_ROAD, NMVOC_ROAD, PM10_ROAD, PM2.5_ROAD</t>
  </si>
  <si>
    <t>1.	Five new sheets in the AEA questionnaire</t>
  </si>
  <si>
    <t>2.	Definition of road transport emissions</t>
  </si>
  <si>
    <t>Road transport emissions to be reported in the extended AEA questionnaire are defined exactly the same way as road transport emissions are defined in the greenhouse gas and air pollutant emission inventories (UNFCCC and CLRTAP inventories), under CRF/NFR category 1.A.3.B. Namely, all combustion and evaporative emissions arising from fuel use in road vehicles, including the use of agricultural vehicles on paved roads, as well as dissipative emissions from automobile tire and brake wear and road abrasion are included (see below the detailed list). This is also indicated in row 106 of the relevant questionnaire sheets.</t>
  </si>
  <si>
    <t>Road transport emissions correspond to the following CRF and NFR categories:</t>
  </si>
  <si>
    <t>CRF codes (UNFCCC greenhouse gas emission inventories)</t>
  </si>
  <si>
    <t xml:space="preserve">Road transportation: Cars </t>
  </si>
  <si>
    <t xml:space="preserve">Road transportation: Light duty trucks </t>
  </si>
  <si>
    <t xml:space="preserve">Road transportation: Heavy-duty trucks and buses </t>
  </si>
  <si>
    <t xml:space="preserve">Road transportation: Motorcycles </t>
  </si>
  <si>
    <t xml:space="preserve">Road transportation: Other </t>
  </si>
  <si>
    <t>NFR codes (CLRTAP emission inventories of air pollutants)</t>
  </si>
  <si>
    <t xml:space="preserve">Road transportation: Passenger cars </t>
  </si>
  <si>
    <t xml:space="preserve">Road transportation: Light duty vehicles </t>
  </si>
  <si>
    <t xml:space="preserve">Road transportation: Heavy-duty vehicles and buses </t>
  </si>
  <si>
    <t xml:space="preserve">Road transportation: Mopeds &amp; motorcycles </t>
  </si>
  <si>
    <t xml:space="preserve">Road transportation: Gasoline evaporation  </t>
  </si>
  <si>
    <t xml:space="preserve">Road transportation: Automobile tyre and break wear </t>
  </si>
  <si>
    <t xml:space="preserve">Road transportation: Automobile road abrasion </t>
  </si>
  <si>
    <t xml:space="preserve">1.A.3.b.i </t>
  </si>
  <si>
    <t>1.A.3.b.ii</t>
  </si>
  <si>
    <t>1.A.3.b.iii</t>
  </si>
  <si>
    <t>1.A.3.b.iv</t>
  </si>
  <si>
    <t>1.A.3.b.v</t>
  </si>
  <si>
    <t>A.3.b.v</t>
  </si>
  <si>
    <t>1.A.3.b.vi</t>
  </si>
  <si>
    <t>1.A.3.b.vii</t>
  </si>
  <si>
    <t>3.	How to complete the sheets related to road transport emissions</t>
  </si>
  <si>
    <r>
      <rPr>
        <b/>
        <sz val="10"/>
        <rFont val="Arial"/>
        <family val="2"/>
      </rPr>
      <t>Bridging items</t>
    </r>
    <r>
      <rPr>
        <sz val="10"/>
        <rFont val="Arial"/>
        <family val="2"/>
      </rPr>
      <t xml:space="preserve"> (all five sheets): </t>
    </r>
  </si>
  <si>
    <r>
      <t xml:space="preserve">- </t>
    </r>
    <r>
      <rPr>
        <b/>
        <sz val="10"/>
        <rFont val="Arial"/>
        <family val="2"/>
      </rPr>
      <t>Less national residents abroad – land transport (item 2.2 in the questionnaire)</t>
    </r>
    <r>
      <rPr>
        <sz val="10"/>
        <rFont val="Arial"/>
        <family val="2"/>
      </rPr>
      <t>: Deduct emissions from road transport by resident units based on fuel purchases in the rest of the world.</t>
    </r>
  </si>
  <si>
    <r>
      <t xml:space="preserve">- </t>
    </r>
    <r>
      <rPr>
        <b/>
        <sz val="10"/>
        <rFont val="Arial"/>
        <family val="2"/>
      </rPr>
      <t>Plus non-residents on the territory - land transport (item 3.1 in the questionnaire)</t>
    </r>
    <r>
      <rPr>
        <sz val="10"/>
        <rFont val="Arial"/>
        <family val="2"/>
      </rPr>
      <t>: Add emissions from road transport undertaken by non-resident units based on fuel purchases on domestic territory.</t>
    </r>
  </si>
  <si>
    <t>Provide instructions for completing sheets CO2_ROAD, NOx_ROAD, NMVOC_ROAD, PM10_ROAD, PM2.5_ROAD</t>
  </si>
  <si>
    <t>This is Eurostat's electronic questionnaire for Air emissions accounts (AEA questionnaire). The questionnaire includes 14 mandatory data sheets and 5 voluntary data sheets  to be completed. For detailed instruction on filling out the questionnaire see sheet 'instructions' and 'instructions for road sheets'.</t>
  </si>
  <si>
    <t>2. Complete the data sheets for the greenhouse gases and air pollutants. Please do not change the format of the questionnaire (i.e., add/delete rows or columns) since Eurostat uses automated routines for data validation.</t>
  </si>
  <si>
    <t>1) Pre-defined footnotes 'n' ('not to be published') and 's' ('Eurostat estimate') are to be set exclusively by Eurostat.</t>
  </si>
  <si>
    <t>2) The built-in checking tool is aligned to the agreed AEA validation rules.</t>
  </si>
  <si>
    <t>Break occurring when there is a change in the standards for defining and observing a variable over time.
The flag 'b' is to be attached to the first time period after the break.
Where possible, further details should be provided in the national quality report via ESS-MH, under the sub-concept 15.2 Comparability - over time.</t>
  </si>
  <si>
    <t>Confidential data are data which are subject to confidentiality clauses.
Where possible, further details should be provided in the national quality report via ESS-MH, under the concept 7. ‘Confidentiality’.</t>
  </si>
  <si>
    <t>Secondary confidential data are data made confidential in order to prevent third parties to indirectly calculate the data points genuinely flagged as confidential.
Please note that this footnote converts into confidential (c) when published in Eurostat’s online database.</t>
  </si>
  <si>
    <t xml:space="preserve">The ‘e’ (estimate) flag shall be used only if one or several data points have been calculated using a significantly different methodology and/or sources than the rest of the data points in the questionnaire. </t>
  </si>
  <si>
    <t>The ‘p’ (provisional) flag shall be used when a data point value is expected to be revised and submitted to Eurostat before the next data collection. In the case of early estimates, the flag ‘e’ is deemed sufficient and the ‘p’ flag can be omitted. Notice all ‘p’ (provisional) flags sent during a given data collection will be systematically removed during the subsequent data collection, unless the ‘p’ flags are again resubmitted.</t>
  </si>
  <si>
    <t>The following combinations of pre-defined footnotes are allowed:</t>
  </si>
  <si>
    <t>Combinations of pre-defined footnote symbols in Excel questionnaire</t>
  </si>
  <si>
    <t>Combinations of pre-defined footnotes</t>
  </si>
  <si>
    <t>Break in time series whilst estimated data</t>
  </si>
  <si>
    <t>))b)e)</t>
  </si>
  <si>
    <t>))b)e)p)</t>
  </si>
  <si>
    <t>)c)b)</t>
  </si>
  <si>
    <t>)d)b)</t>
  </si>
  <si>
    <t>))e)p)</t>
  </si>
  <si>
    <t>Break in time series whilst provisional</t>
  </si>
  <si>
    <t>Break in time series whilst estimated data whilst provisional</t>
  </si>
  <si>
    <t>Confidential whilst break in time series</t>
  </si>
  <si>
    <t>Secondary confidentiality whilst break in time series</t>
  </si>
  <si>
    <t>Estimated data whilst provisional</t>
  </si>
  <si>
    <t xml:space="preserve">The concepts and methods for the actual compilation of the data for the mandatory data sheets can be found in the </t>
  </si>
  <si>
    <t xml:space="preserve">For complinting the voluntary sheets see the sheet 'instructions for ROAD sheets'. </t>
  </si>
  <si>
    <r>
      <t xml:space="preserve">For emissions of CO2, SOx, NOx, CO, PM2.5 and PM10, if TOT_CONV (EEA total) equals to the reported TOT_NACE_HH (Total NACE plus households), it is very likely that the residence principle was not applied to the AEA. The cell in this case is highlited in </t>
    </r>
    <r>
      <rPr>
        <sz val="10"/>
        <color theme="9" tint="0.39997558519241921"/>
        <rFont val="Arial"/>
        <family val="2"/>
      </rPr>
      <t>light orange</t>
    </r>
    <r>
      <rPr>
        <sz val="10"/>
        <rFont val="Arial"/>
        <family val="2"/>
      </rPr>
      <t>. Please provide a footnote clarifying why the residence principle was not applied.</t>
    </r>
  </si>
  <si>
    <t>instructions for ROAD sheets</t>
  </si>
  <si>
    <t xml:space="preserve">3) The questionnaire is an Excel file with embedded macros. Should you have problems opening the file and enabling the macros, please check your local Excel settings related to macros.
</t>
  </si>
  <si>
    <r>
      <t xml:space="preserve">Sheet CO2_ROAD: </t>
    </r>
    <r>
      <rPr>
        <sz val="10"/>
        <rFont val="Arial"/>
        <family val="2"/>
      </rPr>
      <t xml:space="preserve">CO2 emissions from road transport (CRF 1.A.3.b), as reported to UNFCCC. Notably this CRF source includes only fossil fuel based CO2-emissions. Do not forget to adjust for the residence principle before you distribute to the 64 NACE divisions and households. </t>
    </r>
  </si>
  <si>
    <r>
      <rPr>
        <b/>
        <sz val="10"/>
        <rFont val="Arial"/>
        <family val="2"/>
      </rPr>
      <t>Sheets NOx_ROAD, NMVOC_ROAD, PM10_ROAD, PM2.5_ROAD</t>
    </r>
    <r>
      <rPr>
        <sz val="10"/>
        <rFont val="Arial"/>
        <family val="2"/>
      </rPr>
      <t>: Emissions from road transport (NFR 1.A.3.b), as reported to CLRTAP.  Do not forget to adjust for the residence principle before you distribute to the 64 NACE divisions and households.</t>
    </r>
  </si>
  <si>
    <t xml:space="preserve">So called 'pre-defined footnotes' are footnotes with standard meaning. </t>
  </si>
  <si>
    <t>Bosnia and Herzegovina</t>
  </si>
  <si>
    <t>Moldova</t>
  </si>
  <si>
    <t>MD</t>
  </si>
  <si>
    <t>UA</t>
  </si>
  <si>
    <t>Ukraine</t>
  </si>
  <si>
    <t>Montenegro</t>
  </si>
  <si>
    <t>ME</t>
  </si>
  <si>
    <t>Validation rule number</t>
  </si>
  <si>
    <t>The below list details the performed checks and the display of the error messages.</t>
  </si>
  <si>
    <t>No. 3</t>
  </si>
  <si>
    <t>No. 7, 10</t>
  </si>
  <si>
    <t>No. 1</t>
  </si>
  <si>
    <t>No. 4</t>
  </si>
  <si>
    <t>No. 4.22</t>
  </si>
  <si>
    <t>No. 4.23, 4.24</t>
  </si>
  <si>
    <t>No. 11</t>
  </si>
  <si>
    <t>No. 12</t>
  </si>
  <si>
    <t>No. 13</t>
  </si>
  <si>
    <t>No. 14</t>
  </si>
  <si>
    <t>No. 15</t>
  </si>
  <si>
    <t>No.18</t>
  </si>
  <si>
    <t>No.  4.20, 4.21</t>
  </si>
  <si>
    <r>
      <t xml:space="preserve">Domain name: </t>
    </r>
    <r>
      <rPr>
        <b/>
        <sz val="10"/>
        <color indexed="10"/>
        <rFont val="Arial"/>
        <family val="2"/>
      </rPr>
      <t>ENVDATA</t>
    </r>
  </si>
  <si>
    <r>
      <t xml:space="preserve">Data set name: </t>
    </r>
    <r>
      <rPr>
        <b/>
        <sz val="10"/>
        <color indexed="10"/>
        <rFont val="Arial"/>
        <family val="2"/>
      </rPr>
      <t>ENVDATA_AEA_A</t>
    </r>
  </si>
  <si>
    <t xml:space="preserve">At its 2021 meeting, the working group on environmental accounts agreed that Eurostat would investigate possibilities to split the AEA into stationary versus mobile emission sources; the latter including road transport emissions. Such a split could enhance significantly the potential for integrated analyses with other accounts (e.g. PEFA, ESA) and statistics (transport, energy).This split should readily be available to compilers of AEA. </t>
  </si>
  <si>
    <t xml:space="preserve">At the 2022 meeting, the working group environmental accounts agreed to add 5-7 ‘of which’ sheets for road transport emissions to the AEA questionnaire. The ‘of which’ sheets have the same format as the sheets already included in the AEA questionnaire. </t>
  </si>
  <si>
    <r>
      <t xml:space="preserve">- </t>
    </r>
    <r>
      <rPr>
        <b/>
        <sz val="10"/>
        <rFont val="Arial"/>
        <family val="2"/>
      </rPr>
      <t>Air emissions from road transport as reported to international conventions (UNFCCC and CLRTAP inventories, territory principle)</t>
    </r>
    <r>
      <rPr>
        <sz val="10"/>
        <rFont val="Arial"/>
        <family val="2"/>
      </rPr>
      <t>: Includes all emissions from road transport undertaken by resident units and non-residents based on fuel purchases on domestic territory, i.e. this corresponds to the sum of emissions  reported under the CRF and NFR codes in the table above.</t>
    </r>
  </si>
  <si>
    <t>With the 2023 data collection Eurostat decided to add five ‘of which’ sheets for road transport emissions: CO2_ROAD, NOx_ROAD, NMVOC_ROAD, PM10_ROAD and PM2.5_ROAD. With these new sheets, you may report road transport emissions separately.</t>
  </si>
  <si>
    <r>
      <t>End of (mandatory) reference period</t>
    </r>
    <r>
      <rPr>
        <b/>
        <sz val="10"/>
        <rFont val="Arial"/>
        <family val="2"/>
      </rPr>
      <t>:</t>
    </r>
    <r>
      <rPr>
        <b/>
        <sz val="10"/>
        <color indexed="10"/>
        <rFont val="Arial"/>
        <family val="2"/>
      </rPr>
      <t xml:space="preserve"> 2024</t>
    </r>
  </si>
  <si>
    <r>
      <t xml:space="preserve">3. Each data sheet offers a time range from year 1995 until 2025. According to Regulation 691/2011 reporting data for years </t>
    </r>
    <r>
      <rPr>
        <b/>
        <sz val="10"/>
        <rFont val="Arial"/>
        <family val="2"/>
      </rPr>
      <t xml:space="preserve">2020-2024 </t>
    </r>
    <r>
      <rPr>
        <sz val="10"/>
        <rFont val="Arial"/>
        <family val="2"/>
      </rPr>
      <t>is mandatory. If you have data available beyond this time range, please report it. Eurostat appreciates receiving data starting from 2008.</t>
    </r>
  </si>
  <si>
    <t>Please, submit this electronic questionnaire to Eurostat via eDAMIS, using:</t>
  </si>
  <si>
    <r>
      <rPr>
        <b/>
        <sz val="10"/>
        <color rgb="FFFF0000"/>
        <rFont val="Arial"/>
        <family val="2"/>
      </rPr>
      <t>New!</t>
    </r>
    <r>
      <rPr>
        <sz val="10"/>
        <rFont val="Arial"/>
        <family val="2"/>
      </rPr>
      <t xml:space="preserve"> </t>
    </r>
    <r>
      <rPr>
        <b/>
        <sz val="10"/>
        <rFont val="Arial"/>
        <family val="2"/>
      </rPr>
      <t>Communication during validation:</t>
    </r>
  </si>
  <si>
    <t>Email communication will not be used.</t>
  </si>
  <si>
    <t>Eurostat will send the validation report (and, if applicable, a revised questionnaire) through this channel. Please send your replies via the same channel.</t>
  </si>
  <si>
    <r>
      <t xml:space="preserve">Communication during validation will take place via eDAMIS flow </t>
    </r>
    <r>
      <rPr>
        <b/>
        <sz val="10"/>
        <color rgb="FFFF0000"/>
        <rFont val="Arial"/>
        <family val="2"/>
      </rPr>
      <t>ENVDATA_AEAVR_N</t>
    </r>
    <r>
      <rPr>
        <b/>
        <sz val="10"/>
        <rFont val="Arial"/>
        <family val="2"/>
      </rPr>
      <t>.</t>
    </r>
  </si>
  <si>
    <t>Contacts:</t>
  </si>
  <si>
    <r>
      <t xml:space="preserve">Procedure: </t>
    </r>
    <r>
      <rPr>
        <b/>
        <sz val="10"/>
        <rFont val="Arial"/>
        <family val="2"/>
      </rPr>
      <t>ESTAT-AEA@ec.europa.eu</t>
    </r>
  </si>
  <si>
    <r>
      <t xml:space="preserve">Technical issues: your local eDAMIS coordinator or </t>
    </r>
    <r>
      <rPr>
        <b/>
        <sz val="10"/>
        <rFont val="Arial"/>
        <family val="2"/>
      </rPr>
      <t>ESTAT-DATA-METADATA-SERVICES@ec.europa.eu</t>
    </r>
  </si>
  <si>
    <r>
      <t>Please indicate the primary contact point for air emissions accounts in your country</t>
    </r>
    <r>
      <rPr>
        <i/>
        <sz val="10"/>
        <rFont val="Arial"/>
        <family val="2"/>
      </rPr>
      <t xml:space="preserve"> (institution, unit, name, email, telephone)</t>
    </r>
  </si>
  <si>
    <t>25))b)</t>
  </si>
  <si>
    <t>The domestic (and also international) air transport sector is negligible in the national emissions inventory; fluctuations were caused by the quantity of fuel sold at the airports in Slovakia. This is influenced by the prices of fuels in the international competition and market. Data are based on the EUROCONTROL database.</t>
  </si>
  <si>
    <t>Domestic and international navigation and aviation fluctuate due to changes in fuel prices in Slovakia and neighbouring countries.</t>
  </si>
  <si>
    <t>The emission trend in F-gases is not consistent due to the special methodology of phase-out, storage and stock.</t>
  </si>
  <si>
    <t>Car-scrapping bonuses and subsidies on new vehicles led to an increase in the number of passenger cars.</t>
  </si>
  <si>
    <t>The decrease in emissions was caused by the reduction of brown coal combustion (for heat production) in households.</t>
  </si>
  <si>
    <t>An increase in emissions was related to higher production of heat and electricity in the category.</t>
  </si>
  <si>
    <t>The new source of air pollution was included in the waste management category (NACE 38).</t>
  </si>
  <si>
    <t xml:space="preserve">The decrease in emissions in 2014 and the subsequent increase in 2015 were caused by climatic conditions in the country. </t>
  </si>
  <si>
    <t>The reason for the significant decrease in the category in the year 1999 was a gap in the solvents used for degreasing in that year. The reason for the subsequent increase in emissions was the return to the common practice regarding solvent use.</t>
  </si>
  <si>
    <t>The increase in emissions was caused by higher car production.</t>
  </si>
  <si>
    <t>The increase in emissions was caused by higher electronic component production.</t>
  </si>
  <si>
    <t>The observed rise is associated with the expansion of the passenger car fleet between 1997 and 1999.</t>
  </si>
  <si>
    <t>Fluctuations are related to the usage of biomass by producers of electricity and heat.</t>
  </si>
  <si>
    <t>The decrease in emissions was related to the lower production of iron and steel.</t>
  </si>
  <si>
    <t>Fluctuations of emissions are related to fluctuations in fuel consumption in national and international shipping and aviation.</t>
  </si>
  <si>
    <t>International bunkers are influenced by the price policy of neighbouring countries.</t>
  </si>
  <si>
    <t>The decrease in emissions was due to the changes in the vehicle fleet (old cars replaced by new ones) as a result of the car-scrapping program in 2009.</t>
  </si>
  <si>
    <t>Emissions decreased due to lower fuel consumption caused by the milder winter season.</t>
  </si>
  <si>
    <t>The increase in emissions was due to the more intense construction of highways in that particular year.</t>
  </si>
  <si>
    <t>Fluctuation in emissions is due to fluctuation in GVA for a given NACE category (the method for estimating the emissions is based on the GVA).</t>
  </si>
  <si>
    <t>The increase in emissions was caused by high intensity in construction in 2007, preceding the subsequent economic crisis.</t>
  </si>
  <si>
    <t>The reason for the increase in emissions is the revival of economic growth after the economic crisis during 2007-2013.</t>
  </si>
  <si>
    <t>The reason for the increase in emissions is the post-pandemic revival of economy.</t>
  </si>
  <si>
    <t>The increase in emissions was caused by a higher total mass of biomass burned during open forest residues burning.</t>
  </si>
  <si>
    <t>The increase was caused by a change in the source of calcium carbide production.</t>
  </si>
  <si>
    <t>Slovak Hydrometeorological Institute</t>
  </si>
  <si>
    <t>Department of Emissions and Biofuels</t>
  </si>
  <si>
    <t>zuzana.jonacek@shmu.sk</t>
  </si>
  <si>
    <t>+421918094628</t>
  </si>
  <si>
    <t>The significant decrease in ammonia emissions in 2006 resulted from the implementation of ammonia abatement measures starting that year.</t>
  </si>
  <si>
    <t>The spike in emissions reflects the intensified truck traffic required for plant retooling alongside the internal fleet operations of companies.</t>
  </si>
  <si>
    <t>Consumption of biomass fluctuated due to price policy, new legislation after the year 2000 (influence of the EU ETS, combustion in energy and industry) and new targets in transport use of biofuels (after the year 2007).</t>
  </si>
  <si>
    <t>Increasing natural gas and electricity prices for households led to a change in the heating fuel used in households to wood or wooden pellets (biomass). Changes in the amount of biomass (wood) burned in HH/produced emissions are related to climatic conditions in particular years.</t>
  </si>
  <si>
    <r>
      <t>Investments in denitrification units in the chemical industry in Slovakia led to a decrease in N</t>
    </r>
    <r>
      <rPr>
        <vertAlign val="subscript"/>
        <sz val="12"/>
        <rFont val="Arial"/>
        <family val="2"/>
        <charset val="238"/>
      </rPr>
      <t>2</t>
    </r>
    <r>
      <rPr>
        <sz val="12"/>
        <rFont val="Arial"/>
        <family val="2"/>
        <charset val="238"/>
      </rPr>
      <t xml:space="preserve">O emissions. </t>
    </r>
  </si>
  <si>
    <t>There was a significant decrease in diesel oil consumption by passenger cars.</t>
  </si>
  <si>
    <t>Higher emissions are linked to higher production in a given NACE category in particular years. The emissions trend reflects the production trend for the given NACE category in the Supply and Use tables.</t>
  </si>
  <si>
    <t>The strong peak of SOx emissions in 2015 was caused by a single source (Power Plant), which used the last year of legal exception for non-ecologised combustion blocks during the refurbishment, where no emission limit was applied. In addition, the amount of combusted coal was two times higher than in the previous year, 2014. The legal exception was terminated by the end of 2015. In the following year 2016, no legal exception could be applied, and recorded emissions were significantly lower.</t>
  </si>
  <si>
    <t>The decrease in emissions in 2018 and 2019 was caused by the gradual phase-out of mining and subsequent combustion of Slovak brown coal in the Nováky Power Plant.</t>
  </si>
  <si>
    <t>A change in the methodology.</t>
  </si>
  <si>
    <t>Decrease in road transport and new engine technologies lowered emissions.</t>
  </si>
  <si>
    <t>Due to the increase in prices of petrol and diesel oil, there was a temporary decline in consumption of both of these fuels in 2014. Since the prices of diesel oil grew more slowly in comparison with petrol, there was a change in trend in the transport sector – from using petrol-fuelled vehicles to using diesel-fuelled vehicles.</t>
  </si>
  <si>
    <t>The COVID-19 pandemic caused a decline in transportation, mainly in passenger transportation.</t>
  </si>
  <si>
    <t>The increase in emissions was caused by a rapid increase in vehicle production from 1998 (the company BAZ Slovakia was taken over by Volkswagen) and the related increase in transportation of produced vehicles.</t>
  </si>
  <si>
    <t>Expansion of production in one of the significant companies producing electronics and the related increase in transportation of the produced goods.</t>
  </si>
  <si>
    <t>The introduction of the new National Water Supply Strategy caused higher activity in the relevant NACE categories (NACE E36, E37).</t>
  </si>
  <si>
    <t>The increase in emissions is due to significantly higher average temperatures throughout the year, which affects the evaporation of NMVOC gasoline from tanks, as well as the rising consumption of gasoline.</t>
  </si>
  <si>
    <t>Emissions decreased as a result of the 2009 economic crisis and  the introduction of the EURO 5 standard.</t>
  </si>
  <si>
    <t>Interannual changes caused by fertilisers use in agriculture.</t>
  </si>
  <si>
    <t>Ing. Zuzana Jonáček</t>
  </si>
  <si>
    <t>to be filled out</t>
  </si>
  <si>
    <t>))s)</t>
  </si>
  <si>
    <t>Total calculated based on the emissions reported in the 2026 Proxy Inventory, provided to Eurostat by the EEA.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</si>
</sst>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
    <numFmt numFmtId="165" formatCode="00"/>
    <numFmt numFmtId="166" formatCode="0.0"/>
    <numFmt numFmtId="167" formatCode="#,##0.0"/>
    <numFmt numFmtId="168" formatCode="0000"/>
    <numFmt numFmtId="169" formatCode="[$-809]dd\ mmmm\ yyyy;@"/>
    <numFmt numFmtId="170" formatCode="#,##0.000"/>
  </numFmts>
  <fonts count="11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sz val="10"/>
      <color indexed="10"/>
      <name val="Arial"/>
      <family val="2"/>
    </font>
    <font>
      <b/>
      <sz val="10"/>
      <color indexed="48"/>
      <name val="Arial"/>
      <family val="2"/>
    </font>
    <font>
      <b/>
      <u/>
      <sz val="10"/>
      <name val="Arial"/>
      <family val="2"/>
    </font>
    <font>
      <b/>
      <u/>
      <sz val="10"/>
      <name val="Albertus Extra Bold"/>
      <family val="2"/>
    </font>
    <font>
      <b/>
      <sz val="14"/>
      <name val="Arial"/>
      <family val="2"/>
    </font>
    <font>
      <b/>
      <sz val="12"/>
      <name val="Arial"/>
      <family val="2"/>
    </font>
    <font>
      <sz val="8"/>
      <name val="Arial"/>
      <family val="2"/>
    </font>
    <font>
      <i/>
      <sz val="8"/>
      <color indexed="10"/>
      <name val="Arial"/>
      <family val="2"/>
    </font>
    <font>
      <b/>
      <sz val="8"/>
      <name val="Arial"/>
      <family val="2"/>
    </font>
    <font>
      <sz val="8"/>
      <color indexed="10"/>
      <name val="Arial"/>
      <family val="2"/>
    </font>
    <font>
      <sz val="10"/>
      <name val="Arial"/>
      <family val="2"/>
    </font>
    <font>
      <b/>
      <sz val="10"/>
      <color indexed="10"/>
      <name val="Arial"/>
      <family val="2"/>
    </font>
    <font>
      <b/>
      <sz val="10"/>
      <color indexed="10"/>
      <name val="Albertus Extra Bold"/>
      <family val="2"/>
    </font>
    <font>
      <b/>
      <sz val="8"/>
      <color indexed="10"/>
      <name val="Arial"/>
      <family val="2"/>
    </font>
    <font>
      <i/>
      <sz val="10"/>
      <name val="Arial"/>
      <family val="2"/>
    </font>
    <font>
      <b/>
      <sz val="12"/>
      <color indexed="10"/>
      <name val="Arial"/>
      <family val="2"/>
    </font>
    <font>
      <b/>
      <u/>
      <sz val="10"/>
      <color indexed="10"/>
      <name val="Arial"/>
      <family val="2"/>
    </font>
    <font>
      <sz val="10"/>
      <color indexed="10"/>
      <name val="Arial"/>
      <family val="2"/>
    </font>
    <font>
      <b/>
      <sz val="14"/>
      <color indexed="20"/>
      <name val="Arial"/>
      <family val="2"/>
    </font>
    <font>
      <sz val="10"/>
      <color indexed="12"/>
      <name val="Arial"/>
      <family val="2"/>
    </font>
    <font>
      <i/>
      <sz val="8"/>
      <name val="Arial"/>
      <family val="2"/>
    </font>
    <font>
      <b/>
      <i/>
      <sz val="10"/>
      <name val="Arial"/>
      <family val="2"/>
    </font>
    <font>
      <vertAlign val="superscript"/>
      <sz val="10"/>
      <name val="Arial"/>
      <family val="2"/>
    </font>
    <font>
      <u/>
      <sz val="10"/>
      <name val="Arial"/>
      <family val="2"/>
    </font>
    <font>
      <vertAlign val="subscript"/>
      <sz val="10"/>
      <name val="Arial"/>
      <family val="2"/>
    </font>
    <font>
      <u/>
      <sz val="10"/>
      <color indexed="10"/>
      <name val="Arial"/>
      <family val="2"/>
    </font>
    <font>
      <b/>
      <vertAlign val="subscript"/>
      <sz val="10"/>
      <color indexed="10"/>
      <name val="Arial"/>
      <family val="2"/>
    </font>
    <font>
      <b/>
      <sz val="12"/>
      <color indexed="12"/>
      <name val="Arial"/>
      <family val="2"/>
    </font>
    <font>
      <b/>
      <i/>
      <sz val="8"/>
      <name val="Arial"/>
      <family val="2"/>
    </font>
    <font>
      <sz val="8"/>
      <color indexed="8"/>
      <name val="Arial Unicode MS"/>
      <family val="2"/>
      <charset val="238"/>
    </font>
    <font>
      <b/>
      <i/>
      <sz val="9"/>
      <name val="Arial"/>
      <family val="2"/>
    </font>
    <font>
      <sz val="10"/>
      <color indexed="9"/>
      <name val="Arial"/>
      <family val="2"/>
    </font>
    <font>
      <sz val="8"/>
      <name val="Arial"/>
      <family val="2"/>
    </font>
    <font>
      <b/>
      <sz val="8"/>
      <color indexed="81"/>
      <name val="Arial"/>
      <family val="2"/>
    </font>
    <font>
      <i/>
      <sz val="8"/>
      <color indexed="10"/>
      <name val="Arial"/>
      <family val="2"/>
    </font>
    <font>
      <b/>
      <sz val="10"/>
      <color indexed="16"/>
      <name val="Arial"/>
      <family val="2"/>
    </font>
    <font>
      <sz val="8"/>
      <color rgb="FF000000"/>
      <name val="Arial"/>
      <family val="2"/>
    </font>
    <font>
      <sz val="8"/>
      <color rgb="FFFF0000"/>
      <name val="Arial"/>
      <family val="2"/>
    </font>
    <font>
      <sz val="11"/>
      <name val="Calibri"/>
      <family val="2"/>
      <scheme val="minor"/>
    </font>
    <font>
      <b/>
      <sz val="11"/>
      <name val="Calibri"/>
      <family val="2"/>
      <scheme val="minor"/>
    </font>
    <font>
      <b/>
      <sz val="10"/>
      <color rgb="FF000000"/>
      <name val="Arial"/>
      <family val="2"/>
    </font>
    <font>
      <i/>
      <sz val="8"/>
      <color rgb="FF000000"/>
      <name val="Arial"/>
      <family val="2"/>
    </font>
    <font>
      <b/>
      <i/>
      <sz val="9"/>
      <color rgb="FF000000"/>
      <name val="Arial"/>
      <family val="2"/>
    </font>
    <font>
      <sz val="10"/>
      <color rgb="FF000000"/>
      <name val="Arial"/>
      <family val="2"/>
    </font>
    <font>
      <sz val="10"/>
      <color rgb="FFFFFFFF"/>
      <name val="Arial"/>
      <family val="2"/>
    </font>
    <font>
      <sz val="10"/>
      <color rgb="FF538ED5"/>
      <name val="Arial"/>
      <family val="2"/>
    </font>
    <font>
      <sz val="10"/>
      <color rgb="FFFF0000"/>
      <name val="Arial"/>
      <family val="2"/>
    </font>
    <font>
      <sz val="10"/>
      <color theme="1"/>
      <name val="Arial"/>
      <family val="2"/>
    </font>
    <font>
      <b/>
      <sz val="11"/>
      <color theme="0"/>
      <name val="Calibri"/>
      <family val="2"/>
      <scheme val="minor"/>
    </font>
    <font>
      <sz val="9"/>
      <color indexed="81"/>
      <name val="Tahoma"/>
      <family val="2"/>
    </font>
    <font>
      <b/>
      <sz val="11"/>
      <color theme="1"/>
      <name val="Calibri"/>
      <family val="2"/>
      <scheme val="minor"/>
    </font>
    <font>
      <sz val="9"/>
      <color theme="1"/>
      <name val="Calibri"/>
      <family val="2"/>
      <scheme val="minor"/>
    </font>
    <font>
      <b/>
      <sz val="9"/>
      <color theme="1"/>
      <name val="Calibri"/>
      <family val="2"/>
      <scheme val="minor"/>
    </font>
    <font>
      <sz val="11"/>
      <color rgb="FFFF0000"/>
      <name val="Calibri"/>
      <family val="2"/>
      <scheme val="minor"/>
    </font>
    <font>
      <b/>
      <sz val="11"/>
      <color rgb="FFFF0000"/>
      <name val="Calibri"/>
      <family val="2"/>
      <scheme val="minor"/>
    </font>
    <font>
      <b/>
      <u/>
      <sz val="12"/>
      <color rgb="FFFF0000"/>
      <name val="Arial"/>
      <family val="2"/>
    </font>
    <font>
      <b/>
      <sz val="14"/>
      <color rgb="FF800080"/>
      <name val="Arial"/>
      <family val="2"/>
    </font>
    <font>
      <b/>
      <sz val="10"/>
      <color theme="3" tint="0.39997558519241921"/>
      <name val="Arial"/>
      <family val="2"/>
    </font>
    <font>
      <b/>
      <sz val="10"/>
      <color rgb="FFFF0000"/>
      <name val="Arial"/>
      <family val="2"/>
    </font>
    <font>
      <b/>
      <sz val="10"/>
      <color theme="7" tint="0.39997558519241921"/>
      <name val="Arial"/>
      <family val="2"/>
    </font>
    <font>
      <b/>
      <sz val="10"/>
      <color theme="9" tint="-0.249977111117893"/>
      <name val="Arial"/>
      <family val="2"/>
    </font>
    <font>
      <sz val="14"/>
      <name val="Arial"/>
      <family val="2"/>
    </font>
    <font>
      <sz val="14"/>
      <color indexed="10"/>
      <name val="Arial"/>
      <family val="2"/>
    </font>
    <font>
      <b/>
      <sz val="13"/>
      <name val="Arial"/>
      <family val="2"/>
    </font>
    <font>
      <b/>
      <sz val="11"/>
      <color indexed="10"/>
      <name val="Arial"/>
      <family val="2"/>
    </font>
    <font>
      <sz val="14"/>
      <color indexed="8"/>
      <name val="Arial"/>
      <family val="2"/>
    </font>
    <font>
      <b/>
      <sz val="13"/>
      <color indexed="10"/>
      <name val="Arial"/>
      <family val="2"/>
    </font>
    <font>
      <b/>
      <sz val="12"/>
      <color indexed="60"/>
      <name val="Arial"/>
      <family val="2"/>
    </font>
    <font>
      <sz val="12"/>
      <color indexed="10"/>
      <name val="Arial"/>
      <family val="2"/>
    </font>
    <font>
      <sz val="12"/>
      <name val="Arial"/>
      <family val="2"/>
    </font>
    <font>
      <sz val="10"/>
      <color rgb="FF66FF99"/>
      <name val="Arial"/>
      <family val="2"/>
    </font>
    <font>
      <b/>
      <sz val="10"/>
      <color rgb="FF00CC00"/>
      <name val="Arial"/>
      <family val="2"/>
    </font>
    <font>
      <b/>
      <vertAlign val="superscript"/>
      <sz val="10"/>
      <name val="Arial"/>
      <family val="2"/>
    </font>
    <font>
      <b/>
      <sz val="10"/>
      <color theme="1"/>
      <name val="Arial"/>
      <family val="2"/>
    </font>
    <font>
      <b/>
      <i/>
      <sz val="10"/>
      <color theme="1"/>
      <name val="Arial"/>
      <family val="2"/>
    </font>
    <font>
      <u/>
      <vertAlign val="superscript"/>
      <sz val="10"/>
      <name val="Arial"/>
      <family val="2"/>
    </font>
    <font>
      <b/>
      <sz val="10"/>
      <color rgb="FFFFFF00"/>
      <name val="Arial"/>
      <family val="2"/>
    </font>
    <font>
      <sz val="10"/>
      <color theme="5" tint="0.39997558519241921"/>
      <name val="Arial"/>
      <family val="2"/>
    </font>
    <font>
      <b/>
      <sz val="10"/>
      <color theme="5" tint="0.39997558519241921"/>
      <name val="Arial"/>
      <family val="2"/>
    </font>
    <font>
      <b/>
      <sz val="9"/>
      <color indexed="81"/>
      <name val="Tahoma"/>
      <family val="2"/>
    </font>
    <font>
      <b/>
      <sz val="12"/>
      <color rgb="FF000000"/>
      <name val="Arial"/>
      <family val="2"/>
    </font>
    <font>
      <sz val="10"/>
      <color theme="9" tint="0.39997558519241921"/>
      <name val="Arial"/>
      <family val="2"/>
    </font>
    <font>
      <sz val="10"/>
      <name val="Arial"/>
      <family val="2"/>
      <charset val="238"/>
    </font>
    <font>
      <sz val="10"/>
      <color rgb="FF000000"/>
      <name val="Arial"/>
      <family val="2"/>
      <charset val="238"/>
    </font>
    <font>
      <b/>
      <sz val="10"/>
      <color rgb="FF000000"/>
      <name val="Arial"/>
      <family val="2"/>
      <charset val="238"/>
    </font>
    <font>
      <sz val="8"/>
      <color rgb="FF000000"/>
      <name val="Arial"/>
      <family val="2"/>
      <charset val="238"/>
    </font>
    <font>
      <b/>
      <i/>
      <sz val="9"/>
      <color rgb="FF000000"/>
      <name val="Arial"/>
      <family val="2"/>
      <charset val="238"/>
    </font>
    <font>
      <i/>
      <sz val="8"/>
      <color rgb="FF000000"/>
      <name val="Arial"/>
      <family val="2"/>
      <charset val="238"/>
    </font>
    <font>
      <sz val="8"/>
      <color rgb="FFFF0000"/>
      <name val="Arial"/>
      <family val="2"/>
      <charset val="238"/>
    </font>
    <font>
      <sz val="12"/>
      <name val="Arial"/>
      <family val="2"/>
      <charset val="238"/>
    </font>
    <font>
      <vertAlign val="subscript"/>
      <sz val="12"/>
      <name val="Arial"/>
      <family val="2"/>
      <charset val="238"/>
    </font>
    <font>
      <b/>
      <sz val="10"/>
      <color rgb="FF339966"/>
      <name val="Arial"/>
      <family val="2"/>
      <charset val="238"/>
    </font>
    <font>
      <sz val="10"/>
      <color rgb="FFFF99CC"/>
      <name val="Arial"/>
      <family val="2"/>
      <charset val="238"/>
    </font>
    <font>
      <sz val="10"/>
      <color rgb="FFC0C0C0"/>
      <name val="Arial"/>
      <family val="2"/>
      <charset val="238"/>
    </font>
    <font>
      <sz val="10"/>
      <color rgb="FFFFFFCC"/>
      <name val="Arial"/>
      <family val="2"/>
      <charset val="238"/>
    </font>
    <font>
      <sz val="8"/>
      <color rgb="FF000000"/>
      <name val="Tahoma"/>
      <family val="2"/>
      <charset val="238"/>
    </font>
  </fonts>
  <fills count="40">
    <fill>
      <patternFill patternType="none"/>
    </fill>
    <fill>
      <patternFill patternType="gray125"/>
    </fill>
    <fill>
      <patternFill patternType="solid">
        <fgColor indexed="42"/>
        <bgColor indexed="64"/>
      </patternFill>
    </fill>
    <fill>
      <patternFill patternType="solid">
        <fgColor indexed="27"/>
        <bgColor indexed="64"/>
      </patternFill>
    </fill>
    <fill>
      <patternFill patternType="solid">
        <fgColor indexed="13"/>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FFFFFF"/>
        <bgColor indexed="64"/>
      </patternFill>
    </fill>
    <fill>
      <patternFill patternType="solid">
        <fgColor rgb="FFFFFF99"/>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rgb="FF538ED5"/>
        <bgColor indexed="64"/>
      </patternFill>
    </fill>
    <fill>
      <patternFill patternType="solid">
        <fgColor rgb="FFFFCC66"/>
        <bgColor indexed="64"/>
      </patternFill>
    </fill>
    <fill>
      <patternFill patternType="solid">
        <fgColor rgb="FF7030A0"/>
        <bgColor indexed="64"/>
      </patternFill>
    </fill>
    <fill>
      <patternFill patternType="solid">
        <fgColor rgb="FF9C5BCD"/>
        <bgColor indexed="64"/>
      </patternFill>
    </fill>
    <fill>
      <patternFill patternType="solid">
        <fgColor theme="0" tint="-0.34998626667073579"/>
        <bgColor indexed="64"/>
      </patternFill>
    </fill>
    <fill>
      <patternFill patternType="solid">
        <fgColor rgb="FFC11515"/>
        <bgColor indexed="64"/>
      </patternFill>
    </fill>
    <fill>
      <patternFill patternType="solid">
        <fgColor theme="1"/>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CCFFFF"/>
        <bgColor indexed="64"/>
      </patternFill>
    </fill>
    <fill>
      <patternFill patternType="solid">
        <fgColor rgb="FFFFFF00"/>
        <bgColor indexed="64"/>
      </patternFill>
    </fill>
    <fill>
      <patternFill patternType="solid">
        <fgColor rgb="FFFF99FF"/>
        <bgColor indexed="64"/>
      </patternFill>
    </fill>
    <fill>
      <patternFill patternType="solid">
        <fgColor theme="0" tint="-0.14999847407452621"/>
        <bgColor indexed="64"/>
      </patternFill>
    </fill>
    <fill>
      <patternFill patternType="solid">
        <fgColor rgb="FF66FF99"/>
        <bgColor indexed="64"/>
      </patternFill>
    </fill>
    <fill>
      <patternFill patternType="solid">
        <fgColor rgb="FF5297D6"/>
        <bgColor indexed="64"/>
      </patternFill>
    </fill>
    <fill>
      <patternFill patternType="solid">
        <fgColor rgb="FFC0C0C0"/>
        <bgColor indexed="64"/>
      </patternFill>
    </fill>
    <fill>
      <patternFill patternType="solid">
        <fgColor rgb="FFFF9933"/>
        <bgColor indexed="64"/>
      </patternFill>
    </fill>
    <fill>
      <patternFill patternType="solid">
        <fgColor theme="5" tint="0.59999389629810485"/>
        <bgColor indexed="64"/>
      </patternFill>
    </fill>
    <fill>
      <patternFill patternType="solid">
        <fgColor rgb="FF0000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A5A5A5"/>
        <bgColor indexed="64"/>
      </patternFill>
    </fill>
  </fills>
  <borders count="5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auto="1"/>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auto="1"/>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auto="1"/>
      </right>
      <top style="medium">
        <color indexed="64"/>
      </top>
      <bottom/>
      <diagonal/>
    </border>
    <border>
      <left/>
      <right style="thin">
        <color auto="1"/>
      </right>
      <top/>
      <bottom/>
      <diagonal/>
    </border>
    <border>
      <left/>
      <right style="thin">
        <color auto="1"/>
      </right>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style="thin">
        <color indexed="23"/>
      </left>
      <right/>
      <top style="thin">
        <color indexed="23"/>
      </top>
      <bottom/>
      <diagonal/>
    </border>
    <border>
      <left/>
      <right style="thin">
        <color indexed="23"/>
      </right>
      <top style="thin">
        <color indexed="23"/>
      </top>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style="thin">
        <color indexed="23"/>
      </right>
      <top/>
      <bottom style="thin">
        <color indexed="23"/>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auto="1"/>
      </right>
      <top/>
      <bottom/>
      <diagonal/>
    </border>
    <border>
      <left/>
      <right style="thin">
        <color auto="1"/>
      </right>
      <top style="medium">
        <color indexed="64"/>
      </top>
      <bottom/>
      <diagonal/>
    </border>
    <border>
      <left/>
      <right style="thin">
        <color auto="1"/>
      </right>
      <top/>
      <bottom/>
      <diagonal/>
    </border>
    <border>
      <left/>
      <right style="thin">
        <color auto="1"/>
      </right>
      <top/>
      <bottom style="medium">
        <color indexed="64"/>
      </bottom>
      <diagonal/>
    </border>
    <border>
      <left style="thin">
        <color indexed="64"/>
      </left>
      <right style="thin">
        <color auto="1"/>
      </right>
      <top/>
      <bottom/>
      <diagonal/>
    </border>
    <border>
      <left/>
      <right style="thin">
        <color auto="1"/>
      </right>
      <top style="medium">
        <color indexed="64"/>
      </top>
      <bottom/>
      <diagonal/>
    </border>
    <border>
      <left/>
      <right style="thin">
        <color auto="1"/>
      </right>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right style="thin">
        <color indexed="64"/>
      </right>
      <top/>
      <bottom/>
      <diagonal/>
    </border>
  </borders>
  <cellStyleXfs count="5">
    <xf numFmtId="0" fontId="0" fillId="0" borderId="0"/>
    <xf numFmtId="0" fontId="23" fillId="0" borderId="0" applyNumberFormat="0" applyFill="0" applyBorder="0" applyAlignment="0" applyProtection="0">
      <alignment vertical="top"/>
      <protection locked="0"/>
    </xf>
    <xf numFmtId="0" fontId="19" fillId="0" borderId="0"/>
    <xf numFmtId="0" fontId="20" fillId="0" borderId="0"/>
    <xf numFmtId="0" fontId="19" fillId="0" borderId="0"/>
  </cellStyleXfs>
  <cellXfs count="633">
    <xf numFmtId="0" fontId="0" fillId="0" borderId="0" xfId="0"/>
    <xf numFmtId="0" fontId="8" fillId="12" borderId="22" xfId="0" applyFont="1" applyFill="1" applyBorder="1" applyAlignment="1">
      <alignment horizontal="left"/>
    </xf>
    <xf numFmtId="0" fontId="61" fillId="22" borderId="22" xfId="0" applyFont="1" applyFill="1" applyBorder="1" applyAlignment="1">
      <alignment horizontal="center" vertical="center" wrapText="1"/>
    </xf>
    <xf numFmtId="0" fontId="27" fillId="0" borderId="3" xfId="0" applyFont="1" applyBorder="1" applyAlignment="1">
      <alignment horizontal="center" vertical="center"/>
    </xf>
    <xf numFmtId="164" fontId="36" fillId="2" borderId="1" xfId="0" applyNumberFormat="1" applyFont="1" applyFill="1" applyBorder="1" applyAlignment="1">
      <alignment horizontal="left" vertical="top"/>
    </xf>
    <xf numFmtId="164" fontId="45" fillId="2" borderId="4" xfId="0" applyNumberFormat="1" applyFont="1" applyFill="1" applyBorder="1" applyAlignment="1">
      <alignment horizontal="left" vertical="top"/>
    </xf>
    <xf numFmtId="164" fontId="45" fillId="2" borderId="5" xfId="0" applyNumberFormat="1" applyFont="1" applyFill="1" applyBorder="1" applyAlignment="1">
      <alignment horizontal="left" vertical="top"/>
    </xf>
    <xf numFmtId="0" fontId="22" fillId="2" borderId="4" xfId="0" applyFont="1" applyFill="1" applyBorder="1" applyAlignment="1">
      <alignment horizontal="right" vertical="center"/>
    </xf>
    <xf numFmtId="0" fontId="35" fillId="2" borderId="4" xfId="0" applyFont="1" applyFill="1" applyBorder="1" applyAlignment="1">
      <alignment horizontal="left" vertical="center"/>
    </xf>
    <xf numFmtId="49" fontId="22" fillId="2" borderId="6" xfId="0" applyNumberFormat="1" applyFont="1" applyFill="1" applyBorder="1" applyAlignment="1">
      <alignment horizontal="left" vertical="center" wrapText="1" indent="1"/>
    </xf>
    <xf numFmtId="0" fontId="22" fillId="2" borderId="1" xfId="0" applyFont="1" applyFill="1" applyBorder="1" applyAlignment="1">
      <alignment horizontal="center" vertical="center"/>
    </xf>
    <xf numFmtId="0" fontId="23" fillId="5" borderId="0" xfId="1" applyFill="1" applyAlignment="1" applyProtection="1"/>
    <xf numFmtId="0" fontId="0" fillId="0" borderId="0" xfId="0" applyAlignment="1">
      <alignment vertical="center"/>
    </xf>
    <xf numFmtId="0" fontId="21" fillId="0" borderId="0" xfId="0" applyFont="1" applyAlignment="1">
      <alignment vertical="top"/>
    </xf>
    <xf numFmtId="0" fontId="0" fillId="0" borderId="0" xfId="0" applyAlignment="1">
      <alignment vertical="top"/>
    </xf>
    <xf numFmtId="0" fontId="43" fillId="0" borderId="0" xfId="0" applyFont="1" applyAlignment="1">
      <alignment vertical="top"/>
    </xf>
    <xf numFmtId="0" fontId="21" fillId="7" borderId="2" xfId="0" applyFont="1" applyFill="1" applyBorder="1" applyAlignment="1">
      <alignment horizontal="center"/>
    </xf>
    <xf numFmtId="0" fontId="0" fillId="0" borderId="0" xfId="0" applyAlignment="1">
      <alignment horizontal="center"/>
    </xf>
    <xf numFmtId="0" fontId="22" fillId="0" borderId="16" xfId="0" applyFont="1" applyBorder="1"/>
    <xf numFmtId="0" fontId="22" fillId="0" borderId="0" xfId="0" applyFont="1"/>
    <xf numFmtId="166" fontId="21" fillId="7" borderId="2" xfId="0" applyNumberFormat="1" applyFont="1" applyFill="1" applyBorder="1" applyAlignment="1">
      <alignment horizontal="center"/>
    </xf>
    <xf numFmtId="166" fontId="0" fillId="0" borderId="0" xfId="0" applyNumberFormat="1"/>
    <xf numFmtId="165" fontId="21" fillId="2" borderId="1" xfId="0" applyNumberFormat="1" applyFont="1" applyFill="1" applyBorder="1" applyAlignment="1">
      <alignment horizontal="left" vertical="top"/>
    </xf>
    <xf numFmtId="0" fontId="22" fillId="10" borderId="8" xfId="0" applyFont="1" applyFill="1" applyBorder="1" applyAlignment="1">
      <alignment horizontal="left" vertical="center" indent="1"/>
    </xf>
    <xf numFmtId="0" fontId="0" fillId="11" borderId="0" xfId="0" applyFill="1"/>
    <xf numFmtId="0" fontId="60" fillId="11" borderId="0" xfId="0" applyFont="1" applyFill="1"/>
    <xf numFmtId="0" fontId="60" fillId="12" borderId="14" xfId="0" applyFont="1" applyFill="1" applyBorder="1" applyAlignment="1">
      <alignment vertical="center" wrapText="1"/>
    </xf>
    <xf numFmtId="0" fontId="60" fillId="12" borderId="7" xfId="0" applyFont="1" applyFill="1" applyBorder="1" applyAlignment="1">
      <alignment horizontal="left" vertical="center" wrapText="1"/>
    </xf>
    <xf numFmtId="0" fontId="60" fillId="12" borderId="2" xfId="0" applyFont="1" applyFill="1" applyBorder="1" applyAlignment="1">
      <alignment horizontal="left" vertical="center" wrapText="1"/>
    </xf>
    <xf numFmtId="4" fontId="58" fillId="8" borderId="16" xfId="0" applyNumberFormat="1" applyFont="1" applyFill="1" applyBorder="1" applyAlignment="1" applyProtection="1">
      <alignment horizontal="right" vertical="center"/>
      <protection locked="0"/>
    </xf>
    <xf numFmtId="0" fontId="49" fillId="0" borderId="0" xfId="0" applyFont="1" applyAlignment="1">
      <alignment horizontal="center" vertical="center"/>
    </xf>
    <xf numFmtId="0" fontId="21" fillId="4" borderId="0" xfId="0" applyFont="1" applyFill="1" applyAlignment="1">
      <alignment horizontal="center" vertical="center" wrapText="1"/>
    </xf>
    <xf numFmtId="0" fontId="30" fillId="4" borderId="0" xfId="0" applyFont="1" applyFill="1" applyAlignment="1">
      <alignment horizontal="right" vertical="center"/>
    </xf>
    <xf numFmtId="0" fontId="21" fillId="4" borderId="0" xfId="0" applyFont="1" applyFill="1" applyAlignment="1">
      <alignment horizontal="right" vertical="center"/>
    </xf>
    <xf numFmtId="0" fontId="28" fillId="4" borderId="0" xfId="0" applyFont="1" applyFill="1" applyAlignment="1">
      <alignment horizontal="right" vertical="top"/>
    </xf>
    <xf numFmtId="0" fontId="28" fillId="6" borderId="0" xfId="0" applyFont="1" applyFill="1" applyAlignment="1">
      <alignment horizontal="right" vertical="top"/>
    </xf>
    <xf numFmtId="0" fontId="21" fillId="6" borderId="0" xfId="0" applyFont="1" applyFill="1" applyAlignment="1">
      <alignment horizontal="right" vertical="top"/>
    </xf>
    <xf numFmtId="0" fontId="52" fillId="6" borderId="0" xfId="0" applyFont="1" applyFill="1" applyAlignment="1">
      <alignment horizontal="right" vertical="top"/>
    </xf>
    <xf numFmtId="0" fontId="21" fillId="4" borderId="0" xfId="0" applyFont="1" applyFill="1" applyAlignment="1">
      <alignment horizontal="right" vertical="top"/>
    </xf>
    <xf numFmtId="0" fontId="28" fillId="4" borderId="0" xfId="0" applyFont="1" applyFill="1" applyAlignment="1">
      <alignment horizontal="right"/>
    </xf>
    <xf numFmtId="0" fontId="28" fillId="4" borderId="0" xfId="0" applyFont="1" applyFill="1" applyAlignment="1">
      <alignment horizontal="right" vertical="center"/>
    </xf>
    <xf numFmtId="0" fontId="32" fillId="3" borderId="0" xfId="0" applyFont="1" applyFill="1"/>
    <xf numFmtId="0" fontId="32" fillId="3" borderId="0" xfId="0" applyFont="1" applyFill="1" applyAlignment="1">
      <alignment horizontal="left"/>
    </xf>
    <xf numFmtId="0" fontId="21" fillId="5" borderId="0" xfId="0" applyFont="1" applyFill="1" applyAlignment="1">
      <alignment vertical="center"/>
    </xf>
    <xf numFmtId="0" fontId="19" fillId="13" borderId="15" xfId="0" applyFont="1" applyFill="1" applyBorder="1" applyAlignment="1">
      <alignment vertical="center"/>
    </xf>
    <xf numFmtId="0" fontId="41" fillId="3" borderId="2" xfId="0" applyFont="1" applyFill="1" applyBorder="1" applyAlignment="1">
      <alignment horizontal="left" vertical="center" wrapText="1"/>
    </xf>
    <xf numFmtId="0" fontId="41" fillId="3" borderId="2" xfId="0" applyFont="1" applyFill="1" applyBorder="1" applyAlignment="1">
      <alignment vertical="center" wrapText="1"/>
    </xf>
    <xf numFmtId="0" fontId="32" fillId="3" borderId="2" xfId="0" applyFont="1" applyFill="1" applyBorder="1" applyAlignment="1">
      <alignment vertical="center" wrapText="1"/>
    </xf>
    <xf numFmtId="0" fontId="32" fillId="3" borderId="7" xfId="0" applyFont="1" applyFill="1" applyBorder="1" applyAlignment="1">
      <alignment vertical="center" wrapText="1"/>
    </xf>
    <xf numFmtId="0" fontId="41" fillId="3" borderId="2" xfId="0" applyFont="1" applyFill="1" applyBorder="1" applyAlignment="1">
      <alignment horizontal="left" vertical="center"/>
    </xf>
    <xf numFmtId="0" fontId="32" fillId="3" borderId="2" xfId="0" applyFont="1" applyFill="1" applyBorder="1" applyAlignment="1">
      <alignment horizontal="left" vertical="center" wrapText="1"/>
    </xf>
    <xf numFmtId="0" fontId="32" fillId="5" borderId="2" xfId="0" applyFont="1" applyFill="1" applyBorder="1" applyAlignment="1">
      <alignment horizontal="left" vertical="center" wrapText="1"/>
    </xf>
    <xf numFmtId="0" fontId="32" fillId="5" borderId="0" xfId="0" applyFont="1" applyFill="1"/>
    <xf numFmtId="0" fontId="32" fillId="3" borderId="0" xfId="0" applyFont="1" applyFill="1" applyAlignment="1">
      <alignment vertical="top"/>
    </xf>
    <xf numFmtId="0" fontId="0" fillId="5" borderId="0" xfId="0" applyFill="1"/>
    <xf numFmtId="0" fontId="32" fillId="5" borderId="0" xfId="0" applyFont="1" applyFill="1" applyAlignment="1">
      <alignment vertical="top"/>
    </xf>
    <xf numFmtId="0" fontId="32" fillId="5" borderId="0" xfId="0" applyFont="1" applyFill="1" applyAlignment="1">
      <alignment horizontal="left"/>
    </xf>
    <xf numFmtId="0" fontId="32" fillId="3" borderId="0" xfId="0" applyFont="1" applyFill="1" applyProtection="1">
      <protection locked="0"/>
    </xf>
    <xf numFmtId="0" fontId="22" fillId="0" borderId="15" xfId="0" applyFont="1" applyBorder="1" applyAlignment="1">
      <alignment horizontal="center" vertical="center"/>
    </xf>
    <xf numFmtId="0" fontId="19" fillId="5" borderId="0" xfId="0" applyFont="1" applyFill="1"/>
    <xf numFmtId="0" fontId="53" fillId="0" borderId="0" xfId="0" applyFont="1"/>
    <xf numFmtId="0" fontId="21" fillId="5" borderId="0" xfId="0" applyFont="1" applyFill="1"/>
    <xf numFmtId="0" fontId="57" fillId="5" borderId="0" xfId="0" applyFont="1" applyFill="1"/>
    <xf numFmtId="0" fontId="19" fillId="0" borderId="0" xfId="0" applyFont="1"/>
    <xf numFmtId="0" fontId="32" fillId="3" borderId="2" xfId="0" applyFont="1" applyFill="1" applyBorder="1" applyAlignment="1" applyProtection="1">
      <alignment vertical="center" wrapText="1"/>
      <protection locked="0"/>
    </xf>
    <xf numFmtId="0" fontId="32" fillId="3" borderId="2" xfId="0" applyFont="1" applyFill="1" applyBorder="1" applyAlignment="1" applyProtection="1">
      <alignment horizontal="left" vertical="center" wrapText="1"/>
      <protection locked="0"/>
    </xf>
    <xf numFmtId="4" fontId="62" fillId="8" borderId="16" xfId="0" applyNumberFormat="1" applyFont="1" applyFill="1" applyBorder="1" applyAlignment="1" applyProtection="1">
      <alignment horizontal="right" vertical="center"/>
      <protection locked="0"/>
    </xf>
    <xf numFmtId="4" fontId="65" fillId="8" borderId="20" xfId="0" applyNumberFormat="1" applyFont="1" applyFill="1" applyBorder="1" applyAlignment="1" applyProtection="1">
      <alignment horizontal="right" vertical="center"/>
      <protection locked="0"/>
    </xf>
    <xf numFmtId="4" fontId="65" fillId="8" borderId="16" xfId="0" applyNumberFormat="1" applyFont="1" applyFill="1" applyBorder="1" applyAlignment="1" applyProtection="1">
      <alignment horizontal="right" vertical="center"/>
      <protection locked="0"/>
    </xf>
    <xf numFmtId="4" fontId="65" fillId="8" borderId="17" xfId="0" applyNumberFormat="1" applyFont="1" applyFill="1" applyBorder="1" applyAlignment="1" applyProtection="1">
      <alignment horizontal="right" vertical="center"/>
      <protection locked="0"/>
    </xf>
    <xf numFmtId="4" fontId="65" fillId="8" borderId="19" xfId="0" applyNumberFormat="1" applyFont="1" applyFill="1" applyBorder="1" applyAlignment="1" applyProtection="1">
      <alignment horizontal="right" vertical="center"/>
      <protection locked="0"/>
    </xf>
    <xf numFmtId="4" fontId="65" fillId="8" borderId="1" xfId="0" applyNumberFormat="1" applyFont="1" applyFill="1" applyBorder="1" applyAlignment="1" applyProtection="1">
      <alignment horizontal="right" vertical="center"/>
      <protection locked="0"/>
    </xf>
    <xf numFmtId="0" fontId="19" fillId="3" borderId="2" xfId="0" applyFont="1" applyFill="1" applyBorder="1" applyAlignment="1" applyProtection="1">
      <alignment vertical="center" wrapText="1"/>
      <protection locked="0"/>
    </xf>
    <xf numFmtId="0" fontId="60" fillId="12" borderId="22" xfId="0" applyFont="1" applyFill="1" applyBorder="1"/>
    <xf numFmtId="0" fontId="60" fillId="12" borderId="22" xfId="0" applyFont="1" applyFill="1" applyBorder="1" applyAlignment="1">
      <alignment wrapText="1"/>
    </xf>
    <xf numFmtId="0" fontId="18" fillId="11" borderId="0" xfId="0" applyFont="1" applyFill="1"/>
    <xf numFmtId="0" fontId="18" fillId="12" borderId="22" xfId="0" quotePrefix="1" applyFont="1" applyFill="1" applyBorder="1"/>
    <xf numFmtId="0" fontId="18" fillId="12" borderId="22" xfId="0" applyFont="1" applyFill="1" applyBorder="1"/>
    <xf numFmtId="0" fontId="18" fillId="12" borderId="22" xfId="0" applyFont="1" applyFill="1" applyBorder="1" applyAlignment="1">
      <alignment horizontal="center"/>
    </xf>
    <xf numFmtId="0" fontId="60" fillId="12" borderId="22" xfId="0" applyFont="1" applyFill="1" applyBorder="1" applyAlignment="1">
      <alignment horizontal="center" vertical="center" wrapText="1"/>
    </xf>
    <xf numFmtId="0" fontId="18" fillId="12" borderId="22" xfId="0" applyFont="1" applyFill="1" applyBorder="1" applyAlignment="1">
      <alignment horizontal="left"/>
    </xf>
    <xf numFmtId="0" fontId="60" fillId="12" borderId="22" xfId="0" applyFont="1" applyFill="1" applyBorder="1" applyAlignment="1">
      <alignment horizontal="left"/>
    </xf>
    <xf numFmtId="0" fontId="60" fillId="18" borderId="24" xfId="0" applyFont="1" applyFill="1" applyBorder="1" applyAlignment="1">
      <alignment horizontal="center"/>
    </xf>
    <xf numFmtId="4" fontId="65" fillId="14" borderId="22" xfId="0" applyNumberFormat="1" applyFont="1" applyFill="1" applyBorder="1" applyAlignment="1" applyProtection="1">
      <alignment horizontal="left" vertical="center"/>
      <protection locked="0"/>
    </xf>
    <xf numFmtId="4" fontId="65" fillId="15" borderId="22" xfId="0" applyNumberFormat="1" applyFont="1" applyFill="1" applyBorder="1" applyAlignment="1" applyProtection="1">
      <alignment horizontal="left" vertical="center"/>
      <protection locked="0"/>
    </xf>
    <xf numFmtId="4" fontId="67" fillId="15" borderId="22" xfId="0" applyNumberFormat="1" applyFont="1" applyFill="1" applyBorder="1" applyAlignment="1" applyProtection="1">
      <alignment horizontal="left" vertical="center"/>
      <protection locked="0"/>
    </xf>
    <xf numFmtId="167" fontId="68" fillId="9" borderId="22" xfId="0" applyNumberFormat="1" applyFont="1" applyFill="1" applyBorder="1" applyAlignment="1" applyProtection="1">
      <alignment horizontal="left" vertical="top"/>
      <protection locked="0"/>
    </xf>
    <xf numFmtId="4" fontId="66" fillId="19" borderId="22" xfId="0" applyNumberFormat="1" applyFont="1" applyFill="1" applyBorder="1" applyAlignment="1" applyProtection="1">
      <alignment horizontal="left" vertical="center"/>
      <protection locked="0"/>
    </xf>
    <xf numFmtId="0" fontId="60" fillId="18" borderId="22" xfId="0" applyFont="1" applyFill="1" applyBorder="1" applyAlignment="1">
      <alignment horizontal="center" vertical="center" wrapText="1"/>
    </xf>
    <xf numFmtId="4" fontId="66" fillId="17" borderId="22" xfId="0" applyNumberFormat="1" applyFont="1" applyFill="1" applyBorder="1" applyAlignment="1" applyProtection="1">
      <alignment horizontal="left" vertical="center"/>
      <protection locked="0"/>
    </xf>
    <xf numFmtId="4" fontId="66" fillId="16" borderId="22" xfId="0" applyNumberFormat="1" applyFont="1" applyFill="1" applyBorder="1" applyAlignment="1" applyProtection="1">
      <alignment horizontal="left" vertical="center"/>
      <protection locked="0"/>
    </xf>
    <xf numFmtId="4" fontId="19" fillId="0" borderId="24" xfId="0" applyNumberFormat="1" applyFont="1" applyBorder="1" applyAlignment="1" applyProtection="1">
      <alignment horizontal="left" vertical="center"/>
      <protection locked="0"/>
    </xf>
    <xf numFmtId="0" fontId="60" fillId="12" borderId="22" xfId="0" applyFont="1" applyFill="1" applyBorder="1" applyAlignment="1">
      <alignment horizontal="center"/>
    </xf>
    <xf numFmtId="0" fontId="0" fillId="12" borderId="10" xfId="0" applyFill="1" applyBorder="1" applyAlignment="1">
      <alignment horizontal="left"/>
    </xf>
    <xf numFmtId="0" fontId="0" fillId="12" borderId="10" xfId="0" applyFill="1" applyBorder="1"/>
    <xf numFmtId="4" fontId="69" fillId="20" borderId="22" xfId="0" applyNumberFormat="1" applyFont="1" applyFill="1" applyBorder="1" applyAlignment="1" applyProtection="1">
      <alignment horizontal="left" vertical="center"/>
      <protection locked="0"/>
    </xf>
    <xf numFmtId="4" fontId="68" fillId="0" borderId="24" xfId="0" applyNumberFormat="1" applyFont="1" applyBorder="1" applyAlignment="1" applyProtection="1">
      <alignment horizontal="left" vertical="center"/>
      <protection locked="0"/>
    </xf>
    <xf numFmtId="0" fontId="60" fillId="11" borderId="0" xfId="0" applyFont="1" applyFill="1" applyAlignment="1">
      <alignment horizontal="right"/>
    </xf>
    <xf numFmtId="0" fontId="60" fillId="12" borderId="22" xfId="0" applyFont="1" applyFill="1" applyBorder="1" applyAlignment="1">
      <alignment horizontal="left" vertical="center" wrapText="1"/>
    </xf>
    <xf numFmtId="0" fontId="60" fillId="12" borderId="22" xfId="0" applyFont="1" applyFill="1" applyBorder="1" applyAlignment="1">
      <alignment vertical="center" wrapText="1"/>
    </xf>
    <xf numFmtId="0" fontId="70" fillId="23" borderId="2" xfId="0" applyFont="1" applyFill="1" applyBorder="1" applyAlignment="1">
      <alignment horizontal="center" vertical="center" wrapText="1"/>
    </xf>
    <xf numFmtId="0" fontId="70" fillId="23" borderId="22" xfId="0" applyFont="1" applyFill="1" applyBorder="1" applyAlignment="1">
      <alignment horizontal="left" vertical="center" wrapText="1"/>
    </xf>
    <xf numFmtId="0" fontId="60" fillId="22" borderId="22" xfId="0" applyFont="1" applyFill="1" applyBorder="1" applyAlignment="1">
      <alignment horizontal="center"/>
    </xf>
    <xf numFmtId="0" fontId="17" fillId="12" borderId="22" xfId="0" applyFont="1" applyFill="1" applyBorder="1" applyAlignment="1">
      <alignment horizontal="left"/>
    </xf>
    <xf numFmtId="0" fontId="60" fillId="12" borderId="24" xfId="0" applyFont="1" applyFill="1" applyBorder="1" applyAlignment="1">
      <alignment wrapText="1"/>
    </xf>
    <xf numFmtId="0" fontId="60" fillId="12" borderId="24" xfId="0" quotePrefix="1" applyFont="1" applyFill="1" applyBorder="1" applyAlignment="1">
      <alignment wrapText="1"/>
    </xf>
    <xf numFmtId="0" fontId="16" fillId="12" borderId="22" xfId="0" applyFont="1" applyFill="1" applyBorder="1" applyAlignment="1">
      <alignment horizontal="center"/>
    </xf>
    <xf numFmtId="0" fontId="72" fillId="12" borderId="22" xfId="0" quotePrefix="1" applyFont="1" applyFill="1" applyBorder="1"/>
    <xf numFmtId="0" fontId="72" fillId="12" borderId="22" xfId="0" applyFont="1" applyFill="1" applyBorder="1"/>
    <xf numFmtId="0" fontId="72" fillId="12" borderId="22" xfId="0" applyFont="1" applyFill="1" applyBorder="1" applyAlignment="1">
      <alignment horizontal="center"/>
    </xf>
    <xf numFmtId="0" fontId="16" fillId="12" borderId="22" xfId="0" applyFont="1" applyFill="1" applyBorder="1"/>
    <xf numFmtId="0" fontId="15" fillId="12" borderId="22" xfId="0" applyFont="1" applyFill="1" applyBorder="1"/>
    <xf numFmtId="0" fontId="21" fillId="3" borderId="2" xfId="0" applyFont="1" applyFill="1" applyBorder="1" applyAlignment="1">
      <alignment horizontal="center" vertical="top" wrapText="1"/>
    </xf>
    <xf numFmtId="0" fontId="61" fillId="22" borderId="0" xfId="0" applyFont="1" applyFill="1" applyAlignment="1">
      <alignment horizontal="center" vertical="center" wrapText="1"/>
    </xf>
    <xf numFmtId="0" fontId="19" fillId="24" borderId="15" xfId="0" applyFont="1" applyFill="1" applyBorder="1" applyAlignment="1">
      <alignment vertical="center"/>
    </xf>
    <xf numFmtId="0" fontId="14" fillId="12" borderId="22" xfId="0" applyFont="1" applyFill="1" applyBorder="1" applyAlignment="1">
      <alignment horizontal="left"/>
    </xf>
    <xf numFmtId="9" fontId="13" fillId="12" borderId="22" xfId="0" applyNumberFormat="1" applyFont="1" applyFill="1" applyBorder="1" applyAlignment="1">
      <alignment horizontal="center"/>
    </xf>
    <xf numFmtId="9" fontId="13" fillId="22" borderId="22" xfId="0" applyNumberFormat="1" applyFont="1" applyFill="1" applyBorder="1" applyAlignment="1">
      <alignment horizontal="center"/>
    </xf>
    <xf numFmtId="9" fontId="13" fillId="21" borderId="22" xfId="0" applyNumberFormat="1" applyFont="1" applyFill="1" applyBorder="1" applyAlignment="1">
      <alignment horizontal="center"/>
    </xf>
    <xf numFmtId="9" fontId="75" fillId="12" borderId="22" xfId="0" applyNumberFormat="1" applyFont="1" applyFill="1" applyBorder="1" applyAlignment="1">
      <alignment horizontal="center"/>
    </xf>
    <xf numFmtId="9" fontId="60" fillId="23" borderId="22" xfId="0" applyNumberFormat="1" applyFont="1" applyFill="1" applyBorder="1" applyAlignment="1">
      <alignment horizontal="center"/>
    </xf>
    <xf numFmtId="9" fontId="72" fillId="22" borderId="22" xfId="0" applyNumberFormat="1" applyFont="1" applyFill="1" applyBorder="1" applyAlignment="1">
      <alignment horizontal="center"/>
    </xf>
    <xf numFmtId="0" fontId="72" fillId="22" borderId="22" xfId="0" applyFont="1" applyFill="1" applyBorder="1" applyAlignment="1">
      <alignment horizontal="center"/>
    </xf>
    <xf numFmtId="0" fontId="75" fillId="22" borderId="22" xfId="0" applyFont="1" applyFill="1" applyBorder="1" applyAlignment="1">
      <alignment horizontal="center"/>
    </xf>
    <xf numFmtId="0" fontId="76" fillId="22" borderId="22" xfId="0" applyFont="1" applyFill="1" applyBorder="1" applyAlignment="1">
      <alignment horizontal="center"/>
    </xf>
    <xf numFmtId="0" fontId="13" fillId="22" borderId="22" xfId="0" applyFont="1" applyFill="1" applyBorder="1" applyAlignment="1">
      <alignment horizontal="center"/>
    </xf>
    <xf numFmtId="0" fontId="13" fillId="21" borderId="22" xfId="0" applyFont="1" applyFill="1" applyBorder="1" applyAlignment="1">
      <alignment horizontal="center"/>
    </xf>
    <xf numFmtId="9" fontId="76" fillId="18" borderId="22" xfId="0" applyNumberFormat="1" applyFont="1" applyFill="1" applyBorder="1" applyAlignment="1">
      <alignment horizontal="center"/>
    </xf>
    <xf numFmtId="0" fontId="72" fillId="18" borderId="22" xfId="0" applyFont="1" applyFill="1" applyBorder="1" applyAlignment="1">
      <alignment horizontal="center"/>
    </xf>
    <xf numFmtId="9" fontId="72" fillId="18" borderId="22" xfId="0" applyNumberFormat="1" applyFont="1" applyFill="1" applyBorder="1" applyAlignment="1">
      <alignment horizontal="center"/>
    </xf>
    <xf numFmtId="9" fontId="13" fillId="18" borderId="22" xfId="0" applyNumberFormat="1" applyFont="1" applyFill="1" applyBorder="1" applyAlignment="1">
      <alignment horizontal="center"/>
    </xf>
    <xf numFmtId="0" fontId="13" fillId="18" borderId="22" xfId="0" applyFont="1" applyFill="1" applyBorder="1" applyAlignment="1">
      <alignment horizontal="center"/>
    </xf>
    <xf numFmtId="9" fontId="76" fillId="22" borderId="22" xfId="0" applyNumberFormat="1" applyFont="1" applyFill="1" applyBorder="1" applyAlignment="1">
      <alignment horizontal="center"/>
    </xf>
    <xf numFmtId="0" fontId="76" fillId="23" borderId="22" xfId="0" applyFont="1" applyFill="1" applyBorder="1" applyAlignment="1">
      <alignment horizontal="center"/>
    </xf>
    <xf numFmtId="9" fontId="13" fillId="23" borderId="22" xfId="0" applyNumberFormat="1" applyFont="1" applyFill="1" applyBorder="1" applyAlignment="1">
      <alignment horizontal="center"/>
    </xf>
    <xf numFmtId="9" fontId="72" fillId="25" borderId="22" xfId="0" applyNumberFormat="1" applyFont="1" applyFill="1" applyBorder="1" applyAlignment="1">
      <alignment horizontal="center"/>
    </xf>
    <xf numFmtId="0" fontId="19" fillId="3" borderId="2" xfId="0" applyFont="1" applyFill="1" applyBorder="1" applyAlignment="1">
      <alignment vertical="center" wrapText="1"/>
    </xf>
    <xf numFmtId="0" fontId="12" fillId="12" borderId="22" xfId="0" applyFont="1" applyFill="1" applyBorder="1"/>
    <xf numFmtId="0" fontId="11" fillId="12" borderId="22" xfId="0" applyFont="1" applyFill="1" applyBorder="1"/>
    <xf numFmtId="0" fontId="32" fillId="3" borderId="0" xfId="0" applyFont="1" applyFill="1" applyAlignment="1">
      <alignment horizontal="left" vertical="top"/>
    </xf>
    <xf numFmtId="0" fontId="0" fillId="26" borderId="0" xfId="0" applyFill="1"/>
    <xf numFmtId="0" fontId="27" fillId="5" borderId="0" xfId="0" applyFont="1" applyFill="1" applyAlignment="1">
      <alignment horizontal="center" vertical="center"/>
    </xf>
    <xf numFmtId="49" fontId="43" fillId="5" borderId="0" xfId="0" applyNumberFormat="1" applyFont="1" applyFill="1" applyAlignment="1">
      <alignment horizontal="right" vertical="top"/>
    </xf>
    <xf numFmtId="0" fontId="0" fillId="5" borderId="0" xfId="0" applyFill="1" applyAlignment="1">
      <alignment vertical="center"/>
    </xf>
    <xf numFmtId="0" fontId="22" fillId="5" borderId="0" xfId="0" applyFont="1" applyFill="1" applyAlignment="1">
      <alignment vertical="center"/>
    </xf>
    <xf numFmtId="0" fontId="0" fillId="5" borderId="0" xfId="0" applyFill="1" applyAlignment="1">
      <alignment horizontal="left" wrapText="1"/>
    </xf>
    <xf numFmtId="0" fontId="78" fillId="5" borderId="0" xfId="0" applyFont="1" applyFill="1" applyAlignment="1">
      <alignment horizontal="left" vertical="center" wrapText="1"/>
    </xf>
    <xf numFmtId="0" fontId="40" fillId="5" borderId="0" xfId="0" applyFont="1" applyFill="1" applyAlignment="1">
      <alignment vertical="center" wrapText="1"/>
    </xf>
    <xf numFmtId="0" fontId="19" fillId="26" borderId="0" xfId="0" applyFont="1" applyFill="1" applyAlignment="1">
      <alignment vertical="center" wrapText="1"/>
    </xf>
    <xf numFmtId="164" fontId="38" fillId="2" borderId="5" xfId="0" applyNumberFormat="1" applyFont="1" applyFill="1" applyBorder="1" applyAlignment="1">
      <alignment horizontal="left" vertical="center"/>
    </xf>
    <xf numFmtId="164" fontId="29" fillId="2" borderId="1" xfId="0" applyNumberFormat="1" applyFont="1" applyFill="1" applyBorder="1" applyAlignment="1">
      <alignment horizontal="left" vertical="center"/>
    </xf>
    <xf numFmtId="0" fontId="51" fillId="4" borderId="0" xfId="0" applyFont="1" applyFill="1" applyAlignment="1">
      <alignment horizontal="right" vertical="center"/>
    </xf>
    <xf numFmtId="0" fontId="27" fillId="5" borderId="18" xfId="0" applyFont="1" applyFill="1" applyBorder="1" applyAlignment="1">
      <alignment horizontal="center" vertical="center"/>
    </xf>
    <xf numFmtId="0" fontId="27" fillId="0" borderId="8" xfId="0" applyFont="1" applyBorder="1" applyAlignment="1">
      <alignment horizontal="center" vertical="center"/>
    </xf>
    <xf numFmtId="4" fontId="62" fillId="8" borderId="4" xfId="0" applyNumberFormat="1" applyFont="1" applyFill="1" applyBorder="1" applyAlignment="1" applyProtection="1">
      <alignment horizontal="right" vertical="center"/>
      <protection locked="0"/>
    </xf>
    <xf numFmtId="4" fontId="58" fillId="8" borderId="4" xfId="0" applyNumberFormat="1" applyFont="1" applyFill="1" applyBorder="1" applyAlignment="1" applyProtection="1">
      <alignment horizontal="right" vertical="center"/>
      <protection locked="0"/>
    </xf>
    <xf numFmtId="4" fontId="64" fillId="8" borderId="4" xfId="0" applyNumberFormat="1" applyFont="1" applyFill="1" applyBorder="1" applyAlignment="1" applyProtection="1">
      <alignment horizontal="right" vertical="center"/>
      <protection locked="0"/>
    </xf>
    <xf numFmtId="4" fontId="63" fillId="8" borderId="4" xfId="0" applyNumberFormat="1" applyFont="1" applyFill="1" applyBorder="1" applyAlignment="1" applyProtection="1">
      <alignment horizontal="right" vertical="center"/>
      <protection locked="0"/>
    </xf>
    <xf numFmtId="4" fontId="65" fillId="8" borderId="21" xfId="0" applyNumberFormat="1" applyFont="1" applyFill="1" applyBorder="1" applyAlignment="1" applyProtection="1">
      <alignment horizontal="right" vertical="center"/>
      <protection locked="0"/>
    </xf>
    <xf numFmtId="4" fontId="65" fillId="8" borderId="4" xfId="0" applyNumberFormat="1" applyFont="1" applyFill="1" applyBorder="1" applyAlignment="1" applyProtection="1">
      <alignment horizontal="right" vertical="center"/>
      <protection locked="0"/>
    </xf>
    <xf numFmtId="4" fontId="65" fillId="8" borderId="5" xfId="0" applyNumberFormat="1" applyFont="1" applyFill="1" applyBorder="1" applyAlignment="1" applyProtection="1">
      <alignment horizontal="right" vertical="center"/>
      <protection locked="0"/>
    </xf>
    <xf numFmtId="0" fontId="56" fillId="0" borderId="28" xfId="0" applyFont="1" applyBorder="1" applyAlignment="1">
      <alignment horizontal="center" vertical="center"/>
    </xf>
    <xf numFmtId="0" fontId="56" fillId="0" borderId="18" xfId="0" applyFont="1" applyBorder="1" applyAlignment="1">
      <alignment horizontal="center" vertical="center"/>
    </xf>
    <xf numFmtId="0" fontId="56" fillId="26" borderId="9" xfId="0" applyFont="1" applyFill="1" applyBorder="1" applyAlignment="1">
      <alignment horizontal="center" vertical="center"/>
    </xf>
    <xf numFmtId="4" fontId="64" fillId="20" borderId="4" xfId="0" applyNumberFormat="1" applyFont="1" applyFill="1" applyBorder="1" applyAlignment="1" applyProtection="1">
      <alignment horizontal="right" vertical="center"/>
      <protection locked="0"/>
    </xf>
    <xf numFmtId="4" fontId="62" fillId="8" borderId="21" xfId="0" applyNumberFormat="1" applyFont="1" applyFill="1" applyBorder="1" applyAlignment="1" applyProtection="1">
      <alignment horizontal="right" vertical="center"/>
      <protection locked="0"/>
    </xf>
    <xf numFmtId="4" fontId="62" fillId="8" borderId="19" xfId="0" applyNumberFormat="1" applyFont="1" applyFill="1" applyBorder="1" applyAlignment="1" applyProtection="1">
      <alignment horizontal="right" vertical="center"/>
      <protection locked="0"/>
    </xf>
    <xf numFmtId="0" fontId="72" fillId="27" borderId="22" xfId="0" applyFont="1" applyFill="1" applyBorder="1"/>
    <xf numFmtId="0" fontId="72" fillId="27" borderId="22" xfId="0" quotePrefix="1" applyFont="1" applyFill="1" applyBorder="1"/>
    <xf numFmtId="0" fontId="72" fillId="27" borderId="22" xfId="0" applyFont="1" applyFill="1" applyBorder="1" applyAlignment="1">
      <alignment horizontal="center"/>
    </xf>
    <xf numFmtId="0" fontId="61" fillId="27" borderId="22" xfId="0" applyFont="1" applyFill="1" applyBorder="1"/>
    <xf numFmtId="0" fontId="18" fillId="28" borderId="22" xfId="0" applyFont="1" applyFill="1" applyBorder="1" applyAlignment="1">
      <alignment horizontal="center"/>
    </xf>
    <xf numFmtId="0" fontId="72" fillId="28" borderId="22" xfId="0" applyFont="1" applyFill="1" applyBorder="1" applyAlignment="1">
      <alignment horizontal="center"/>
    </xf>
    <xf numFmtId="0" fontId="10" fillId="27" borderId="0" xfId="0" applyFont="1" applyFill="1"/>
    <xf numFmtId="0" fontId="10" fillId="28" borderId="0" xfId="0" applyFont="1" applyFill="1"/>
    <xf numFmtId="49" fontId="0" fillId="0" borderId="0" xfId="0" applyNumberFormat="1"/>
    <xf numFmtId="0" fontId="0" fillId="0" borderId="22" xfId="0" applyBorder="1" applyAlignment="1">
      <alignment horizontal="center" vertical="center"/>
    </xf>
    <xf numFmtId="0" fontId="0" fillId="29" borderId="22" xfId="0" applyFill="1" applyBorder="1"/>
    <xf numFmtId="0" fontId="0" fillId="0" borderId="22" xfId="0" applyBorder="1"/>
    <xf numFmtId="49" fontId="0" fillId="0" borderId="22" xfId="0" applyNumberFormat="1" applyBorder="1"/>
    <xf numFmtId="49" fontId="9" fillId="0" borderId="22" xfId="0" applyNumberFormat="1" applyFont="1" applyBorder="1"/>
    <xf numFmtId="0" fontId="9" fillId="0" borderId="22" xfId="0" applyFont="1" applyBorder="1"/>
    <xf numFmtId="49" fontId="9" fillId="0" borderId="22" xfId="0" applyNumberFormat="1" applyFont="1" applyBorder="1" applyAlignment="1">
      <alignment horizontal="center" vertical="center"/>
    </xf>
    <xf numFmtId="0" fontId="9" fillId="29" borderId="22" xfId="0" applyFont="1" applyFill="1" applyBorder="1"/>
    <xf numFmtId="0" fontId="9" fillId="0" borderId="22" xfId="0" applyFont="1" applyBorder="1" applyAlignment="1">
      <alignment horizontal="center" vertical="center"/>
    </xf>
    <xf numFmtId="49" fontId="0" fillId="29" borderId="22" xfId="0" applyNumberFormat="1" applyFill="1" applyBorder="1"/>
    <xf numFmtId="0" fontId="8" fillId="12" borderId="22" xfId="0" applyFont="1" applyFill="1" applyBorder="1"/>
    <xf numFmtId="0" fontId="60" fillId="27" borderId="22" xfId="0" applyFont="1" applyFill="1" applyBorder="1" applyAlignment="1">
      <alignment horizontal="left" vertical="center" wrapText="1"/>
    </xf>
    <xf numFmtId="0" fontId="60" fillId="12" borderId="10" xfId="0" applyFont="1" applyFill="1" applyBorder="1" applyAlignment="1">
      <alignment vertical="center" wrapText="1"/>
    </xf>
    <xf numFmtId="0" fontId="8" fillId="12" borderId="22" xfId="0" quotePrefix="1" applyFont="1" applyFill="1" applyBorder="1"/>
    <xf numFmtId="0" fontId="61" fillId="22" borderId="7" xfId="0" applyFont="1" applyFill="1" applyBorder="1" applyAlignment="1">
      <alignment horizontal="center" vertical="center" wrapText="1"/>
    </xf>
    <xf numFmtId="0" fontId="60" fillId="12" borderId="22" xfId="0" applyFont="1" applyFill="1" applyBorder="1" applyAlignment="1">
      <alignment vertical="center"/>
    </xf>
    <xf numFmtId="0" fontId="60" fillId="12" borderId="24" xfId="0" applyFont="1" applyFill="1" applyBorder="1" applyAlignment="1">
      <alignment vertical="center"/>
    </xf>
    <xf numFmtId="4" fontId="65" fillId="30" borderId="22" xfId="0" applyNumberFormat="1" applyFont="1" applyFill="1" applyBorder="1" applyAlignment="1" applyProtection="1">
      <alignment horizontal="left" vertical="center"/>
      <protection locked="0"/>
    </xf>
    <xf numFmtId="4" fontId="67" fillId="30" borderId="22" xfId="0" applyNumberFormat="1" applyFont="1" applyFill="1" applyBorder="1" applyAlignment="1" applyProtection="1">
      <alignment horizontal="left" vertical="center"/>
      <protection locked="0"/>
    </xf>
    <xf numFmtId="167" fontId="59" fillId="9" borderId="29" xfId="0" applyNumberFormat="1" applyFont="1" applyFill="1" applyBorder="1" applyAlignment="1" applyProtection="1">
      <alignment horizontal="right" vertical="center"/>
      <protection locked="0"/>
    </xf>
    <xf numFmtId="0" fontId="59" fillId="9" borderId="29" xfId="0" applyFont="1" applyFill="1" applyBorder="1" applyAlignment="1" applyProtection="1">
      <alignment horizontal="right" vertical="center"/>
      <protection locked="0"/>
    </xf>
    <xf numFmtId="0" fontId="59" fillId="9" borderId="32" xfId="0" applyFont="1" applyFill="1" applyBorder="1" applyAlignment="1" applyProtection="1">
      <alignment horizontal="right" vertical="center"/>
      <protection locked="0"/>
    </xf>
    <xf numFmtId="164" fontId="21" fillId="2" borderId="4" xfId="0" applyNumberFormat="1" applyFont="1" applyFill="1" applyBorder="1" applyAlignment="1">
      <alignment horizontal="left" vertical="center"/>
    </xf>
    <xf numFmtId="0" fontId="32" fillId="2" borderId="0" xfId="0" applyFont="1" applyFill="1" applyAlignment="1">
      <alignment horizontal="left" vertical="center"/>
    </xf>
    <xf numFmtId="0" fontId="59" fillId="9" borderId="30" xfId="0" applyFont="1" applyFill="1" applyBorder="1" applyAlignment="1" applyProtection="1">
      <alignment horizontal="right" vertical="center"/>
      <protection locked="0"/>
    </xf>
    <xf numFmtId="4" fontId="62" fillId="8" borderId="0" xfId="0" applyNumberFormat="1" applyFont="1" applyFill="1" applyAlignment="1" applyProtection="1">
      <alignment horizontal="right" vertical="center"/>
      <protection locked="0"/>
    </xf>
    <xf numFmtId="0" fontId="59" fillId="9" borderId="33" xfId="0" applyFont="1" applyFill="1" applyBorder="1" applyAlignment="1" applyProtection="1">
      <alignment horizontal="right" vertical="center"/>
      <protection locked="0"/>
    </xf>
    <xf numFmtId="165" fontId="28" fillId="2" borderId="4" xfId="0" applyNumberFormat="1" applyFont="1" applyFill="1" applyBorder="1" applyAlignment="1">
      <alignment horizontal="left" vertical="top"/>
    </xf>
    <xf numFmtId="165" fontId="28" fillId="2" borderId="0" xfId="0" applyNumberFormat="1" applyFont="1" applyFill="1" applyAlignment="1">
      <alignment horizontal="left" vertical="top"/>
    </xf>
    <xf numFmtId="4" fontId="58" fillId="8" borderId="0" xfId="0" applyNumberFormat="1" applyFont="1" applyFill="1" applyAlignment="1" applyProtection="1">
      <alignment horizontal="right" vertical="center"/>
      <protection locked="0"/>
    </xf>
    <xf numFmtId="165" fontId="21" fillId="2" borderId="4" xfId="0" applyNumberFormat="1" applyFont="1" applyFill="1" applyBorder="1" applyAlignment="1">
      <alignment horizontal="left" vertical="top"/>
    </xf>
    <xf numFmtId="165" fontId="21" fillId="2" borderId="0" xfId="0" applyNumberFormat="1" applyFont="1" applyFill="1" applyAlignment="1">
      <alignment horizontal="left" vertical="top"/>
    </xf>
    <xf numFmtId="165" fontId="52" fillId="2" borderId="4" xfId="0" applyNumberFormat="1" applyFont="1" applyFill="1" applyBorder="1" applyAlignment="1">
      <alignment horizontal="left" vertical="top"/>
    </xf>
    <xf numFmtId="165" fontId="52" fillId="2" borderId="0" xfId="0" applyNumberFormat="1" applyFont="1" applyFill="1" applyAlignment="1">
      <alignment horizontal="left" vertical="top"/>
    </xf>
    <xf numFmtId="4" fontId="64" fillId="8" borderId="0" xfId="0" applyNumberFormat="1" applyFont="1" applyFill="1" applyAlignment="1" applyProtection="1">
      <alignment horizontal="right" vertical="center"/>
      <protection locked="0"/>
    </xf>
    <xf numFmtId="0" fontId="59" fillId="20" borderId="30" xfId="0" applyFont="1" applyFill="1" applyBorder="1" applyAlignment="1" applyProtection="1">
      <alignment horizontal="right" vertical="center"/>
      <protection locked="0"/>
    </xf>
    <xf numFmtId="4" fontId="64" fillId="20" borderId="0" xfId="0" applyNumberFormat="1" applyFont="1" applyFill="1" applyAlignment="1" applyProtection="1">
      <alignment horizontal="right" vertical="center"/>
      <protection locked="0"/>
    </xf>
    <xf numFmtId="0" fontId="59" fillId="20" borderId="33" xfId="0" applyFont="1" applyFill="1" applyBorder="1" applyAlignment="1" applyProtection="1">
      <alignment horizontal="right" vertical="center"/>
      <protection locked="0"/>
    </xf>
    <xf numFmtId="165" fontId="42" fillId="2" borderId="0" xfId="0" applyNumberFormat="1" applyFont="1" applyFill="1" applyAlignment="1">
      <alignment horizontal="left" vertical="top"/>
    </xf>
    <xf numFmtId="167" fontId="59" fillId="9" borderId="30" xfId="0" applyNumberFormat="1" applyFont="1" applyFill="1" applyBorder="1" applyAlignment="1" applyProtection="1">
      <alignment horizontal="right" vertical="center"/>
      <protection locked="0"/>
    </xf>
    <xf numFmtId="167" fontId="59" fillId="9" borderId="33" xfId="0" applyNumberFormat="1" applyFont="1" applyFill="1" applyBorder="1" applyAlignment="1" applyProtection="1">
      <alignment horizontal="right" vertical="center"/>
      <protection locked="0"/>
    </xf>
    <xf numFmtId="165" fontId="50" fillId="2" borderId="0" xfId="0" applyNumberFormat="1" applyFont="1" applyFill="1" applyAlignment="1">
      <alignment horizontal="left" vertical="top"/>
    </xf>
    <xf numFmtId="4" fontId="63" fillId="8" borderId="0" xfId="0" applyNumberFormat="1" applyFont="1" applyFill="1" applyAlignment="1" applyProtection="1">
      <alignment horizontal="right" vertical="center"/>
      <protection locked="0"/>
    </xf>
    <xf numFmtId="165" fontId="21" fillId="2" borderId="5" xfId="0" applyNumberFormat="1" applyFont="1" applyFill="1" applyBorder="1" applyAlignment="1">
      <alignment horizontal="left" vertical="top"/>
    </xf>
    <xf numFmtId="167" fontId="59" fillId="9" borderId="32" xfId="0" applyNumberFormat="1" applyFont="1" applyFill="1" applyBorder="1" applyAlignment="1" applyProtection="1">
      <alignment horizontal="right" vertical="center"/>
      <protection locked="0"/>
    </xf>
    <xf numFmtId="164" fontId="36" fillId="2" borderId="0" xfId="0" applyNumberFormat="1" applyFont="1" applyFill="1" applyAlignment="1">
      <alignment horizontal="left" vertical="top"/>
    </xf>
    <xf numFmtId="4" fontId="65" fillId="8" borderId="0" xfId="0" applyNumberFormat="1" applyFont="1" applyFill="1" applyAlignment="1" applyProtection="1">
      <alignment horizontal="right" vertical="center"/>
      <protection locked="0"/>
    </xf>
    <xf numFmtId="167" fontId="59" fillId="9" borderId="31" xfId="0" applyNumberFormat="1" applyFont="1" applyFill="1" applyBorder="1" applyAlignment="1" applyProtection="1">
      <alignment horizontal="right" vertical="center"/>
      <protection locked="0"/>
    </xf>
    <xf numFmtId="167" fontId="59" fillId="9" borderId="34" xfId="0" applyNumberFormat="1" applyFont="1" applyFill="1" applyBorder="1" applyAlignment="1" applyProtection="1">
      <alignment horizontal="right" vertical="center"/>
      <protection locked="0"/>
    </xf>
    <xf numFmtId="0" fontId="22" fillId="2" borderId="0" xfId="0" applyFont="1" applyFill="1" applyAlignment="1">
      <alignment horizontal="right" vertical="center"/>
    </xf>
    <xf numFmtId="0" fontId="35" fillId="2" borderId="0" xfId="0" applyFont="1" applyFill="1" applyAlignment="1">
      <alignment horizontal="left" vertical="center"/>
    </xf>
    <xf numFmtId="168" fontId="65" fillId="8" borderId="5" xfId="0" applyNumberFormat="1" applyFont="1" applyFill="1" applyBorder="1" applyAlignment="1" applyProtection="1">
      <alignment horizontal="right" vertical="center"/>
      <protection locked="0"/>
    </xf>
    <xf numFmtId="168" fontId="65" fillId="8" borderId="17" xfId="0" applyNumberFormat="1" applyFont="1" applyFill="1" applyBorder="1" applyAlignment="1" applyProtection="1">
      <alignment horizontal="right" vertical="center"/>
      <protection locked="0"/>
    </xf>
    <xf numFmtId="168" fontId="65" fillId="8" borderId="1" xfId="0" applyNumberFormat="1" applyFont="1" applyFill="1" applyBorder="1" applyAlignment="1" applyProtection="1">
      <alignment horizontal="right" vertical="center"/>
      <protection locked="0"/>
    </xf>
    <xf numFmtId="0" fontId="19" fillId="5" borderId="0" xfId="0" applyFont="1" applyFill="1" applyAlignment="1">
      <alignment vertical="center"/>
    </xf>
    <xf numFmtId="0" fontId="19" fillId="3" borderId="22" xfId="0" applyFont="1" applyFill="1" applyBorder="1" applyAlignment="1">
      <alignment vertical="center" wrapText="1"/>
    </xf>
    <xf numFmtId="0" fontId="19" fillId="26" borderId="0" xfId="0" applyFont="1" applyFill="1" applyAlignment="1">
      <alignment horizontal="left" vertical="center" wrapText="1"/>
    </xf>
    <xf numFmtId="0" fontId="19" fillId="26" borderId="0" xfId="0" quotePrefix="1" applyFont="1" applyFill="1" applyAlignment="1">
      <alignment horizontal="left" vertical="center" wrapText="1"/>
    </xf>
    <xf numFmtId="0" fontId="23" fillId="26" borderId="0" xfId="1" applyFill="1" applyAlignment="1" applyProtection="1">
      <alignment horizontal="left" vertical="center" wrapText="1"/>
    </xf>
    <xf numFmtId="0" fontId="83" fillId="0" borderId="0" xfId="0" applyFont="1"/>
    <xf numFmtId="0" fontId="84" fillId="0" borderId="0" xfId="0" applyFont="1"/>
    <xf numFmtId="0" fontId="83" fillId="0" borderId="0" xfId="0" applyFont="1" applyAlignment="1">
      <alignment vertical="center" wrapText="1"/>
    </xf>
    <xf numFmtId="0" fontId="26" fillId="0" borderId="0" xfId="0" applyFont="1"/>
    <xf numFmtId="0" fontId="27" fillId="0" borderId="0" xfId="0" applyFont="1"/>
    <xf numFmtId="0" fontId="83" fillId="9" borderId="0" xfId="0" applyFont="1" applyFill="1"/>
    <xf numFmtId="0" fontId="84" fillId="9" borderId="0" xfId="0" applyFont="1" applyFill="1"/>
    <xf numFmtId="0" fontId="83" fillId="9" borderId="0" xfId="0" applyFont="1" applyFill="1" applyAlignment="1">
      <alignment vertical="center" wrapText="1"/>
    </xf>
    <xf numFmtId="0" fontId="87" fillId="9" borderId="0" xfId="0" applyFont="1" applyFill="1" applyAlignment="1">
      <alignment vertical="center"/>
    </xf>
    <xf numFmtId="0" fontId="87" fillId="9" borderId="0" xfId="0" applyFont="1" applyFill="1" applyAlignment="1">
      <alignment vertical="center" wrapText="1"/>
    </xf>
    <xf numFmtId="0" fontId="85" fillId="9" borderId="37" xfId="0" applyFont="1" applyFill="1" applyBorder="1" applyAlignment="1">
      <alignment horizontal="left" vertical="center"/>
    </xf>
    <xf numFmtId="0" fontId="85" fillId="9" borderId="38" xfId="0" applyFont="1" applyFill="1" applyBorder="1" applyAlignment="1">
      <alignment horizontal="left" vertical="center"/>
    </xf>
    <xf numFmtId="0" fontId="26" fillId="9" borderId="0" xfId="0" applyFont="1" applyFill="1"/>
    <xf numFmtId="0" fontId="27" fillId="9" borderId="0" xfId="0" applyFont="1" applyFill="1"/>
    <xf numFmtId="0" fontId="89" fillId="9" borderId="22" xfId="0" applyFont="1" applyFill="1" applyBorder="1" applyAlignment="1">
      <alignment horizontal="center" vertical="center" wrapText="1"/>
    </xf>
    <xf numFmtId="0" fontId="89" fillId="9" borderId="22" xfId="0" applyFont="1" applyFill="1" applyBorder="1" applyAlignment="1">
      <alignment horizontal="center" vertical="center"/>
    </xf>
    <xf numFmtId="0" fontId="90" fillId="9" borderId="22" xfId="0" applyFont="1" applyFill="1" applyBorder="1" applyAlignment="1">
      <alignment horizontal="center" vertical="top"/>
    </xf>
    <xf numFmtId="0" fontId="84" fillId="9" borderId="0" xfId="0" applyFont="1" applyFill="1" applyAlignment="1">
      <alignment horizontal="right" indent="1"/>
    </xf>
    <xf numFmtId="0" fontId="91" fillId="0" borderId="22" xfId="0" applyFont="1" applyBorder="1" applyAlignment="1" applyProtection="1">
      <alignment vertical="top"/>
      <protection locked="0"/>
    </xf>
    <xf numFmtId="0" fontId="80" fillId="26" borderId="0" xfId="0" applyFont="1" applyFill="1" applyAlignment="1">
      <alignment vertical="center"/>
    </xf>
    <xf numFmtId="0" fontId="0" fillId="31" borderId="22" xfId="0" applyFill="1" applyBorder="1" applyAlignment="1">
      <alignment vertical="center"/>
    </xf>
    <xf numFmtId="0" fontId="0" fillId="26" borderId="0" xfId="0" applyFill="1" applyAlignment="1">
      <alignment wrapText="1"/>
    </xf>
    <xf numFmtId="4" fontId="19" fillId="27" borderId="22" xfId="0" applyNumberFormat="1" applyFont="1" applyFill="1" applyBorder="1" applyAlignment="1" applyProtection="1">
      <alignment horizontal="left" vertical="center"/>
      <protection locked="0"/>
    </xf>
    <xf numFmtId="0" fontId="7" fillId="12" borderId="22" xfId="0" applyFont="1" applyFill="1" applyBorder="1" applyAlignment="1">
      <alignment horizontal="center"/>
    </xf>
    <xf numFmtId="0" fontId="0" fillId="26" borderId="0" xfId="0" applyFill="1" applyAlignment="1">
      <alignment vertical="center" wrapText="1"/>
    </xf>
    <xf numFmtId="0" fontId="0" fillId="26" borderId="0" xfId="0" quotePrefix="1" applyFill="1" applyAlignment="1">
      <alignment horizontal="left" vertical="center" wrapText="1"/>
    </xf>
    <xf numFmtId="0" fontId="0" fillId="26" borderId="0" xfId="0" applyFill="1" applyAlignment="1">
      <alignment horizontal="left" vertical="center" wrapText="1"/>
    </xf>
    <xf numFmtId="0" fontId="0" fillId="26" borderId="0" xfId="0" applyFill="1" applyAlignment="1">
      <alignment vertical="top" wrapText="1"/>
    </xf>
    <xf numFmtId="0" fontId="21" fillId="26" borderId="0" xfId="0" applyFont="1" applyFill="1" applyAlignment="1">
      <alignment vertical="center" wrapText="1"/>
    </xf>
    <xf numFmtId="0" fontId="21" fillId="18" borderId="22" xfId="0" applyFont="1" applyFill="1" applyBorder="1" applyAlignment="1">
      <alignment vertical="center" wrapText="1"/>
    </xf>
    <xf numFmtId="0" fontId="69" fillId="26" borderId="0" xfId="0" applyFont="1" applyFill="1" applyAlignment="1">
      <alignment horizontal="left" vertical="center"/>
    </xf>
    <xf numFmtId="0" fontId="41" fillId="3" borderId="22" xfId="0" applyFont="1" applyFill="1" applyBorder="1" applyAlignment="1">
      <alignment horizontal="left" vertical="center" wrapText="1"/>
    </xf>
    <xf numFmtId="0" fontId="41" fillId="3" borderId="22" xfId="0" applyFont="1" applyFill="1" applyBorder="1" applyAlignment="1">
      <alignment vertical="center" wrapText="1"/>
    </xf>
    <xf numFmtId="0" fontId="19" fillId="3" borderId="22" xfId="0" applyFont="1" applyFill="1" applyBorder="1" applyAlignment="1" applyProtection="1">
      <alignment vertical="center" wrapText="1"/>
      <protection locked="0"/>
    </xf>
    <xf numFmtId="4" fontId="66" fillId="27" borderId="22" xfId="0" applyNumberFormat="1" applyFont="1" applyFill="1" applyBorder="1" applyAlignment="1" applyProtection="1">
      <alignment horizontal="left" vertical="center"/>
      <protection locked="0"/>
    </xf>
    <xf numFmtId="0" fontId="60" fillId="27" borderId="42" xfId="0" applyFont="1" applyFill="1" applyBorder="1" applyAlignment="1">
      <alignment horizontal="center" vertical="center" wrapText="1"/>
    </xf>
    <xf numFmtId="0" fontId="0" fillId="0" borderId="22" xfId="0" applyBorder="1" applyAlignment="1">
      <alignment horizontal="left" vertical="center"/>
    </xf>
    <xf numFmtId="0" fontId="0" fillId="0" borderId="22" xfId="0" applyBorder="1" applyAlignment="1">
      <alignment horizontal="left" vertical="center" wrapText="1"/>
    </xf>
    <xf numFmtId="0" fontId="0" fillId="0" borderId="22" xfId="0" applyBorder="1" applyAlignment="1">
      <alignment vertical="center" wrapText="1"/>
    </xf>
    <xf numFmtId="0" fontId="68" fillId="0" borderId="22" xfId="0" applyFont="1" applyBorder="1" applyAlignment="1">
      <alignment vertical="center" wrapText="1"/>
    </xf>
    <xf numFmtId="0" fontId="68" fillId="0" borderId="22" xfId="0" applyFont="1" applyBorder="1" applyAlignment="1">
      <alignment horizontal="left" vertical="center" wrapText="1"/>
    </xf>
    <xf numFmtId="0" fontId="91" fillId="0" borderId="42" xfId="0" applyFont="1" applyBorder="1" applyAlignment="1">
      <alignment vertical="top"/>
    </xf>
    <xf numFmtId="0" fontId="86" fillId="8" borderId="36" xfId="0" applyFont="1" applyFill="1" applyBorder="1" applyAlignment="1" applyProtection="1">
      <alignment horizontal="left" vertical="center" wrapText="1"/>
      <protection hidden="1"/>
    </xf>
    <xf numFmtId="0" fontId="88" fillId="8" borderId="38" xfId="0" applyFont="1" applyFill="1" applyBorder="1" applyAlignment="1">
      <alignment horizontal="left" vertical="center"/>
    </xf>
    <xf numFmtId="0" fontId="88" fillId="8" borderId="40" xfId="0" applyFont="1" applyFill="1" applyBorder="1" applyAlignment="1">
      <alignment horizontal="left" vertical="center"/>
    </xf>
    <xf numFmtId="0" fontId="83" fillId="27" borderId="0" xfId="0" applyFont="1" applyFill="1"/>
    <xf numFmtId="0" fontId="83" fillId="27" borderId="0" xfId="0" applyFont="1" applyFill="1" applyAlignment="1">
      <alignment vertical="center" wrapText="1"/>
    </xf>
    <xf numFmtId="0" fontId="26" fillId="27" borderId="0" xfId="0" applyFont="1" applyFill="1"/>
    <xf numFmtId="0" fontId="84" fillId="27" borderId="0" xfId="0" applyFont="1" applyFill="1"/>
    <xf numFmtId="0" fontId="6" fillId="12" borderId="22" xfId="0" quotePrefix="1" applyFont="1" applyFill="1" applyBorder="1"/>
    <xf numFmtId="0" fontId="6" fillId="12" borderId="42" xfId="0" applyFont="1" applyFill="1" applyBorder="1"/>
    <xf numFmtId="0" fontId="68" fillId="0" borderId="22" xfId="0" applyFont="1" applyBorder="1" applyAlignment="1">
      <alignment horizontal="left" vertical="center" wrapText="1" indent="1"/>
    </xf>
    <xf numFmtId="0" fontId="21" fillId="32" borderId="22" xfId="0" applyFont="1" applyFill="1" applyBorder="1" applyAlignment="1">
      <alignment horizontal="center" vertical="center"/>
    </xf>
    <xf numFmtId="0" fontId="0" fillId="33" borderId="22" xfId="0" applyFill="1" applyBorder="1"/>
    <xf numFmtId="4" fontId="66" fillId="34" borderId="22" xfId="0" applyNumberFormat="1" applyFont="1" applyFill="1" applyBorder="1" applyAlignment="1" applyProtection="1">
      <alignment horizontal="left" vertical="center"/>
      <protection locked="0"/>
    </xf>
    <xf numFmtId="0" fontId="19" fillId="0" borderId="0" xfId="0" applyFont="1" applyAlignment="1">
      <alignment horizontal="center"/>
    </xf>
    <xf numFmtId="4" fontId="66" fillId="19" borderId="42" xfId="0" applyNumberFormat="1" applyFont="1" applyFill="1" applyBorder="1" applyAlignment="1" applyProtection="1">
      <alignment horizontal="left" vertical="center"/>
      <protection locked="0"/>
    </xf>
    <xf numFmtId="0" fontId="60" fillId="12" borderId="42" xfId="0" applyFont="1" applyFill="1" applyBorder="1" applyAlignment="1">
      <alignment vertical="center" wrapText="1"/>
    </xf>
    <xf numFmtId="0" fontId="60" fillId="18" borderId="42" xfId="0" applyFont="1" applyFill="1" applyBorder="1" applyAlignment="1">
      <alignment horizontal="center" vertical="center" wrapText="1"/>
    </xf>
    <xf numFmtId="0" fontId="60" fillId="12" borderId="24" xfId="0" quotePrefix="1" applyFont="1" applyFill="1" applyBorder="1" applyAlignment="1">
      <alignment vertical="top" wrapText="1"/>
    </xf>
    <xf numFmtId="0" fontId="60" fillId="12" borderId="42" xfId="0" applyFont="1" applyFill="1" applyBorder="1" applyAlignment="1">
      <alignment vertical="top" wrapText="1"/>
    </xf>
    <xf numFmtId="0" fontId="27" fillId="13" borderId="18" xfId="0" applyFont="1" applyFill="1" applyBorder="1" applyAlignment="1">
      <alignment horizontal="center" vertical="center"/>
    </xf>
    <xf numFmtId="0" fontId="56" fillId="13" borderId="28" xfId="0" applyFont="1" applyFill="1" applyBorder="1" applyAlignment="1">
      <alignment horizontal="center" vertical="center"/>
    </xf>
    <xf numFmtId="0" fontId="59" fillId="9" borderId="41" xfId="0" applyFont="1" applyFill="1" applyBorder="1" applyAlignment="1" applyProtection="1">
      <alignment horizontal="right" vertical="center"/>
      <protection locked="0"/>
    </xf>
    <xf numFmtId="0" fontId="59" fillId="20" borderId="41" xfId="0" applyFont="1" applyFill="1" applyBorder="1" applyAlignment="1" applyProtection="1">
      <alignment horizontal="right" vertical="center"/>
      <protection locked="0"/>
    </xf>
    <xf numFmtId="167" fontId="59" fillId="9" borderId="41" xfId="0" applyNumberFormat="1" applyFont="1" applyFill="1" applyBorder="1" applyAlignment="1" applyProtection="1">
      <alignment horizontal="right" vertical="center"/>
      <protection locked="0"/>
    </xf>
    <xf numFmtId="0" fontId="21" fillId="0" borderId="0" xfId="2" applyFont="1" applyAlignment="1">
      <alignment horizontal="center" vertical="center"/>
    </xf>
    <xf numFmtId="0" fontId="30" fillId="0" borderId="0" xfId="2" applyFont="1" applyAlignment="1">
      <alignment horizontal="center" vertical="center"/>
    </xf>
    <xf numFmtId="0" fontId="30" fillId="0" borderId="0" xfId="3" applyFont="1" applyAlignment="1">
      <alignment horizontal="center" vertical="center"/>
    </xf>
    <xf numFmtId="16" fontId="30" fillId="0" borderId="0" xfId="3" applyNumberFormat="1" applyFont="1" applyAlignment="1">
      <alignment horizontal="center" vertical="center"/>
    </xf>
    <xf numFmtId="49" fontId="30" fillId="0" borderId="0" xfId="3" applyNumberFormat="1" applyFont="1" applyAlignment="1">
      <alignment horizontal="center" vertical="center"/>
    </xf>
    <xf numFmtId="0" fontId="30" fillId="0" borderId="0" xfId="2" applyFont="1"/>
    <xf numFmtId="0" fontId="19" fillId="0" borderId="0" xfId="2" applyAlignment="1">
      <alignment horizontal="center" vertical="center"/>
    </xf>
    <xf numFmtId="0" fontId="19" fillId="0" borderId="0" xfId="2"/>
    <xf numFmtId="0" fontId="30" fillId="0" borderId="0" xfId="4" applyFont="1" applyAlignment="1">
      <alignment horizontal="center" vertical="center"/>
    </xf>
    <xf numFmtId="0" fontId="50" fillId="0" borderId="0" xfId="2" applyFont="1" applyAlignment="1">
      <alignment horizontal="center" vertical="center"/>
    </xf>
    <xf numFmtId="0" fontId="30" fillId="0" borderId="0" xfId="4" applyFont="1"/>
    <xf numFmtId="0" fontId="19" fillId="0" borderId="0" xfId="4" applyAlignment="1">
      <alignment horizontal="center" vertical="center"/>
    </xf>
    <xf numFmtId="0" fontId="19" fillId="0" borderId="0" xfId="4"/>
    <xf numFmtId="0" fontId="30" fillId="13" borderId="0" xfId="4" applyFont="1" applyFill="1" applyAlignment="1">
      <alignment horizontal="center" vertical="center"/>
    </xf>
    <xf numFmtId="0" fontId="5" fillId="12" borderId="42" xfId="0" applyFont="1" applyFill="1" applyBorder="1"/>
    <xf numFmtId="0" fontId="4" fillId="12" borderId="42" xfId="0" applyFont="1" applyFill="1" applyBorder="1"/>
    <xf numFmtId="0" fontId="3" fillId="12" borderId="42" xfId="0" applyFont="1" applyFill="1" applyBorder="1"/>
    <xf numFmtId="0" fontId="80" fillId="26" borderId="0" xfId="0" applyFont="1" applyFill="1" applyAlignment="1">
      <alignment horizontal="center" vertical="center"/>
    </xf>
    <xf numFmtId="0" fontId="60" fillId="12" borderId="42" xfId="0" applyFont="1" applyFill="1" applyBorder="1" applyAlignment="1">
      <alignment horizontal="center" vertical="center" wrapText="1"/>
    </xf>
    <xf numFmtId="0" fontId="2" fillId="12" borderId="42" xfId="0" applyFont="1" applyFill="1" applyBorder="1"/>
    <xf numFmtId="4" fontId="19" fillId="36" borderId="22" xfId="0" applyNumberFormat="1" applyFont="1" applyFill="1" applyBorder="1" applyAlignment="1" applyProtection="1">
      <alignment horizontal="left" vertical="center"/>
      <protection locked="0"/>
    </xf>
    <xf numFmtId="0" fontId="0" fillId="36" borderId="22" xfId="0" applyFill="1" applyBorder="1"/>
    <xf numFmtId="49" fontId="91" fillId="0" borderId="22" xfId="0" applyNumberFormat="1" applyFont="1" applyBorder="1" applyAlignment="1" applyProtection="1">
      <alignment horizontal="left" vertical="center" wrapText="1"/>
      <protection locked="0"/>
    </xf>
    <xf numFmtId="0" fontId="41" fillId="3" borderId="42" xfId="0" applyFont="1" applyFill="1" applyBorder="1" applyAlignment="1">
      <alignment horizontal="left" vertical="center" wrapText="1"/>
    </xf>
    <xf numFmtId="0" fontId="19" fillId="3" borderId="2" xfId="0" applyFont="1" applyFill="1" applyBorder="1" applyAlignment="1">
      <alignment horizontal="left" vertical="center" wrapText="1"/>
    </xf>
    <xf numFmtId="0" fontId="41" fillId="37" borderId="42" xfId="0" applyFont="1" applyFill="1" applyBorder="1" applyAlignment="1">
      <alignment horizontal="left" vertical="center"/>
    </xf>
    <xf numFmtId="0" fontId="60" fillId="12" borderId="22" xfId="0" quotePrefix="1" applyFont="1" applyFill="1" applyBorder="1"/>
    <xf numFmtId="0" fontId="27" fillId="0" borderId="18" xfId="0" applyFont="1" applyBorder="1" applyAlignment="1">
      <alignment horizontal="center" vertical="center"/>
    </xf>
    <xf numFmtId="170" fontId="65" fillId="0" borderId="0" xfId="0" applyNumberFormat="1" applyFont="1" applyProtection="1">
      <protection locked="0"/>
    </xf>
    <xf numFmtId="170" fontId="59" fillId="0" borderId="0" xfId="0" applyNumberFormat="1" applyFont="1" applyProtection="1">
      <protection locked="0"/>
    </xf>
    <xf numFmtId="168" fontId="65" fillId="0" borderId="0" xfId="0" applyNumberFormat="1" applyFont="1" applyProtection="1">
      <protection locked="0"/>
    </xf>
    <xf numFmtId="168" fontId="59" fillId="0" borderId="0" xfId="0" applyNumberFormat="1" applyFont="1" applyProtection="1">
      <protection locked="0"/>
    </xf>
    <xf numFmtId="0" fontId="102" fillId="8" borderId="8" xfId="0" applyFont="1" applyFill="1" applyBorder="1" applyAlignment="1">
      <alignment horizontal="center" vertical="center"/>
    </xf>
    <xf numFmtId="0" fontId="59" fillId="9" borderId="28" xfId="0" applyFont="1" applyFill="1" applyBorder="1" applyAlignment="1">
      <alignment horizontal="center" vertical="center"/>
    </xf>
    <xf numFmtId="0" fontId="102" fillId="8" borderId="3" xfId="0" applyFont="1" applyFill="1" applyBorder="1" applyAlignment="1">
      <alignment horizontal="center" vertical="center"/>
    </xf>
    <xf numFmtId="0" fontId="102" fillId="8" borderId="18" xfId="0" applyFont="1" applyFill="1" applyBorder="1" applyAlignment="1">
      <alignment horizontal="center" vertical="center"/>
    </xf>
    <xf numFmtId="0" fontId="60" fillId="30" borderId="22" xfId="0" applyFont="1" applyFill="1" applyBorder="1"/>
    <xf numFmtId="0" fontId="60" fillId="30" borderId="22" xfId="0" applyFont="1" applyFill="1" applyBorder="1" applyAlignment="1">
      <alignment horizontal="left" vertical="center" wrapText="1"/>
    </xf>
    <xf numFmtId="0" fontId="0" fillId="30" borderId="10" xfId="0" applyFill="1" applyBorder="1" applyAlignment="1">
      <alignment horizontal="left"/>
    </xf>
    <xf numFmtId="0" fontId="19" fillId="30" borderId="10" xfId="0" applyFont="1" applyFill="1" applyBorder="1"/>
    <xf numFmtId="0" fontId="60" fillId="30" borderId="22" xfId="0" applyFont="1" applyFill="1" applyBorder="1" applyAlignment="1">
      <alignment horizontal="center"/>
    </xf>
    <xf numFmtId="0" fontId="18" fillId="30" borderId="22" xfId="0" applyFont="1" applyFill="1" applyBorder="1" applyAlignment="1">
      <alignment horizontal="center"/>
    </xf>
    <xf numFmtId="0" fontId="19" fillId="30" borderId="10" xfId="0" applyFont="1" applyFill="1" applyBorder="1" applyAlignment="1">
      <alignment horizontal="left"/>
    </xf>
    <xf numFmtId="0" fontId="1" fillId="12" borderId="42" xfId="0" applyFont="1" applyFill="1" applyBorder="1"/>
    <xf numFmtId="0" fontId="22" fillId="2" borderId="4" xfId="0" applyFont="1" applyFill="1" applyBorder="1" applyAlignment="1">
      <alignment horizontal="left" vertical="center"/>
    </xf>
    <xf numFmtId="0" fontId="35" fillId="2" borderId="4" xfId="0" applyFont="1" applyFill="1" applyBorder="1" applyAlignment="1">
      <alignment horizontal="right" vertical="center"/>
    </xf>
    <xf numFmtId="0" fontId="21" fillId="0" borderId="0" xfId="0" applyFont="1"/>
    <xf numFmtId="0" fontId="0" fillId="0" borderId="0" xfId="0" applyAlignment="1">
      <alignment horizontal="right"/>
    </xf>
    <xf numFmtId="0" fontId="19" fillId="26" borderId="51" xfId="0" applyFont="1" applyFill="1" applyBorder="1" applyAlignment="1">
      <alignment vertical="center" wrapText="1"/>
    </xf>
    <xf numFmtId="0" fontId="21" fillId="26" borderId="51" xfId="0" applyFont="1" applyFill="1" applyBorder="1" applyAlignment="1">
      <alignment vertical="center" wrapText="1"/>
    </xf>
    <xf numFmtId="0" fontId="21" fillId="26" borderId="4" xfId="0" applyFont="1" applyFill="1" applyBorder="1" applyAlignment="1">
      <alignment vertical="center"/>
    </xf>
    <xf numFmtId="0" fontId="0" fillId="26" borderId="5" xfId="0" applyFill="1" applyBorder="1"/>
    <xf numFmtId="0" fontId="19" fillId="0" borderId="0" xfId="0" applyFont="1" applyAlignment="1">
      <alignment vertical="center" wrapText="1"/>
    </xf>
    <xf numFmtId="0" fontId="19" fillId="0" borderId="0" xfId="0" applyFont="1" applyAlignment="1">
      <alignment horizontal="left" vertical="center" wrapText="1"/>
    </xf>
    <xf numFmtId="0" fontId="80" fillId="0" borderId="0" xfId="0" applyFont="1" applyAlignment="1">
      <alignment horizontal="center" vertical="center"/>
    </xf>
    <xf numFmtId="0" fontId="41" fillId="3" borderId="42" xfId="0" applyFont="1" applyFill="1" applyBorder="1" applyAlignment="1">
      <alignment vertical="center" wrapText="1"/>
    </xf>
    <xf numFmtId="0" fontId="19" fillId="3" borderId="42" xfId="0" applyFont="1" applyFill="1" applyBorder="1" applyAlignment="1">
      <alignment vertical="center" wrapText="1"/>
    </xf>
    <xf numFmtId="0" fontId="0" fillId="26" borderId="0" xfId="0" applyFill="1" applyAlignment="1">
      <alignment horizontal="center" vertical="center"/>
    </xf>
    <xf numFmtId="4" fontId="68" fillId="0" borderId="42" xfId="0" applyNumberFormat="1" applyFont="1" applyBorder="1" applyAlignment="1" applyProtection="1">
      <alignment horizontal="center" vertical="center"/>
      <protection locked="0"/>
    </xf>
    <xf numFmtId="0" fontId="21" fillId="26" borderId="0" xfId="0" applyFont="1" applyFill="1" applyAlignment="1">
      <alignment horizontal="center" wrapText="1"/>
    </xf>
    <xf numFmtId="0" fontId="19" fillId="26" borderId="0" xfId="0" applyFont="1" applyFill="1" applyAlignment="1">
      <alignment horizontal="right" vertical="center"/>
    </xf>
    <xf numFmtId="0" fontId="0" fillId="26" borderId="0" xfId="0" applyFill="1" applyAlignment="1">
      <alignment horizontal="right" vertical="center"/>
    </xf>
    <xf numFmtId="0" fontId="19" fillId="26" borderId="0" xfId="0" applyFont="1" applyFill="1" applyAlignment="1">
      <alignment horizontal="right" vertical="center" wrapText="1"/>
    </xf>
    <xf numFmtId="0" fontId="19" fillId="26" borderId="0" xfId="0" applyFont="1" applyFill="1"/>
    <xf numFmtId="0" fontId="106" fillId="8" borderId="15" xfId="0" applyFont="1" applyFill="1" applyBorder="1" applyAlignment="1" applyProtection="1">
      <alignment horizontal="center" vertical="center"/>
      <protection locked="0"/>
    </xf>
    <xf numFmtId="170" fontId="106" fillId="8" borderId="21" xfId="0" applyNumberFormat="1" applyFont="1" applyFill="1" applyBorder="1" applyAlignment="1" applyProtection="1">
      <alignment horizontal="right" vertical="center"/>
      <protection locked="0"/>
    </xf>
    <xf numFmtId="170" fontId="106" fillId="8" borderId="19" xfId="0" applyNumberFormat="1" applyFont="1" applyFill="1" applyBorder="1" applyAlignment="1" applyProtection="1">
      <alignment horizontal="right" vertical="center"/>
      <protection locked="0"/>
    </xf>
    <xf numFmtId="170" fontId="106" fillId="8" borderId="20" xfId="0" applyNumberFormat="1" applyFont="1" applyFill="1" applyBorder="1" applyAlignment="1" applyProtection="1">
      <alignment horizontal="right" vertical="center"/>
      <protection locked="0"/>
    </xf>
    <xf numFmtId="170" fontId="106" fillId="8" borderId="4" xfId="0" applyNumberFormat="1" applyFont="1" applyFill="1" applyBorder="1" applyAlignment="1" applyProtection="1">
      <alignment horizontal="right" vertical="center"/>
      <protection locked="0"/>
    </xf>
    <xf numFmtId="170" fontId="106" fillId="8" borderId="0" xfId="0" applyNumberFormat="1" applyFont="1" applyFill="1" applyAlignment="1" applyProtection="1">
      <alignment horizontal="right" vertical="center"/>
      <protection locked="0"/>
    </xf>
    <xf numFmtId="170" fontId="106" fillId="8" borderId="16" xfId="0" applyNumberFormat="1" applyFont="1" applyFill="1" applyBorder="1" applyAlignment="1" applyProtection="1">
      <alignment horizontal="right" vertical="center"/>
      <protection locked="0"/>
    </xf>
    <xf numFmtId="170" fontId="107" fillId="8" borderId="4" xfId="0" applyNumberFormat="1" applyFont="1" applyFill="1" applyBorder="1" applyAlignment="1" applyProtection="1">
      <alignment horizontal="right" vertical="center"/>
      <protection locked="0"/>
    </xf>
    <xf numFmtId="170" fontId="110" fillId="9" borderId="53" xfId="0" applyNumberFormat="1" applyFont="1" applyFill="1" applyBorder="1" applyAlignment="1" applyProtection="1">
      <alignment horizontal="right" vertical="center"/>
      <protection locked="0"/>
    </xf>
    <xf numFmtId="170" fontId="107" fillId="8" borderId="0" xfId="0" applyNumberFormat="1" applyFont="1" applyFill="1" applyAlignment="1" applyProtection="1">
      <alignment horizontal="right" vertical="center"/>
      <protection locked="0"/>
    </xf>
    <xf numFmtId="170" fontId="107" fillId="8" borderId="16" xfId="0" applyNumberFormat="1" applyFont="1" applyFill="1" applyBorder="1" applyAlignment="1" applyProtection="1">
      <alignment horizontal="right" vertical="center"/>
      <protection locked="0"/>
    </xf>
    <xf numFmtId="170" fontId="110" fillId="9" borderId="51" xfId="0" applyNumberFormat="1" applyFont="1" applyFill="1" applyBorder="1" applyAlignment="1" applyProtection="1">
      <alignment horizontal="right" vertical="center"/>
      <protection locked="0"/>
    </xf>
    <xf numFmtId="170" fontId="108" fillId="8" borderId="4" xfId="0" applyNumberFormat="1" applyFont="1" applyFill="1" applyBorder="1" applyAlignment="1" applyProtection="1">
      <alignment horizontal="right" vertical="center"/>
      <protection locked="0"/>
    </xf>
    <xf numFmtId="170" fontId="108" fillId="8" borderId="0" xfId="0" applyNumberFormat="1" applyFont="1" applyFill="1" applyAlignment="1" applyProtection="1">
      <alignment horizontal="right" vertical="center"/>
      <protection locked="0"/>
    </xf>
    <xf numFmtId="170" fontId="108" fillId="8" borderId="16" xfId="0" applyNumberFormat="1" applyFont="1" applyFill="1" applyBorder="1" applyAlignment="1" applyProtection="1">
      <alignment horizontal="right" vertical="center"/>
      <protection locked="0"/>
    </xf>
    <xf numFmtId="170" fontId="109" fillId="8" borderId="4" xfId="0" applyNumberFormat="1" applyFont="1" applyFill="1" applyBorder="1" applyAlignment="1" applyProtection="1">
      <alignment horizontal="right" vertical="center"/>
      <protection locked="0"/>
    </xf>
    <xf numFmtId="170" fontId="109" fillId="8" borderId="0" xfId="0" applyNumberFormat="1" applyFont="1" applyFill="1" applyAlignment="1" applyProtection="1">
      <alignment horizontal="right" vertical="center"/>
      <protection locked="0"/>
    </xf>
    <xf numFmtId="170" fontId="109" fillId="8" borderId="16" xfId="0" applyNumberFormat="1" applyFont="1" applyFill="1" applyBorder="1" applyAlignment="1" applyProtection="1">
      <alignment horizontal="right" vertical="center"/>
      <protection locked="0"/>
    </xf>
    <xf numFmtId="170" fontId="105" fillId="8" borderId="21" xfId="0" applyNumberFormat="1" applyFont="1" applyFill="1" applyBorder="1" applyAlignment="1" applyProtection="1">
      <alignment horizontal="right" vertical="center"/>
      <protection locked="0"/>
    </xf>
    <xf numFmtId="170" fontId="105" fillId="8" borderId="20" xfId="0" applyNumberFormat="1" applyFont="1" applyFill="1" applyBorder="1" applyAlignment="1" applyProtection="1">
      <alignment horizontal="right" vertical="center"/>
      <protection locked="0"/>
    </xf>
    <xf numFmtId="170" fontId="105" fillId="8" borderId="19" xfId="0" applyNumberFormat="1" applyFont="1" applyFill="1" applyBorder="1" applyAlignment="1" applyProtection="1">
      <alignment horizontal="right" vertical="center"/>
      <protection locked="0"/>
    </xf>
    <xf numFmtId="170" fontId="105" fillId="8" borderId="4" xfId="0" applyNumberFormat="1" applyFont="1" applyFill="1" applyBorder="1" applyAlignment="1" applyProtection="1">
      <alignment horizontal="right" vertical="center"/>
      <protection locked="0"/>
    </xf>
    <xf numFmtId="170" fontId="105" fillId="8" borderId="16" xfId="0" applyNumberFormat="1" applyFont="1" applyFill="1" applyBorder="1" applyAlignment="1" applyProtection="1">
      <alignment horizontal="right" vertical="center"/>
      <protection locked="0"/>
    </xf>
    <xf numFmtId="170" fontId="105" fillId="8" borderId="0" xfId="0" applyNumberFormat="1" applyFont="1" applyFill="1" applyAlignment="1" applyProtection="1">
      <alignment horizontal="right" vertical="center"/>
      <protection locked="0"/>
    </xf>
    <xf numFmtId="170" fontId="105" fillId="8" borderId="5" xfId="0" applyNumberFormat="1" applyFont="1" applyFill="1" applyBorder="1" applyAlignment="1" applyProtection="1">
      <alignment horizontal="right" vertical="center"/>
      <protection locked="0"/>
    </xf>
    <xf numFmtId="170" fontId="105" fillId="8" borderId="17" xfId="0" applyNumberFormat="1" applyFont="1" applyFill="1" applyBorder="1" applyAlignment="1" applyProtection="1">
      <alignment horizontal="right" vertical="center"/>
      <protection locked="0"/>
    </xf>
    <xf numFmtId="170" fontId="105" fillId="8" borderId="1" xfId="0" applyNumberFormat="1" applyFont="1" applyFill="1" applyBorder="1" applyAlignment="1" applyProtection="1">
      <alignment horizontal="right" vertical="center"/>
      <protection locked="0"/>
    </xf>
    <xf numFmtId="168" fontId="105" fillId="8" borderId="5" xfId="0" applyNumberFormat="1" applyFont="1" applyFill="1" applyBorder="1" applyAlignment="1" applyProtection="1">
      <alignment horizontal="right" vertical="center"/>
      <protection locked="0"/>
    </xf>
    <xf numFmtId="168" fontId="105" fillId="8" borderId="17" xfId="0" applyNumberFormat="1" applyFont="1" applyFill="1" applyBorder="1" applyAlignment="1" applyProtection="1">
      <alignment horizontal="right" vertical="center"/>
      <protection locked="0"/>
    </xf>
    <xf numFmtId="168" fontId="105" fillId="8" borderId="1" xfId="0" applyNumberFormat="1" applyFont="1" applyFill="1" applyBorder="1" applyAlignment="1" applyProtection="1">
      <alignment horizontal="right" vertical="center"/>
      <protection locked="0"/>
    </xf>
    <xf numFmtId="170" fontId="110" fillId="9" borderId="48" xfId="0" applyNumberFormat="1" applyFont="1" applyFill="1" applyBorder="1" applyAlignment="1" applyProtection="1">
      <alignment horizontal="right" vertical="center"/>
      <protection locked="0"/>
    </xf>
    <xf numFmtId="170" fontId="110" fillId="9" borderId="49" xfId="0" applyNumberFormat="1" applyFont="1" applyFill="1" applyBorder="1" applyAlignment="1" applyProtection="1">
      <alignment horizontal="right" vertical="center"/>
      <protection locked="0"/>
    </xf>
    <xf numFmtId="168" fontId="110" fillId="9" borderId="49" xfId="0" applyNumberFormat="1" applyFont="1" applyFill="1" applyBorder="1" applyAlignment="1" applyProtection="1">
      <alignment horizontal="right" vertical="center"/>
      <protection locked="0"/>
    </xf>
    <xf numFmtId="170" fontId="110" fillId="9" borderId="50" xfId="0" applyNumberFormat="1" applyFont="1" applyFill="1" applyBorder="1" applyAlignment="1" applyProtection="1">
      <alignment horizontal="right" vertical="center"/>
      <protection locked="0"/>
    </xf>
    <xf numFmtId="170" fontId="110" fillId="9" borderId="52" xfId="0" applyNumberFormat="1" applyFont="1" applyFill="1" applyBorder="1" applyAlignment="1" applyProtection="1">
      <alignment horizontal="right" vertical="center"/>
      <protection locked="0"/>
    </xf>
    <xf numFmtId="168" fontId="110" fillId="9" borderId="52" xfId="0" applyNumberFormat="1" applyFont="1" applyFill="1" applyBorder="1" applyAlignment="1" applyProtection="1">
      <alignment horizontal="right" vertical="center"/>
      <protection locked="0"/>
    </xf>
    <xf numFmtId="0" fontId="90" fillId="9" borderId="10" xfId="0" applyFont="1" applyFill="1" applyBorder="1" applyAlignment="1">
      <alignment horizontal="center" vertical="top"/>
    </xf>
    <xf numFmtId="0" fontId="91" fillId="0" borderId="7" xfId="0" applyFont="1" applyBorder="1" applyAlignment="1" applyProtection="1">
      <alignment vertical="top"/>
      <protection locked="0"/>
    </xf>
    <xf numFmtId="49" fontId="91" fillId="0" borderId="24" xfId="0" applyNumberFormat="1" applyFont="1" applyBorder="1" applyAlignment="1" applyProtection="1">
      <alignment horizontal="left" vertical="center" wrapText="1"/>
      <protection locked="0"/>
    </xf>
    <xf numFmtId="0" fontId="111" fillId="0" borderId="24" xfId="0" applyFont="1" applyBorder="1" applyAlignment="1">
      <alignment vertical="center" wrapText="1"/>
    </xf>
    <xf numFmtId="0" fontId="111" fillId="0" borderId="42" xfId="0" applyFont="1" applyBorder="1" applyAlignment="1">
      <alignment vertical="center" wrapText="1"/>
    </xf>
    <xf numFmtId="49" fontId="91" fillId="0" borderId="42" xfId="0" applyNumberFormat="1" applyFont="1" applyBorder="1" applyAlignment="1" applyProtection="1">
      <alignment horizontal="left" vertical="center" wrapText="1"/>
      <protection locked="0"/>
    </xf>
    <xf numFmtId="0" fontId="108" fillId="35" borderId="4" xfId="0" applyFont="1" applyFill="1" applyBorder="1" applyAlignment="1" applyProtection="1">
      <alignment horizontal="right" vertical="center"/>
      <protection locked="0"/>
    </xf>
    <xf numFmtId="0" fontId="108" fillId="35" borderId="0" xfId="0" applyFont="1" applyFill="1" applyAlignment="1" applyProtection="1">
      <alignment horizontal="right" vertical="center"/>
      <protection locked="0"/>
    </xf>
    <xf numFmtId="0" fontId="108" fillId="35" borderId="16" xfId="0" applyFont="1" applyFill="1" applyBorder="1" applyAlignment="1" applyProtection="1">
      <alignment horizontal="right" vertical="center"/>
      <protection locked="0"/>
    </xf>
    <xf numFmtId="0" fontId="107" fillId="35" borderId="53" xfId="0" applyFont="1" applyFill="1" applyBorder="1" applyAlignment="1" applyProtection="1">
      <alignment horizontal="right" vertical="center"/>
      <protection locked="0"/>
    </xf>
    <xf numFmtId="0" fontId="107" fillId="35" borderId="51" xfId="0" applyFont="1" applyFill="1" applyBorder="1" applyAlignment="1" applyProtection="1">
      <alignment horizontal="right" vertical="center"/>
      <protection locked="0"/>
    </xf>
    <xf numFmtId="0" fontId="107" fillId="35" borderId="4" xfId="0" applyFont="1" applyFill="1" applyBorder="1" applyAlignment="1" applyProtection="1">
      <alignment horizontal="right" vertical="center"/>
      <protection locked="0"/>
    </xf>
    <xf numFmtId="0" fontId="107" fillId="35" borderId="0" xfId="0" applyFont="1" applyFill="1" applyAlignment="1" applyProtection="1">
      <alignment horizontal="right" vertical="center"/>
      <protection locked="0"/>
    </xf>
    <xf numFmtId="0" fontId="107" fillId="35" borderId="16" xfId="0" applyFont="1" applyFill="1" applyBorder="1" applyAlignment="1" applyProtection="1">
      <alignment horizontal="right" vertical="center"/>
      <protection locked="0"/>
    </xf>
    <xf numFmtId="0" fontId="107" fillId="35" borderId="30" xfId="0" applyFont="1" applyFill="1" applyBorder="1" applyAlignment="1" applyProtection="1">
      <alignment horizontal="right" vertical="center"/>
      <protection locked="0"/>
    </xf>
    <xf numFmtId="0" fontId="107" fillId="35" borderId="41" xfId="0" applyFont="1" applyFill="1" applyBorder="1" applyAlignment="1" applyProtection="1">
      <alignment horizontal="right" vertical="center"/>
      <protection locked="0"/>
    </xf>
    <xf numFmtId="0" fontId="107" fillId="35" borderId="33" xfId="0" applyFont="1" applyFill="1" applyBorder="1" applyAlignment="1" applyProtection="1">
      <alignment horizontal="right" vertical="center"/>
      <protection locked="0"/>
    </xf>
    <xf numFmtId="0" fontId="107" fillId="35" borderId="47" xfId="0" applyFont="1" applyFill="1" applyBorder="1" applyAlignment="1" applyProtection="1">
      <alignment horizontal="right" vertical="center"/>
      <protection locked="0"/>
    </xf>
    <xf numFmtId="0" fontId="39" fillId="2" borderId="1" xfId="0" applyFont="1" applyFill="1" applyBorder="1" applyAlignment="1">
      <alignment horizontal="left" vertical="center" wrapText="1"/>
    </xf>
    <xf numFmtId="0" fontId="22" fillId="2" borderId="34" xfId="0" applyFont="1" applyFill="1" applyBorder="1" applyAlignment="1">
      <alignment horizontal="left" vertical="center" wrapText="1"/>
    </xf>
    <xf numFmtId="0" fontId="21" fillId="0" borderId="0" xfId="2" applyFont="1" applyAlignment="1">
      <alignment horizontal="center" textRotation="90"/>
    </xf>
    <xf numFmtId="0" fontId="0" fillId="0" borderId="0" xfId="0" applyAlignment="1">
      <alignment horizontal="center"/>
    </xf>
    <xf numFmtId="0" fontId="21" fillId="0" borderId="0" xfId="0" applyFont="1" applyAlignment="1">
      <alignment horizontal="center" vertical="center" wrapText="1"/>
    </xf>
    <xf numFmtId="0" fontId="26" fillId="0" borderId="8" xfId="0" applyFont="1" applyBorder="1" applyAlignment="1">
      <alignment horizontal="left" vertical="center" indent="1"/>
    </xf>
    <xf numFmtId="0" fontId="26" fillId="0" borderId="18" xfId="0" applyFont="1" applyBorder="1" applyAlignment="1">
      <alignment horizontal="left" vertical="center" indent="1"/>
    </xf>
    <xf numFmtId="0" fontId="26" fillId="0" borderId="9" xfId="0" applyFont="1" applyBorder="1" applyAlignment="1">
      <alignment horizontal="left" vertical="center" indent="1"/>
    </xf>
    <xf numFmtId="164" fontId="24" fillId="2" borderId="21" xfId="0" applyNumberFormat="1" applyFont="1" applyFill="1" applyBorder="1" applyAlignment="1">
      <alignment horizontal="left" vertical="center"/>
    </xf>
    <xf numFmtId="0" fontId="0" fillId="2" borderId="19" xfId="0" applyFill="1" applyBorder="1" applyAlignment="1">
      <alignment horizontal="left" vertical="center"/>
    </xf>
    <xf numFmtId="0" fontId="21" fillId="2" borderId="29" xfId="0" applyFont="1" applyFill="1" applyBorder="1" applyAlignment="1">
      <alignment horizontal="left" vertical="center" wrapText="1"/>
    </xf>
    <xf numFmtId="0" fontId="22" fillId="2" borderId="25" xfId="0" applyFont="1" applyFill="1" applyBorder="1" applyAlignment="1">
      <alignment vertical="center" wrapText="1"/>
    </xf>
    <xf numFmtId="0" fontId="21" fillId="2" borderId="30" xfId="0" applyFont="1" applyFill="1" applyBorder="1" applyAlignment="1">
      <alignment horizontal="left" vertical="center" wrapText="1"/>
    </xf>
    <xf numFmtId="0" fontId="21" fillId="2" borderId="26" xfId="0" applyFont="1" applyFill="1" applyBorder="1" applyAlignment="1">
      <alignment horizontal="left" vertical="center" wrapText="1"/>
    </xf>
    <xf numFmtId="0" fontId="20" fillId="2" borderId="30" xfId="0" applyFont="1" applyFill="1" applyBorder="1" applyAlignment="1">
      <alignment horizontal="left" vertical="top" wrapText="1"/>
    </xf>
    <xf numFmtId="0" fontId="0" fillId="0" borderId="26" xfId="0" applyBorder="1" applyAlignment="1">
      <alignment horizontal="left" vertical="top" wrapText="1"/>
    </xf>
    <xf numFmtId="0" fontId="25" fillId="2" borderId="5" xfId="0" applyFont="1" applyFill="1" applyBorder="1" applyAlignment="1">
      <alignment horizontal="left" vertical="center" wrapText="1" indent="1"/>
    </xf>
    <xf numFmtId="0" fontId="25" fillId="2" borderId="1" xfId="0" applyFont="1" applyFill="1" applyBorder="1" applyAlignment="1">
      <alignment horizontal="left" vertical="center" wrapText="1" indent="1"/>
    </xf>
    <xf numFmtId="0" fontId="25" fillId="2" borderId="5" xfId="0" applyFont="1" applyFill="1" applyBorder="1" applyAlignment="1">
      <alignment horizontal="left" vertical="center" indent="1"/>
    </xf>
    <xf numFmtId="0" fontId="25" fillId="2" borderId="1" xfId="0" applyFont="1" applyFill="1" applyBorder="1" applyAlignment="1">
      <alignment horizontal="left" vertical="center" indent="1"/>
    </xf>
    <xf numFmtId="0" fontId="34" fillId="2" borderId="18" xfId="0" applyFont="1" applyFill="1" applyBorder="1" applyAlignment="1">
      <alignment horizontal="left" vertical="center" indent="1"/>
    </xf>
    <xf numFmtId="0" fontId="33" fillId="2" borderId="9" xfId="0" applyFont="1" applyFill="1" applyBorder="1" applyAlignment="1">
      <alignment horizontal="left" vertical="center" indent="1"/>
    </xf>
    <xf numFmtId="0" fontId="24" fillId="2" borderId="21" xfId="0" applyFont="1" applyFill="1" applyBorder="1" applyAlignment="1">
      <alignment horizontal="left" vertical="center" indent="1"/>
    </xf>
    <xf numFmtId="0" fontId="0" fillId="2" borderId="19" xfId="0" applyFill="1" applyBorder="1" applyAlignment="1">
      <alignment horizontal="left" vertical="center" indent="1"/>
    </xf>
    <xf numFmtId="0" fontId="52" fillId="2" borderId="30" xfId="0" applyFont="1" applyFill="1" applyBorder="1" applyAlignment="1">
      <alignment horizontal="left" vertical="top" wrapText="1"/>
    </xf>
    <xf numFmtId="0" fontId="52" fillId="2" borderId="26" xfId="0" applyFont="1" applyFill="1" applyBorder="1" applyAlignment="1">
      <alignment horizontal="left" vertical="top" wrapText="1"/>
    </xf>
    <xf numFmtId="0" fontId="28" fillId="2" borderId="30" xfId="0" applyFont="1" applyFill="1" applyBorder="1" applyAlignment="1">
      <alignment horizontal="left" vertical="top" wrapText="1"/>
    </xf>
    <xf numFmtId="0" fontId="32" fillId="0" borderId="26" xfId="0" applyFont="1" applyBorder="1" applyAlignment="1">
      <alignment horizontal="left" vertical="top" wrapText="1"/>
    </xf>
    <xf numFmtId="0" fontId="52" fillId="0" borderId="26" xfId="0" applyFont="1" applyBorder="1" applyAlignment="1">
      <alignment horizontal="left" vertical="top" wrapText="1"/>
    </xf>
    <xf numFmtId="0" fontId="0" fillId="0" borderId="33" xfId="0" applyBorder="1"/>
    <xf numFmtId="0" fontId="20" fillId="2" borderId="26" xfId="0" applyFont="1" applyFill="1" applyBorder="1" applyAlignment="1">
      <alignment horizontal="left" vertical="top" wrapText="1"/>
    </xf>
    <xf numFmtId="0" fontId="21" fillId="2" borderId="30" xfId="0" applyFont="1" applyFill="1" applyBorder="1" applyAlignment="1">
      <alignment horizontal="left" vertical="top" wrapText="1"/>
    </xf>
    <xf numFmtId="0" fontId="21" fillId="0" borderId="26" xfId="0" applyFont="1" applyBorder="1" applyAlignment="1">
      <alignment horizontal="left" vertical="top" wrapText="1"/>
    </xf>
    <xf numFmtId="0" fontId="21" fillId="2" borderId="26" xfId="0" applyFont="1" applyFill="1" applyBorder="1" applyAlignment="1">
      <alignment horizontal="left" vertical="top" wrapText="1"/>
    </xf>
    <xf numFmtId="0" fontId="28" fillId="2" borderId="26" xfId="0" applyFont="1" applyFill="1" applyBorder="1" applyAlignment="1">
      <alignment horizontal="left" vertical="top" wrapText="1"/>
    </xf>
    <xf numFmtId="0" fontId="42" fillId="2" borderId="0" xfId="0" applyFont="1" applyFill="1" applyAlignment="1">
      <alignment horizontal="left" vertical="top" wrapText="1"/>
    </xf>
    <xf numFmtId="0" fontId="0" fillId="0" borderId="33" xfId="0" applyBorder="1" applyAlignment="1">
      <alignment horizontal="left" vertical="top" wrapText="1"/>
    </xf>
    <xf numFmtId="0" fontId="47" fillId="2" borderId="0" xfId="0" applyFont="1" applyFill="1" applyAlignment="1">
      <alignment horizontal="left" vertical="center" wrapText="1"/>
    </xf>
    <xf numFmtId="0" fontId="47" fillId="2" borderId="33" xfId="0" applyFont="1" applyFill="1" applyBorder="1" applyAlignment="1">
      <alignment horizontal="left" vertical="center"/>
    </xf>
    <xf numFmtId="49" fontId="22" fillId="2" borderId="0" xfId="0" quotePrefix="1" applyNumberFormat="1" applyFont="1" applyFill="1" applyAlignment="1">
      <alignment vertical="center" wrapText="1"/>
    </xf>
    <xf numFmtId="49" fontId="22" fillId="2" borderId="33" xfId="0" applyNumberFormat="1" applyFont="1" applyFill="1" applyBorder="1" applyAlignment="1">
      <alignment vertical="center"/>
    </xf>
    <xf numFmtId="0" fontId="31" fillId="2" borderId="0" xfId="0" quotePrefix="1" applyFont="1" applyFill="1" applyAlignment="1">
      <alignment horizontal="left" vertical="center" wrapText="1"/>
    </xf>
    <xf numFmtId="0" fontId="31" fillId="2" borderId="33" xfId="0" applyFont="1" applyFill="1" applyBorder="1" applyAlignment="1">
      <alignment horizontal="left" vertical="center"/>
    </xf>
    <xf numFmtId="0" fontId="32" fillId="2" borderId="0" xfId="0" quotePrefix="1" applyFont="1" applyFill="1" applyAlignment="1">
      <alignment horizontal="left"/>
    </xf>
    <xf numFmtId="0" fontId="0" fillId="2" borderId="33" xfId="0" applyFill="1" applyBorder="1"/>
    <xf numFmtId="0" fontId="19" fillId="2" borderId="0" xfId="0" quotePrefix="1" applyFont="1" applyFill="1" applyAlignment="1">
      <alignment horizontal="left"/>
    </xf>
    <xf numFmtId="0" fontId="32" fillId="2" borderId="1" xfId="0" quotePrefix="1" applyFont="1" applyFill="1" applyBorder="1" applyAlignment="1">
      <alignment horizontal="left"/>
    </xf>
    <xf numFmtId="0" fontId="0" fillId="2" borderId="34" xfId="0" applyFill="1" applyBorder="1"/>
    <xf numFmtId="0" fontId="26" fillId="2" borderId="4" xfId="0" applyFont="1" applyFill="1" applyBorder="1" applyAlignment="1">
      <alignment horizontal="left" wrapText="1"/>
    </xf>
    <xf numFmtId="0" fontId="19" fillId="2" borderId="0" xfId="0" applyFont="1" applyFill="1" applyAlignment="1">
      <alignment horizontal="left"/>
    </xf>
    <xf numFmtId="0" fontId="19" fillId="2" borderId="51" xfId="0" applyFont="1" applyFill="1" applyBorder="1" applyAlignment="1">
      <alignment horizontal="left"/>
    </xf>
    <xf numFmtId="0" fontId="21" fillId="2" borderId="31" xfId="0" applyFont="1" applyFill="1" applyBorder="1" applyAlignment="1">
      <alignment horizontal="left" vertical="top" wrapText="1"/>
    </xf>
    <xf numFmtId="0" fontId="21" fillId="0" borderId="27" xfId="0" applyFont="1" applyBorder="1" applyAlignment="1">
      <alignment horizontal="left" vertical="top" wrapText="1"/>
    </xf>
    <xf numFmtId="0" fontId="26" fillId="2" borderId="4" xfId="0" applyFont="1" applyFill="1" applyBorder="1" applyAlignment="1">
      <alignment wrapText="1"/>
    </xf>
    <xf numFmtId="0" fontId="32" fillId="2" borderId="0" xfId="0" applyFont="1" applyFill="1" applyAlignment="1">
      <alignment wrapText="1"/>
    </xf>
    <xf numFmtId="0" fontId="32" fillId="2" borderId="33" xfId="0" applyFont="1" applyFill="1" applyBorder="1" applyAlignment="1">
      <alignment wrapText="1"/>
    </xf>
    <xf numFmtId="0" fontId="19" fillId="5" borderId="0" xfId="0" applyFont="1" applyFill="1" applyAlignment="1">
      <alignment vertical="top" wrapText="1"/>
    </xf>
    <xf numFmtId="0" fontId="0" fillId="5" borderId="0" xfId="0" applyFill="1" applyAlignment="1">
      <alignment vertical="top" wrapText="1"/>
    </xf>
    <xf numFmtId="0" fontId="104" fillId="13" borderId="12" xfId="0" applyFont="1" applyFill="1" applyBorder="1" applyAlignment="1" applyProtection="1">
      <alignment horizontal="left" vertical="center"/>
      <protection locked="0"/>
    </xf>
    <xf numFmtId="0" fontId="0" fillId="13" borderId="12" xfId="0" applyFill="1" applyBorder="1" applyAlignment="1" applyProtection="1">
      <alignment horizontal="left" vertical="center"/>
      <protection locked="0"/>
    </xf>
    <xf numFmtId="49" fontId="104" fillId="13" borderId="11" xfId="0" applyNumberFormat="1" applyFont="1" applyFill="1" applyBorder="1" applyAlignment="1" applyProtection="1">
      <alignment horizontal="left" vertical="center"/>
      <protection locked="0"/>
    </xf>
    <xf numFmtId="49" fontId="0" fillId="13" borderId="11" xfId="0" applyNumberFormat="1" applyFill="1" applyBorder="1" applyAlignment="1" applyProtection="1">
      <alignment horizontal="left" vertical="center"/>
      <protection locked="0"/>
    </xf>
    <xf numFmtId="0" fontId="23" fillId="13" borderId="11" xfId="1" applyFill="1" applyBorder="1" applyAlignment="1" applyProtection="1">
      <alignment horizontal="left" vertical="center"/>
      <protection locked="0"/>
    </xf>
    <xf numFmtId="0" fontId="0" fillId="13" borderId="11" xfId="0" applyFill="1" applyBorder="1" applyAlignment="1" applyProtection="1">
      <alignment horizontal="left" vertical="center"/>
      <protection locked="0"/>
    </xf>
    <xf numFmtId="0" fontId="104" fillId="13" borderId="11" xfId="0" applyFont="1" applyFill="1" applyBorder="1" applyAlignment="1" applyProtection="1">
      <alignment horizontal="left" vertical="center"/>
      <protection locked="0"/>
    </xf>
    <xf numFmtId="0" fontId="19" fillId="5" borderId="0" xfId="0" applyFont="1" applyFill="1" applyAlignment="1">
      <alignment horizontal="left" wrapText="1"/>
    </xf>
    <xf numFmtId="0" fontId="0" fillId="5" borderId="0" xfId="0" applyFill="1" applyAlignment="1">
      <alignment horizontal="left" wrapText="1"/>
    </xf>
    <xf numFmtId="0" fontId="40" fillId="5" borderId="0" xfId="0" applyFont="1" applyFill="1" applyAlignment="1">
      <alignment horizontal="right" vertical="center" wrapText="1"/>
    </xf>
    <xf numFmtId="0" fontId="21" fillId="5" borderId="0" xfId="0" applyFont="1" applyFill="1" applyAlignment="1">
      <alignment horizontal="left" wrapText="1"/>
    </xf>
    <xf numFmtId="0" fontId="0" fillId="5" borderId="0" xfId="0" applyFill="1" applyAlignment="1">
      <alignment horizontal="left"/>
    </xf>
    <xf numFmtId="169" fontId="77" fillId="5" borderId="0" xfId="0" applyNumberFormat="1" applyFont="1" applyFill="1" applyAlignment="1">
      <alignment horizontal="center"/>
    </xf>
    <xf numFmtId="0" fontId="0" fillId="5" borderId="0" xfId="0" applyFill="1"/>
    <xf numFmtId="0" fontId="27" fillId="5" borderId="0" xfId="0" applyFont="1" applyFill="1" applyAlignment="1">
      <alignment horizontal="center" vertical="center"/>
    </xf>
    <xf numFmtId="0" fontId="19" fillId="5" borderId="0" xfId="0" applyFont="1" applyFill="1"/>
    <xf numFmtId="0" fontId="57" fillId="0" borderId="8" xfId="0" applyFont="1" applyBorder="1" applyAlignment="1" applyProtection="1">
      <alignment horizontal="center" vertical="top"/>
      <protection locked="0"/>
    </xf>
    <xf numFmtId="0" fontId="57" fillId="0" borderId="9" xfId="0" applyFont="1" applyBorder="1" applyAlignment="1" applyProtection="1">
      <alignment horizontal="center" vertical="top"/>
      <protection locked="0"/>
    </xf>
    <xf numFmtId="0" fontId="28" fillId="5" borderId="0" xfId="0" applyFont="1" applyFill="1" applyAlignment="1">
      <alignment horizontal="left" vertical="top" wrapText="1"/>
    </xf>
    <xf numFmtId="0" fontId="21" fillId="3" borderId="10" xfId="0" applyFont="1" applyFill="1" applyBorder="1" applyAlignment="1">
      <alignment horizontal="center" vertical="top" wrapText="1"/>
    </xf>
    <xf numFmtId="0" fontId="21" fillId="3" borderId="13" xfId="0" applyFont="1" applyFill="1" applyBorder="1" applyAlignment="1">
      <alignment horizontal="center" vertical="top" wrapText="1"/>
    </xf>
    <xf numFmtId="0" fontId="37" fillId="26" borderId="0" xfId="0" applyFont="1" applyFill="1" applyAlignment="1">
      <alignment horizontal="center" vertical="center" wrapText="1"/>
    </xf>
    <xf numFmtId="0" fontId="40" fillId="3" borderId="0" xfId="0" applyFont="1" applyFill="1" applyAlignment="1">
      <alignment horizontal="center" vertical="center" wrapText="1"/>
    </xf>
    <xf numFmtId="0" fontId="27" fillId="3" borderId="0" xfId="0" applyFont="1" applyFill="1" applyAlignment="1">
      <alignment horizontal="center" vertical="center"/>
    </xf>
    <xf numFmtId="0" fontId="19" fillId="26" borderId="0" xfId="0" applyFont="1" applyFill="1" applyAlignment="1">
      <alignment horizontal="left" vertical="center" wrapText="1"/>
    </xf>
    <xf numFmtId="0" fontId="0" fillId="0" borderId="0" xfId="0" applyAlignment="1">
      <alignment vertical="center" wrapText="1"/>
    </xf>
    <xf numFmtId="4" fontId="66" fillId="17" borderId="7" xfId="0" applyNumberFormat="1" applyFont="1" applyFill="1" applyBorder="1" applyAlignment="1" applyProtection="1">
      <alignment horizontal="left" vertical="center"/>
      <protection locked="0"/>
    </xf>
    <xf numFmtId="0" fontId="0" fillId="0" borderId="43" xfId="0" applyBorder="1" applyAlignment="1">
      <alignment horizontal="left" vertical="center"/>
    </xf>
    <xf numFmtId="0" fontId="0" fillId="0" borderId="24" xfId="0" applyBorder="1" applyAlignment="1">
      <alignment horizontal="left" vertical="center"/>
    </xf>
    <xf numFmtId="0" fontId="19" fillId="26" borderId="0" xfId="0" applyFont="1" applyFill="1" applyAlignment="1">
      <alignment vertical="center" wrapText="1"/>
    </xf>
    <xf numFmtId="0" fontId="21" fillId="26" borderId="0" xfId="0" applyFont="1" applyFill="1" applyAlignment="1">
      <alignment vertical="center" wrapText="1"/>
    </xf>
    <xf numFmtId="0" fontId="80" fillId="26" borderId="0" xfId="0" applyFont="1" applyFill="1" applyAlignment="1">
      <alignment horizontal="left" vertical="center" wrapText="1"/>
    </xf>
    <xf numFmtId="0" fontId="80" fillId="26" borderId="0" xfId="0" applyFont="1" applyFill="1" applyAlignment="1">
      <alignment horizontal="left" vertical="center"/>
    </xf>
    <xf numFmtId="0" fontId="27" fillId="26" borderId="0" xfId="0" applyFont="1" applyFill="1" applyAlignment="1">
      <alignment horizontal="center" wrapText="1"/>
    </xf>
    <xf numFmtId="0" fontId="27" fillId="26" borderId="0" xfId="0" applyFont="1" applyFill="1" applyAlignment="1">
      <alignment horizontal="center"/>
    </xf>
    <xf numFmtId="0" fontId="21" fillId="26" borderId="0" xfId="0" applyFont="1" applyFill="1" applyAlignment="1">
      <alignment horizontal="left" wrapText="1"/>
    </xf>
    <xf numFmtId="0" fontId="19" fillId="26" borderId="0" xfId="0" applyFont="1" applyFill="1" applyAlignment="1">
      <alignment horizontal="center" wrapText="1"/>
    </xf>
    <xf numFmtId="0" fontId="19" fillId="26" borderId="0" xfId="0" quotePrefix="1" applyFont="1" applyFill="1" applyAlignment="1">
      <alignment horizontal="left" vertical="center" wrapText="1"/>
    </xf>
    <xf numFmtId="0" fontId="23" fillId="26" borderId="0" xfId="1" applyFill="1" applyAlignment="1" applyProtection="1">
      <alignment horizontal="left" vertical="center" wrapText="1"/>
    </xf>
    <xf numFmtId="0" fontId="80" fillId="26" borderId="0" xfId="0" quotePrefix="1" applyFont="1" applyFill="1" applyAlignment="1">
      <alignment horizontal="left" vertical="center" wrapText="1"/>
    </xf>
    <xf numFmtId="0" fontId="0" fillId="26" borderId="0" xfId="0" applyFill="1" applyAlignment="1">
      <alignment horizontal="left" vertical="center" wrapText="1"/>
    </xf>
    <xf numFmtId="0" fontId="0" fillId="26" borderId="0" xfId="0" quotePrefix="1" applyFill="1" applyAlignment="1">
      <alignment horizontal="left" vertical="center" wrapText="1"/>
    </xf>
    <xf numFmtId="0" fontId="19" fillId="26" borderId="0" xfId="0" quotePrefix="1" applyFont="1" applyFill="1" applyAlignment="1">
      <alignment horizontal="left" vertical="top" wrapText="1"/>
    </xf>
    <xf numFmtId="0" fontId="19" fillId="26" borderId="0" xfId="0" applyFont="1" applyFill="1" applyAlignment="1">
      <alignment horizontal="left" vertical="top" wrapText="1"/>
    </xf>
    <xf numFmtId="0" fontId="19" fillId="26" borderId="53" xfId="0" applyFont="1" applyFill="1" applyBorder="1" applyAlignment="1">
      <alignment horizontal="left" vertical="top" wrapText="1"/>
    </xf>
    <xf numFmtId="0" fontId="21" fillId="26" borderId="21" xfId="0" applyFont="1" applyFill="1" applyBorder="1" applyAlignment="1">
      <alignment vertical="center" wrapText="1"/>
    </xf>
    <xf numFmtId="0" fontId="21" fillId="26" borderId="19" xfId="0" applyFont="1" applyFill="1" applyBorder="1" applyAlignment="1">
      <alignment vertical="center" wrapText="1"/>
    </xf>
    <xf numFmtId="0" fontId="21" fillId="26" borderId="50" xfId="0" applyFont="1" applyFill="1" applyBorder="1" applyAlignment="1">
      <alignment vertical="center" wrapText="1"/>
    </xf>
    <xf numFmtId="0" fontId="21" fillId="26" borderId="0" xfId="0" applyFont="1" applyFill="1" applyAlignment="1">
      <alignment horizontal="left" vertical="center"/>
    </xf>
    <xf numFmtId="0" fontId="21" fillId="26" borderId="0" xfId="0" applyFont="1" applyFill="1" applyAlignment="1">
      <alignment horizontal="left" vertical="center" wrapText="1"/>
    </xf>
    <xf numFmtId="0" fontId="19" fillId="26" borderId="1" xfId="0" applyFont="1" applyFill="1" applyBorder="1" applyAlignment="1">
      <alignment horizontal="left" vertical="center" wrapText="1"/>
    </xf>
    <xf numFmtId="0" fontId="19" fillId="26" borderId="52" xfId="0" applyFont="1" applyFill="1" applyBorder="1" applyAlignment="1">
      <alignment horizontal="left" vertical="center" wrapText="1"/>
    </xf>
    <xf numFmtId="0" fontId="19" fillId="26" borderId="4" xfId="0" applyFont="1" applyFill="1" applyBorder="1" applyAlignment="1">
      <alignment horizontal="left"/>
    </xf>
    <xf numFmtId="0" fontId="19" fillId="26" borderId="0" xfId="0" applyFont="1" applyFill="1" applyAlignment="1">
      <alignment horizontal="left"/>
    </xf>
    <xf numFmtId="0" fontId="19" fillId="26" borderId="4" xfId="0" applyFont="1" applyFill="1" applyBorder="1" applyAlignment="1">
      <alignment horizontal="left" vertical="center" wrapText="1"/>
    </xf>
    <xf numFmtId="0" fontId="19" fillId="26" borderId="4" xfId="0" applyFont="1" applyFill="1" applyBorder="1" applyAlignment="1">
      <alignment vertical="center" wrapText="1"/>
    </xf>
    <xf numFmtId="0" fontId="19" fillId="26" borderId="51" xfId="0" applyFont="1" applyFill="1" applyBorder="1" applyAlignment="1">
      <alignment vertical="center" wrapText="1"/>
    </xf>
    <xf numFmtId="0" fontId="19" fillId="26" borderId="4" xfId="0" applyFont="1" applyFill="1" applyBorder="1" applyAlignment="1">
      <alignment horizontal="left" wrapText="1"/>
    </xf>
    <xf numFmtId="0" fontId="19" fillId="26" borderId="0" xfId="0" applyFont="1" applyFill="1" applyAlignment="1">
      <alignment horizontal="left" wrapText="1"/>
    </xf>
    <xf numFmtId="0" fontId="0" fillId="26" borderId="0" xfId="0" applyFill="1" applyAlignment="1">
      <alignment horizontal="left"/>
    </xf>
    <xf numFmtId="0" fontId="21"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horizontal="left" vertical="center" wrapText="1"/>
    </xf>
    <xf numFmtId="0" fontId="19" fillId="0" borderId="0" xfId="0" applyFont="1" applyAlignment="1">
      <alignment horizontal="left" vertical="top" wrapText="1"/>
    </xf>
    <xf numFmtId="0" fontId="19" fillId="0" borderId="0" xfId="0" quotePrefix="1" applyFont="1" applyAlignment="1">
      <alignment horizontal="left" vertical="center" wrapText="1"/>
    </xf>
    <xf numFmtId="0" fontId="0" fillId="0" borderId="0" xfId="0" applyAlignment="1">
      <alignment horizontal="left" vertical="center" wrapText="1"/>
    </xf>
    <xf numFmtId="0" fontId="0" fillId="0" borderId="0" xfId="0" quotePrefix="1" applyAlignment="1">
      <alignment horizontal="left" vertical="center" wrapText="1"/>
    </xf>
    <xf numFmtId="0" fontId="21" fillId="0" borderId="0" xfId="0" quotePrefix="1" applyFont="1" applyAlignment="1">
      <alignment horizontal="left" vertical="top" wrapText="1"/>
    </xf>
    <xf numFmtId="0" fontId="21" fillId="0" borderId="0" xfId="0" applyFont="1" applyAlignment="1">
      <alignment horizontal="left" vertical="top" wrapText="1"/>
    </xf>
    <xf numFmtId="0" fontId="21" fillId="26" borderId="0" xfId="0" quotePrefix="1" applyFont="1" applyFill="1" applyAlignment="1">
      <alignment horizontal="left" vertical="center" wrapText="1"/>
    </xf>
    <xf numFmtId="0" fontId="19" fillId="26" borderId="4" xfId="0" applyFont="1" applyFill="1" applyBorder="1" applyAlignment="1">
      <alignment horizontal="left" vertical="center"/>
    </xf>
    <xf numFmtId="0" fontId="19" fillId="26" borderId="0" xfId="0" applyFont="1" applyFill="1" applyAlignment="1">
      <alignment horizontal="left" vertical="center"/>
    </xf>
    <xf numFmtId="0" fontId="0" fillId="26" borderId="0" xfId="0" applyFill="1" applyAlignment="1">
      <alignment horizontal="center" wrapText="1"/>
    </xf>
    <xf numFmtId="0" fontId="21" fillId="26" borderId="0" xfId="0" quotePrefix="1" applyFont="1" applyFill="1" applyAlignment="1">
      <alignment horizontal="left" vertical="center"/>
    </xf>
    <xf numFmtId="0" fontId="0" fillId="26" borderId="0" xfId="0" applyFill="1" applyAlignment="1">
      <alignment horizontal="center"/>
    </xf>
    <xf numFmtId="0" fontId="0" fillId="26" borderId="0" xfId="0" applyFill="1" applyAlignment="1">
      <alignment vertical="center" wrapText="1"/>
    </xf>
    <xf numFmtId="0" fontId="0" fillId="26" borderId="0" xfId="0" applyFill="1" applyAlignment="1">
      <alignment horizontal="left" vertical="center"/>
    </xf>
    <xf numFmtId="0" fontId="43" fillId="26" borderId="0" xfId="0" applyFont="1" applyFill="1" applyAlignment="1">
      <alignment vertical="center" wrapText="1"/>
    </xf>
    <xf numFmtId="0" fontId="19" fillId="0" borderId="10" xfId="0" applyFont="1" applyBorder="1" applyAlignment="1">
      <alignment horizontal="left" vertical="center" wrapText="1" indent="1"/>
    </xf>
    <xf numFmtId="0" fontId="19" fillId="0" borderId="11" xfId="0" applyFont="1" applyBorder="1" applyAlignment="1">
      <alignment horizontal="left" vertical="center" wrapText="1" indent="1"/>
    </xf>
    <xf numFmtId="0" fontId="19" fillId="0" borderId="23" xfId="0" applyFont="1" applyBorder="1" applyAlignment="1">
      <alignment horizontal="left" vertical="center" wrapText="1" indent="1"/>
    </xf>
    <xf numFmtId="0" fontId="68" fillId="0" borderId="42" xfId="0" applyFont="1" applyBorder="1" applyAlignment="1">
      <alignment horizontal="left" vertical="center"/>
    </xf>
    <xf numFmtId="0" fontId="19" fillId="0" borderId="42" xfId="0" applyFont="1" applyBorder="1" applyAlignment="1">
      <alignment horizontal="left" vertical="center" wrapText="1"/>
    </xf>
    <xf numFmtId="0" fontId="0" fillId="0" borderId="42" xfId="0" applyBorder="1" applyAlignment="1">
      <alignment horizontal="left" vertical="center" wrapText="1"/>
    </xf>
    <xf numFmtId="0" fontId="21" fillId="32" borderId="22" xfId="0" applyFont="1" applyFill="1" applyBorder="1" applyAlignment="1">
      <alignment horizontal="center" vertical="center" wrapText="1"/>
    </xf>
    <xf numFmtId="0" fontId="19" fillId="0" borderId="22" xfId="0" applyFont="1" applyBorder="1" applyAlignment="1">
      <alignment horizontal="left" vertical="center" wrapText="1" indent="1"/>
    </xf>
    <xf numFmtId="0" fontId="0" fillId="26" borderId="0" xfId="0" applyFill="1" applyAlignment="1">
      <alignment horizontal="left" vertical="top" wrapText="1"/>
    </xf>
    <xf numFmtId="0" fontId="21" fillId="38" borderId="42" xfId="0" applyFont="1" applyFill="1" applyBorder="1" applyAlignment="1">
      <alignment horizontal="center" vertical="center" wrapText="1"/>
    </xf>
    <xf numFmtId="0" fontId="21" fillId="38" borderId="42" xfId="0" applyFont="1" applyFill="1" applyBorder="1" applyAlignment="1">
      <alignment horizontal="center" vertical="center"/>
    </xf>
    <xf numFmtId="0" fontId="0" fillId="26" borderId="0" xfId="0" applyFill="1" applyAlignment="1">
      <alignment horizontal="left" vertical="top"/>
    </xf>
    <xf numFmtId="0" fontId="0" fillId="0" borderId="22" xfId="0" quotePrefix="1" applyBorder="1" applyAlignment="1">
      <alignment horizontal="left" vertical="center" wrapText="1"/>
    </xf>
    <xf numFmtId="0" fontId="0" fillId="0" borderId="22" xfId="0" applyBorder="1" applyAlignment="1">
      <alignment horizontal="left" vertical="center" wrapText="1"/>
    </xf>
    <xf numFmtId="0" fontId="95" fillId="26" borderId="0" xfId="0" applyFont="1" applyFill="1" applyAlignment="1">
      <alignment horizontal="left" vertical="center"/>
    </xf>
    <xf numFmtId="0" fontId="69" fillId="26" borderId="0" xfId="0" applyFont="1" applyFill="1" applyAlignment="1">
      <alignment horizontal="left" vertical="center"/>
    </xf>
    <xf numFmtId="0" fontId="21" fillId="18" borderId="22" xfId="0" applyFont="1" applyFill="1" applyBorder="1" applyAlignment="1">
      <alignment horizontal="center" vertical="center" wrapText="1"/>
    </xf>
    <xf numFmtId="0" fontId="85" fillId="9" borderId="39" xfId="0" applyFont="1" applyFill="1" applyBorder="1" applyAlignment="1">
      <alignment horizontal="left" vertical="center"/>
    </xf>
    <xf numFmtId="0" fontId="85" fillId="9" borderId="40" xfId="0" applyFont="1" applyFill="1" applyBorder="1" applyAlignment="1">
      <alignment horizontal="left" vertical="center"/>
    </xf>
    <xf numFmtId="0" fontId="26" fillId="9" borderId="0" xfId="0" applyFont="1" applyFill="1" applyAlignment="1">
      <alignment horizontal="center" vertical="center"/>
    </xf>
    <xf numFmtId="0" fontId="26" fillId="27" borderId="8" xfId="0" applyFont="1" applyFill="1" applyBorder="1" applyAlignment="1">
      <alignment horizontal="center" vertical="center" wrapText="1"/>
    </xf>
    <xf numFmtId="0" fontId="26" fillId="27" borderId="9" xfId="0" applyFont="1" applyFill="1" applyBorder="1" applyAlignment="1">
      <alignment horizontal="center" vertical="center" wrapText="1"/>
    </xf>
    <xf numFmtId="0" fontId="91" fillId="27" borderId="5" xfId="0" applyFont="1" applyFill="1" applyBorder="1" applyAlignment="1">
      <alignment horizontal="center" vertical="center" wrapText="1"/>
    </xf>
    <xf numFmtId="0" fontId="91" fillId="27" borderId="34" xfId="0" applyFont="1" applyFill="1" applyBorder="1" applyAlignment="1">
      <alignment horizontal="center" vertical="center" wrapText="1"/>
    </xf>
    <xf numFmtId="0" fontId="85" fillId="9" borderId="35" xfId="0" applyFont="1" applyFill="1" applyBorder="1" applyAlignment="1">
      <alignment horizontal="left" vertical="center"/>
    </xf>
    <xf numFmtId="0" fontId="85" fillId="9" borderId="36" xfId="0" applyFont="1" applyFill="1" applyBorder="1" applyAlignment="1">
      <alignment horizontal="left" vertical="center"/>
    </xf>
    <xf numFmtId="0" fontId="32" fillId="2" borderId="0" xfId="0" applyFont="1" applyFill="1"/>
    <xf numFmtId="0" fontId="32" fillId="2" borderId="33" xfId="0" applyFont="1" applyFill="1" applyBorder="1"/>
    <xf numFmtId="0" fontId="73" fillId="12" borderId="10" xfId="0" applyFont="1" applyFill="1" applyBorder="1" applyAlignment="1">
      <alignment horizontal="left" vertical="top" wrapText="1"/>
    </xf>
    <xf numFmtId="0" fontId="73" fillId="12" borderId="11" xfId="0" applyFont="1" applyFill="1" applyBorder="1" applyAlignment="1">
      <alignment horizontal="left" vertical="top" wrapText="1"/>
    </xf>
    <xf numFmtId="0" fontId="73" fillId="12" borderId="23" xfId="0" applyFont="1" applyFill="1" applyBorder="1" applyAlignment="1">
      <alignment horizontal="left" vertical="top" wrapText="1"/>
    </xf>
    <xf numFmtId="0" fontId="73" fillId="12" borderId="22" xfId="0" applyFont="1" applyFill="1" applyBorder="1" applyAlignment="1">
      <alignment horizontal="left" vertical="center" wrapText="1"/>
    </xf>
    <xf numFmtId="0" fontId="70" fillId="23" borderId="12" xfId="0" applyFont="1" applyFill="1" applyBorder="1" applyAlignment="1">
      <alignment horizontal="center"/>
    </xf>
    <xf numFmtId="0" fontId="70" fillId="21" borderId="12" xfId="0" applyFont="1" applyFill="1" applyBorder="1" applyAlignment="1">
      <alignment horizontal="center"/>
    </xf>
    <xf numFmtId="0" fontId="70" fillId="23" borderId="0" xfId="0" applyFont="1" applyFill="1" applyAlignment="1">
      <alignment horizontal="center"/>
    </xf>
    <xf numFmtId="0" fontId="70" fillId="23" borderId="10" xfId="0" applyFont="1" applyFill="1" applyBorder="1" applyAlignment="1">
      <alignment horizontal="center" vertical="center" wrapText="1"/>
    </xf>
    <xf numFmtId="0" fontId="70" fillId="23" borderId="23" xfId="0" applyFont="1" applyFill="1" applyBorder="1" applyAlignment="1">
      <alignment horizontal="center" vertical="center" wrapText="1"/>
    </xf>
    <xf numFmtId="0" fontId="70" fillId="23" borderId="11" xfId="0" applyFont="1" applyFill="1" applyBorder="1" applyAlignment="1">
      <alignment horizontal="center" vertical="center" wrapText="1"/>
    </xf>
    <xf numFmtId="0" fontId="17" fillId="12" borderId="10" xfId="0" applyFont="1" applyFill="1" applyBorder="1" applyAlignment="1">
      <alignment horizontal="left"/>
    </xf>
    <xf numFmtId="0" fontId="18" fillId="12" borderId="11" xfId="0" applyFont="1" applyFill="1" applyBorder="1" applyAlignment="1">
      <alignment horizontal="left"/>
    </xf>
    <xf numFmtId="0" fontId="18" fillId="12" borderId="23" xfId="0" applyFont="1" applyFill="1" applyBorder="1" applyAlignment="1">
      <alignment horizontal="left"/>
    </xf>
    <xf numFmtId="0" fontId="70" fillId="23" borderId="16" xfId="0" applyFont="1" applyFill="1" applyBorder="1" applyAlignment="1">
      <alignment horizontal="center" vertical="center" wrapText="1"/>
    </xf>
    <xf numFmtId="0" fontId="70" fillId="23" borderId="0" xfId="0" applyFont="1" applyFill="1" applyAlignment="1">
      <alignment horizontal="center" vertical="center" wrapText="1"/>
    </xf>
    <xf numFmtId="0" fontId="73" fillId="12" borderId="42" xfId="0" applyFont="1" applyFill="1" applyBorder="1" applyAlignment="1">
      <alignment horizontal="left" vertical="center" wrapText="1"/>
    </xf>
    <xf numFmtId="0" fontId="73" fillId="12" borderId="22" xfId="0" applyFont="1" applyFill="1" applyBorder="1" applyAlignment="1">
      <alignment horizontal="left" wrapText="1"/>
    </xf>
    <xf numFmtId="0" fontId="70" fillId="23" borderId="22" xfId="0" applyFont="1" applyFill="1" applyBorder="1" applyAlignment="1">
      <alignment horizontal="center" vertical="center" wrapText="1"/>
    </xf>
    <xf numFmtId="0" fontId="73" fillId="12" borderId="10" xfId="0" applyFont="1" applyFill="1" applyBorder="1" applyAlignment="1">
      <alignment horizontal="left" vertical="center" wrapText="1"/>
    </xf>
    <xf numFmtId="0" fontId="73" fillId="12" borderId="11" xfId="0" applyFont="1" applyFill="1" applyBorder="1" applyAlignment="1">
      <alignment horizontal="left" vertical="center" wrapText="1"/>
    </xf>
    <xf numFmtId="0" fontId="73" fillId="12" borderId="23" xfId="0" applyFont="1" applyFill="1" applyBorder="1" applyAlignment="1">
      <alignment horizontal="left" vertical="center" wrapText="1"/>
    </xf>
    <xf numFmtId="0" fontId="60" fillId="22" borderId="10" xfId="0" applyFont="1" applyFill="1" applyBorder="1" applyAlignment="1">
      <alignment horizontal="center"/>
    </xf>
    <xf numFmtId="0" fontId="60" fillId="22" borderId="11" xfId="0" applyFont="1" applyFill="1" applyBorder="1" applyAlignment="1">
      <alignment horizontal="center"/>
    </xf>
    <xf numFmtId="0" fontId="60" fillId="22" borderId="23" xfId="0" applyFont="1" applyFill="1" applyBorder="1" applyAlignment="1">
      <alignment horizontal="center"/>
    </xf>
    <xf numFmtId="0" fontId="18" fillId="12" borderId="10" xfId="0" applyFont="1" applyFill="1" applyBorder="1" applyAlignment="1">
      <alignment horizontal="left"/>
    </xf>
    <xf numFmtId="0" fontId="65" fillId="8" borderId="0" xfId="0" applyFont="1" applyFill="1" applyAlignment="1">
      <alignment horizontal="center"/>
    </xf>
    <xf numFmtId="0" fontId="28" fillId="2" borderId="45" xfId="0" applyFont="1" applyFill="1" applyBorder="1" applyAlignment="1">
      <alignment horizontal="left" vertical="top" wrapText="1"/>
    </xf>
    <xf numFmtId="0" fontId="21" fillId="2" borderId="45" xfId="0" applyFont="1" applyFill="1" applyBorder="1" applyAlignment="1">
      <alignment horizontal="left" vertical="top" wrapText="1"/>
    </xf>
    <xf numFmtId="0" fontId="21" fillId="2" borderId="46" xfId="0" applyFont="1" applyFill="1" applyBorder="1" applyAlignment="1">
      <alignment horizontal="left" vertical="top" wrapText="1"/>
    </xf>
    <xf numFmtId="0" fontId="52" fillId="2" borderId="45" xfId="0" applyFont="1" applyFill="1" applyBorder="1" applyAlignment="1">
      <alignment horizontal="left" vertical="top" wrapText="1"/>
    </xf>
    <xf numFmtId="0" fontId="20" fillId="2" borderId="45" xfId="0" applyFont="1" applyFill="1" applyBorder="1" applyAlignment="1">
      <alignment horizontal="left" vertical="top" wrapText="1"/>
    </xf>
    <xf numFmtId="0" fontId="21" fillId="2" borderId="44" xfId="0" applyFont="1" applyFill="1" applyBorder="1" applyAlignment="1">
      <alignment horizontal="left" vertical="center" wrapText="1"/>
    </xf>
    <xf numFmtId="0" fontId="21" fillId="2" borderId="45" xfId="0" applyFont="1" applyFill="1" applyBorder="1" applyAlignment="1">
      <alignment horizontal="left" vertical="center" wrapText="1"/>
    </xf>
    <xf numFmtId="170" fontId="106" fillId="39" borderId="19" xfId="0" applyNumberFormat="1" applyFont="1" applyFill="1" applyBorder="1" applyAlignment="1" applyProtection="1">
      <alignment horizontal="right" vertical="center"/>
      <protection locked="0"/>
    </xf>
    <xf numFmtId="170" fontId="106" fillId="39" borderId="0" xfId="0" applyNumberFormat="1" applyFont="1" applyFill="1" applyAlignment="1" applyProtection="1">
      <alignment horizontal="right" vertical="center"/>
      <protection locked="0"/>
    </xf>
    <xf numFmtId="170" fontId="107" fillId="39" borderId="0" xfId="0" applyNumberFormat="1" applyFont="1" applyFill="1" applyAlignment="1" applyProtection="1">
      <alignment horizontal="right" vertical="center"/>
      <protection locked="0"/>
    </xf>
    <xf numFmtId="170" fontId="108" fillId="39" borderId="0" xfId="0" applyNumberFormat="1" applyFont="1" applyFill="1" applyAlignment="1" applyProtection="1">
      <alignment horizontal="right" vertical="center"/>
      <protection locked="0"/>
    </xf>
    <xf numFmtId="0" fontId="108" fillId="35" borderId="4" xfId="0" applyNumberFormat="1" applyFont="1" applyFill="1" applyBorder="1" applyAlignment="1" applyProtection="1">
      <alignment horizontal="right" vertical="center"/>
      <protection locked="0"/>
    </xf>
    <xf numFmtId="0" fontId="108" fillId="35" borderId="0" xfId="0" applyNumberFormat="1" applyFont="1" applyFill="1" applyAlignment="1" applyProtection="1">
      <alignment horizontal="right" vertical="center"/>
      <protection locked="0"/>
    </xf>
    <xf numFmtId="0" fontId="108" fillId="35" borderId="16" xfId="0" applyNumberFormat="1" applyFont="1" applyFill="1" applyBorder="1" applyAlignment="1" applyProtection="1">
      <alignment horizontal="right" vertical="center"/>
      <protection locked="0"/>
    </xf>
    <xf numFmtId="170" fontId="109" fillId="39" borderId="0" xfId="0" applyNumberFormat="1" applyFont="1" applyFill="1" applyAlignment="1" applyProtection="1">
      <alignment horizontal="right" vertical="center"/>
      <protection locked="0"/>
    </xf>
    <xf numFmtId="170" fontId="105" fillId="39" borderId="19" xfId="0" applyNumberFormat="1" applyFont="1" applyFill="1" applyBorder="1" applyAlignment="1" applyProtection="1">
      <alignment horizontal="right" vertical="center"/>
      <protection locked="0"/>
    </xf>
    <xf numFmtId="170" fontId="105" fillId="39" borderId="0" xfId="0" applyNumberFormat="1" applyFont="1" applyFill="1" applyAlignment="1" applyProtection="1">
      <alignment horizontal="right" vertical="center"/>
      <protection locked="0"/>
    </xf>
    <xf numFmtId="170" fontId="105" fillId="39" borderId="1" xfId="0" applyNumberFormat="1" applyFont="1" applyFill="1" applyBorder="1" applyAlignment="1" applyProtection="1">
      <alignment horizontal="right" vertical="center"/>
      <protection locked="0"/>
    </xf>
    <xf numFmtId="168" fontId="105" fillId="39" borderId="1" xfId="0" applyNumberFormat="1" applyFont="1" applyFill="1" applyBorder="1" applyAlignment="1" applyProtection="1">
      <alignment horizontal="right" vertical="center"/>
      <protection locked="0"/>
    </xf>
    <xf numFmtId="0" fontId="107" fillId="35" borderId="53" xfId="0" applyNumberFormat="1" applyFont="1" applyFill="1" applyBorder="1" applyAlignment="1" applyProtection="1">
      <alignment horizontal="right" vertical="center"/>
      <protection locked="0"/>
    </xf>
    <xf numFmtId="0" fontId="107" fillId="35" borderId="51" xfId="0" applyNumberFormat="1" applyFont="1" applyFill="1" applyBorder="1" applyAlignment="1" applyProtection="1">
      <alignment horizontal="right" vertical="center"/>
      <protection locked="0"/>
    </xf>
    <xf numFmtId="0" fontId="107" fillId="35" borderId="4" xfId="0" applyNumberFormat="1" applyFont="1" applyFill="1" applyBorder="1" applyAlignment="1" applyProtection="1">
      <alignment horizontal="right" vertical="center"/>
      <protection locked="0"/>
    </xf>
    <xf numFmtId="0" fontId="107" fillId="35" borderId="0" xfId="0" applyNumberFormat="1" applyFont="1" applyFill="1" applyAlignment="1" applyProtection="1">
      <alignment horizontal="right" vertical="center"/>
      <protection locked="0"/>
    </xf>
    <xf numFmtId="0" fontId="107" fillId="35" borderId="16" xfId="0" applyNumberFormat="1" applyFont="1" applyFill="1" applyBorder="1" applyAlignment="1" applyProtection="1">
      <alignment horizontal="right" vertical="center"/>
      <protection locked="0"/>
    </xf>
  </cellXfs>
  <cellStyles count="5">
    <cellStyle name="Hypertextové prepojenie" xfId="1" builtinId="8"/>
    <cellStyle name="Normal 11 2" xfId="4" xr:uid="{00000000-0005-0000-0000-000001000000}"/>
    <cellStyle name="Normal 12 2" xfId="3" xr:uid="{00000000-0005-0000-0000-000002000000}"/>
    <cellStyle name="Normal 2 2 2" xfId="2" xr:uid="{00000000-0005-0000-0000-000003000000}"/>
    <cellStyle name="Normálna" xfId="0" builtinId="0"/>
  </cellStyles>
  <dxfs count="6">
    <dxf>
      <fill>
        <patternFill>
          <bgColor rgb="FFFFFF00"/>
        </patternFill>
      </fill>
    </dxf>
    <dxf>
      <fill>
        <patternFill>
          <bgColor theme="6" tint="0.39994506668294322"/>
        </patternFill>
      </fill>
    </dxf>
    <dxf>
      <fill>
        <patternFill>
          <bgColor theme="5" tint="0.59996337778862885"/>
        </patternFill>
      </fill>
    </dxf>
    <dxf>
      <fill>
        <patternFill>
          <bgColor rgb="FFFFFF00"/>
        </patternFill>
      </fill>
    </dxf>
    <dxf>
      <fill>
        <patternFill>
          <bgColor theme="6" tint="0.39994506668294322"/>
        </patternFill>
      </fill>
    </dxf>
    <dxf>
      <fill>
        <patternFill>
          <bgColor theme="5" tint="0.59996337778862885"/>
        </patternFill>
      </fill>
    </dxf>
  </dxfs>
  <tableStyles count="0" defaultTableStyle="TableStyleMedium9" defaultPivotStyle="PivotStyleLight16"/>
  <colors>
    <mruColors>
      <color rgb="FFCCFFFF"/>
      <color rgb="FF66FF99"/>
      <color rgb="FFFF99FF"/>
      <color rgb="FFFF9933"/>
      <color rgb="FFFFFFFF"/>
      <color rgb="FFFF99CC"/>
      <color rgb="FFFFFF99"/>
      <color rgb="FFFFFFCC"/>
      <color rgb="FF800080"/>
      <color rgb="FFBDE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06/relationships/vbaProject" Target="vbaProject.bin"/><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CheckBox" fmlaLink="structure!$F$5" lockText="1" noThreeD="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CheckBox" fmlaLink="$F$5" lockText="1" noThreeD="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8" Type="http://schemas.openxmlformats.org/officeDocument/2006/relationships/hyperlink" Target="#'CH4'!A1"/><Relationship Id="rId13" Type="http://schemas.openxmlformats.org/officeDocument/2006/relationships/hyperlink" Target="#'NH3'!A1"/><Relationship Id="rId18" Type="http://schemas.openxmlformats.org/officeDocument/2006/relationships/hyperlink" Target="#NOx_ROAD!A1"/><Relationship Id="rId3" Type="http://schemas.openxmlformats.org/officeDocument/2006/relationships/hyperlink" Target="#'Biomass CO2'!A1"/><Relationship Id="rId21" Type="http://schemas.openxmlformats.org/officeDocument/2006/relationships/hyperlink" Target="#PM2.5_ROAD!A1"/><Relationship Id="rId7" Type="http://schemas.openxmlformats.org/officeDocument/2006/relationships/hyperlink" Target="#N2O!A1"/><Relationship Id="rId12" Type="http://schemas.openxmlformats.org/officeDocument/2006/relationships/hyperlink" Target="#NMVOC!A1"/><Relationship Id="rId17" Type="http://schemas.openxmlformats.org/officeDocument/2006/relationships/hyperlink" Target="#CO2_ROAD!A1"/><Relationship Id="rId2" Type="http://schemas.openxmlformats.org/officeDocument/2006/relationships/hyperlink" Target="#'CO2'!A1"/><Relationship Id="rId16" Type="http://schemas.openxmlformats.org/officeDocument/2006/relationships/hyperlink" Target="#'Check Report'!A1"/><Relationship Id="rId20" Type="http://schemas.openxmlformats.org/officeDocument/2006/relationships/hyperlink" Target="#PM10_ROAD!A1"/><Relationship Id="rId1" Type="http://schemas.openxmlformats.org/officeDocument/2006/relationships/hyperlink" Target="#structure!A1"/><Relationship Id="rId6" Type="http://schemas.openxmlformats.org/officeDocument/2006/relationships/hyperlink" Target="#SF6_NF3!A1"/><Relationship Id="rId11" Type="http://schemas.openxmlformats.org/officeDocument/2006/relationships/hyperlink" Target="#PM2.5!A1"/><Relationship Id="rId5" Type="http://schemas.openxmlformats.org/officeDocument/2006/relationships/hyperlink" Target="#PFC!A1"/><Relationship Id="rId15" Type="http://schemas.openxmlformats.org/officeDocument/2006/relationships/hyperlink" Target="#'PM10'!A1"/><Relationship Id="rId10" Type="http://schemas.openxmlformats.org/officeDocument/2006/relationships/hyperlink" Target="#SOx!A1"/><Relationship Id="rId19" Type="http://schemas.openxmlformats.org/officeDocument/2006/relationships/hyperlink" Target="#NMVOC_ROAD!A1"/><Relationship Id="rId4" Type="http://schemas.openxmlformats.org/officeDocument/2006/relationships/hyperlink" Target="#HFC!A1"/><Relationship Id="rId9" Type="http://schemas.openxmlformats.org/officeDocument/2006/relationships/hyperlink" Target="#NOx!A1"/><Relationship Id="rId14" Type="http://schemas.openxmlformats.org/officeDocument/2006/relationships/hyperlink" Target="#CO!A1"/></Relationships>
</file>

<file path=xl/drawings/_rels/drawing7.xml.rels><?xml version="1.0" encoding="UTF-8" standalone="yes"?>
<Relationships xmlns="http://schemas.openxmlformats.org/package/2006/relationships"><Relationship Id="rId1" Type="http://schemas.openxmlformats.org/officeDocument/2006/relationships/hyperlink" Target="#footnotes_list!A1"/></Relationships>
</file>

<file path=xl/drawings/_rels/drawing8.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9.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0.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1.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2.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3.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4.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5.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6.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7.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8.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19.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0.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1.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2.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3.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4.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5.xml.rels><?xml version="1.0" encoding="UTF-8" standalone="yes"?>
<Relationships xmlns="http://schemas.openxmlformats.org/package/2006/relationships"><Relationship Id="rId1" Type="http://schemas.openxmlformats.org/officeDocument/2006/relationships/hyperlink" Target="#footnote_list!A1"/></Relationships>
</file>

<file path=xl/drawings/_rels/drawing26.xml.rels><?xml version="1.0" encoding="UTF-8" standalone="yes"?>
<Relationships xmlns="http://schemas.openxmlformats.org/package/2006/relationships"><Relationship Id="rId1" Type="http://schemas.openxmlformats.org/officeDocument/2006/relationships/hyperlink" Target="#footnote_list!A1"/></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14</xdr:col>
          <xdr:colOff>752475</xdr:colOff>
          <xdr:row>0</xdr:row>
          <xdr:rowOff>447675</xdr:rowOff>
        </xdr:from>
        <xdr:to>
          <xdr:col>14</xdr:col>
          <xdr:colOff>1590675</xdr:colOff>
          <xdr:row>2</xdr:row>
          <xdr:rowOff>0</xdr:rowOff>
        </xdr:to>
        <xdr:sp macro="" textlink="">
          <xdr:nvSpPr>
            <xdr:cNvPr id="281601" name="CHECKALL" hidden="1">
              <a:extLst>
                <a:ext uri="{63B3BB69-23CF-44E3-9099-C40C66FF867C}">
                  <a14:compatExt spid="_x0000_s281601"/>
                </a:ext>
                <a:ext uri="{FF2B5EF4-FFF2-40B4-BE49-F238E27FC236}">
                  <a16:creationId xmlns:a16="http://schemas.microsoft.com/office/drawing/2014/main" id="{00000000-0008-0000-0000-000001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000000"/>
                  </a:solidFill>
                  <a:latin typeface="Arial"/>
                  <a:cs typeface="Arial"/>
                </a:rPr>
                <a:t>Check the whole questionnaire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485775</xdr:colOff>
          <xdr:row>0</xdr:row>
          <xdr:rowOff>104775</xdr:rowOff>
        </xdr:from>
        <xdr:to>
          <xdr:col>16</xdr:col>
          <xdr:colOff>28575</xdr:colOff>
          <xdr:row>0</xdr:row>
          <xdr:rowOff>295275</xdr:rowOff>
        </xdr:to>
        <xdr:sp macro="" textlink="">
          <xdr:nvSpPr>
            <xdr:cNvPr id="281603" name="Check Box 3" descr="Enable Automatics Checks on Closing Workbook" hidden="1">
              <a:extLst>
                <a:ext uri="{63B3BB69-23CF-44E3-9099-C40C66FF867C}">
                  <a14:compatExt spid="_x0000_s281603"/>
                </a:ext>
                <a:ext uri="{FF2B5EF4-FFF2-40B4-BE49-F238E27FC236}">
                  <a16:creationId xmlns:a16="http://schemas.microsoft.com/office/drawing/2014/main" id="{00000000-0008-0000-0000-0000034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Enable automatic checks when closing workbook</a:t>
              </a:r>
            </a:p>
          </xdr:txBody>
        </xdr:sp>
        <xdr:clientData/>
      </xdr:twoCellAnchor>
    </mc:Choice>
    <mc:Fallback/>
  </mc:AlternateContent>
  <xdr:twoCellAnchor editAs="oneCell">
    <xdr:from>
      <xdr:col>0</xdr:col>
      <xdr:colOff>0</xdr:colOff>
      <xdr:row>0</xdr:row>
      <xdr:rowOff>2</xdr:rowOff>
    </xdr:from>
    <xdr:to>
      <xdr:col>6</xdr:col>
      <xdr:colOff>554355</xdr:colOff>
      <xdr:row>1</xdr:row>
      <xdr:rowOff>114300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2"/>
          <a:ext cx="2943225" cy="5714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1704975</xdr:colOff>
          <xdr:row>1</xdr:row>
          <xdr:rowOff>180975</xdr:rowOff>
        </xdr:from>
        <xdr:to>
          <xdr:col>5</xdr:col>
          <xdr:colOff>2733675</xdr:colOff>
          <xdr:row>2</xdr:row>
          <xdr:rowOff>219075</xdr:rowOff>
        </xdr:to>
        <xdr:sp macro="" textlink="">
          <xdr:nvSpPr>
            <xdr:cNvPr id="59746" name="Button 354" hidden="1">
              <a:extLst>
                <a:ext uri="{63B3BB69-23CF-44E3-9099-C40C66FF867C}">
                  <a14:compatExt spid="_x0000_s59746"/>
                </a:ext>
                <a:ext uri="{FF2B5EF4-FFF2-40B4-BE49-F238E27FC236}">
                  <a16:creationId xmlns:a16="http://schemas.microsoft.com/office/drawing/2014/main" id="{00000000-0008-0000-0100-000062E9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000000"/>
                  </a:solidFill>
                  <a:latin typeface="Arial"/>
                  <a:cs typeface="Arial"/>
                </a:rPr>
                <a:t>Reset questionnaire formatting</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533400</xdr:colOff>
          <xdr:row>1</xdr:row>
          <xdr:rowOff>180975</xdr:rowOff>
        </xdr:from>
        <xdr:to>
          <xdr:col>5</xdr:col>
          <xdr:colOff>1514475</xdr:colOff>
          <xdr:row>2</xdr:row>
          <xdr:rowOff>180975</xdr:rowOff>
        </xdr:to>
        <xdr:sp macro="" textlink="">
          <xdr:nvSpPr>
            <xdr:cNvPr id="59747" name="CHECKALL" hidden="1">
              <a:extLst>
                <a:ext uri="{63B3BB69-23CF-44E3-9099-C40C66FF867C}">
                  <a14:compatExt spid="_x0000_s59747"/>
                </a:ext>
                <a:ext uri="{FF2B5EF4-FFF2-40B4-BE49-F238E27FC236}">
                  <a16:creationId xmlns:a16="http://schemas.microsoft.com/office/drawing/2014/main" id="{00000000-0008-0000-0100-000063E9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000000"/>
                  </a:solidFill>
                  <a:latin typeface="Arial"/>
                  <a:cs typeface="Arial"/>
                </a:rPr>
                <a:t>Check the whole questionnaire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485775</xdr:colOff>
          <xdr:row>0</xdr:row>
          <xdr:rowOff>219075</xdr:rowOff>
        </xdr:from>
        <xdr:to>
          <xdr:col>5</xdr:col>
          <xdr:colOff>2428875</xdr:colOff>
          <xdr:row>1</xdr:row>
          <xdr:rowOff>66675</xdr:rowOff>
        </xdr:to>
        <xdr:sp macro="" textlink="">
          <xdr:nvSpPr>
            <xdr:cNvPr id="59750" name="Check Box 358" descr="Enable Automatics Checks on Closing Workbook" hidden="1">
              <a:extLst>
                <a:ext uri="{63B3BB69-23CF-44E3-9099-C40C66FF867C}">
                  <a14:compatExt spid="_x0000_s59750"/>
                </a:ext>
                <a:ext uri="{FF2B5EF4-FFF2-40B4-BE49-F238E27FC236}">
                  <a16:creationId xmlns:a16="http://schemas.microsoft.com/office/drawing/2014/main" id="{00000000-0008-0000-0100-00006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Enable automatic checks when closing workbook</a:t>
              </a:r>
            </a:p>
          </xdr:txBody>
        </xdr:sp>
        <xdr:clientData fLocksWithSheet="0"/>
      </xdr:twoCellAnchor>
    </mc:Choice>
    <mc:Fallback/>
  </mc:AlternateContent>
  <xdr:twoCellAnchor editAs="oneCell">
    <xdr:from>
      <xdr:col>0</xdr:col>
      <xdr:colOff>0</xdr:colOff>
      <xdr:row>0</xdr:row>
      <xdr:rowOff>0</xdr:rowOff>
    </xdr:from>
    <xdr:to>
      <xdr:col>3</xdr:col>
      <xdr:colOff>1278927</xdr:colOff>
      <xdr:row>1</xdr:row>
      <xdr:rowOff>112057</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0" y="0"/>
          <a:ext cx="2943225" cy="5714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589317</xdr:colOff>
      <xdr:row>3</xdr:row>
      <xdr:rowOff>93007</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0" y="0"/>
          <a:ext cx="2938182" cy="5692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593127</xdr:colOff>
      <xdr:row>3</xdr:row>
      <xdr:rowOff>96817</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932467" cy="607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513117</xdr:colOff>
      <xdr:row>3</xdr:row>
      <xdr:rowOff>93007</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936277" cy="6111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9</xdr:col>
      <xdr:colOff>306833</xdr:colOff>
      <xdr:row>14</xdr:row>
      <xdr:rowOff>183623</xdr:rowOff>
    </xdr:from>
    <xdr:to>
      <xdr:col>13</xdr:col>
      <xdr:colOff>44895</xdr:colOff>
      <xdr:row>16</xdr:row>
      <xdr:rowOff>94835</xdr:rowOff>
    </xdr:to>
    <xdr:sp macro="" textlink="">
      <xdr:nvSpPr>
        <xdr:cNvPr id="2" name="Rectangle 1">
          <a:extLst>
            <a:ext uri="{FF2B5EF4-FFF2-40B4-BE49-F238E27FC236}">
              <a16:creationId xmlns:a16="http://schemas.microsoft.com/office/drawing/2014/main" id="{00000000-0008-0000-0800-000002000000}"/>
            </a:ext>
          </a:extLst>
        </xdr:cNvPr>
        <xdr:cNvSpPr>
          <a:spLocks noChangeArrowheads="1"/>
        </xdr:cNvSpPr>
      </xdr:nvSpPr>
      <xdr:spPr bwMode="auto">
        <a:xfrm>
          <a:off x="10509196" y="3961601"/>
          <a:ext cx="3076257" cy="614883"/>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fr-BE" sz="1200" b="1" i="0" u="none" strike="noStrike" baseline="0">
              <a:solidFill>
                <a:srgbClr val="FF0000"/>
              </a:solidFill>
              <a:latin typeface="Arial"/>
              <a:cs typeface="Arial"/>
            </a:rPr>
            <a:t>Please fill in a footnote text for each symbol you used in the footnote cells in the pollutants' tables.</a:t>
          </a:r>
        </a:p>
      </xdr:txBody>
    </xdr:sp>
    <xdr:clientData/>
  </xdr:twoCellAnchor>
  <xdr:twoCellAnchor editAs="absolute">
    <xdr:from>
      <xdr:col>7</xdr:col>
      <xdr:colOff>59199</xdr:colOff>
      <xdr:row>15</xdr:row>
      <xdr:rowOff>215926</xdr:rowOff>
    </xdr:from>
    <xdr:to>
      <xdr:col>9</xdr:col>
      <xdr:colOff>126349</xdr:colOff>
      <xdr:row>16</xdr:row>
      <xdr:rowOff>207261</xdr:rowOff>
    </xdr:to>
    <xdr:sp macro="" textlink="">
      <xdr:nvSpPr>
        <xdr:cNvPr id="3" name="AutoShape 2">
          <a:extLst>
            <a:ext uri="{FF2B5EF4-FFF2-40B4-BE49-F238E27FC236}">
              <a16:creationId xmlns:a16="http://schemas.microsoft.com/office/drawing/2014/main" id="{00000000-0008-0000-0800-000003000000}"/>
            </a:ext>
          </a:extLst>
        </xdr:cNvPr>
        <xdr:cNvSpPr>
          <a:spLocks noChangeArrowheads="1"/>
        </xdr:cNvSpPr>
      </xdr:nvSpPr>
      <xdr:spPr bwMode="auto">
        <a:xfrm rot="3574139">
          <a:off x="9883227" y="4219295"/>
          <a:ext cx="337138" cy="575422"/>
        </a:xfrm>
        <a:prstGeom prst="downArrow">
          <a:avLst>
            <a:gd name="adj1" fmla="val 50000"/>
            <a:gd name="adj2" fmla="val 43294"/>
          </a:avLst>
        </a:prstGeom>
        <a:solidFill>
          <a:srgbClr val="FFFFFF"/>
        </a:solidFill>
        <a:ln w="9525">
          <a:solidFill>
            <a:srgbClr val="000000"/>
          </a:solidFill>
          <a:miter lim="800000"/>
          <a:headEnd/>
          <a:tailEnd/>
        </a:ln>
      </xdr:spPr>
    </xdr:sp>
    <xdr:clientData/>
  </xdr:twoCellAnchor>
  <xdr:twoCellAnchor>
    <xdr:from>
      <xdr:col>8</xdr:col>
      <xdr:colOff>138948</xdr:colOff>
      <xdr:row>1</xdr:row>
      <xdr:rowOff>62193</xdr:rowOff>
    </xdr:from>
    <xdr:to>
      <xdr:col>10</xdr:col>
      <xdr:colOff>14403</xdr:colOff>
      <xdr:row>4</xdr:row>
      <xdr:rowOff>116541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12145891" y="127507"/>
          <a:ext cx="920483" cy="740148"/>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Back to structure</a:t>
          </a:r>
        </a:p>
      </xdr:txBody>
    </xdr:sp>
    <xdr:clientData/>
  </xdr:twoCellAnchor>
  <xdr:twoCellAnchor>
    <xdr:from>
      <xdr:col>10</xdr:col>
      <xdr:colOff>160080</xdr:colOff>
      <xdr:row>1</xdr:row>
      <xdr:rowOff>72839</xdr:rowOff>
    </xdr:from>
    <xdr:to>
      <xdr:col>11</xdr:col>
      <xdr:colOff>739650</xdr:colOff>
      <xdr:row>2</xdr:row>
      <xdr:rowOff>193419</xdr:rowOff>
    </xdr:to>
    <xdr:sp macro="" textlink="">
      <xdr:nvSpPr>
        <xdr:cNvPr id="5" name="Rounded Rectangle 4">
          <a:hlinkClick xmlns:r="http://schemas.openxmlformats.org/officeDocument/2006/relationships" r:id="rId2"/>
          <a:extLst>
            <a:ext uri="{FF2B5EF4-FFF2-40B4-BE49-F238E27FC236}">
              <a16:creationId xmlns:a16="http://schemas.microsoft.com/office/drawing/2014/main" id="{00000000-0008-0000-0800-000005000000}"/>
            </a:ext>
          </a:extLst>
        </xdr:cNvPr>
        <xdr:cNvSpPr/>
      </xdr:nvSpPr>
      <xdr:spPr>
        <a:xfrm>
          <a:off x="13212051" y="138153"/>
          <a:ext cx="1363342" cy="3491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CO2</a:t>
          </a:r>
          <a:endParaRPr lang="fr-BE" sz="1000"/>
        </a:p>
      </xdr:txBody>
    </xdr:sp>
    <xdr:clientData/>
  </xdr:twoCellAnchor>
  <xdr:twoCellAnchor>
    <xdr:from>
      <xdr:col>10</xdr:col>
      <xdr:colOff>155598</xdr:colOff>
      <xdr:row>3</xdr:row>
      <xdr:rowOff>38099</xdr:rowOff>
    </xdr:from>
    <xdr:to>
      <xdr:col>11</xdr:col>
      <xdr:colOff>735168</xdr:colOff>
      <xdr:row>4</xdr:row>
      <xdr:rowOff>178108</xdr:rowOff>
    </xdr:to>
    <xdr:sp macro="" textlink="">
      <xdr:nvSpPr>
        <xdr:cNvPr id="6" name="Rounded Rectangle 5">
          <a:hlinkClick xmlns:r="http://schemas.openxmlformats.org/officeDocument/2006/relationships" r:id="rId3"/>
          <a:extLst>
            <a:ext uri="{FF2B5EF4-FFF2-40B4-BE49-F238E27FC236}">
              <a16:creationId xmlns:a16="http://schemas.microsoft.com/office/drawing/2014/main" id="{00000000-0008-0000-0800-000006000000}"/>
            </a:ext>
          </a:extLst>
        </xdr:cNvPr>
        <xdr:cNvSpPr/>
      </xdr:nvSpPr>
      <xdr:spPr>
        <a:xfrm>
          <a:off x="13207569" y="560613"/>
          <a:ext cx="1363342" cy="36860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lang="fr-BE" sz="1000"/>
            <a:t>Go</a:t>
          </a:r>
          <a:r>
            <a:rPr lang="fr-BE" sz="1000" baseline="0"/>
            <a:t> to table </a:t>
          </a:r>
        </a:p>
        <a:p>
          <a:pPr algn="ctr"/>
          <a:r>
            <a:rPr lang="fr-BE" sz="1000" baseline="0"/>
            <a:t>biomass CO2</a:t>
          </a:r>
          <a:endParaRPr lang="fr-BE" sz="1000"/>
        </a:p>
      </xdr:txBody>
    </xdr:sp>
    <xdr:clientData/>
  </xdr:twoCellAnchor>
  <xdr:twoCellAnchor>
    <xdr:from>
      <xdr:col>11</xdr:col>
      <xdr:colOff>838841</xdr:colOff>
      <xdr:row>1</xdr:row>
      <xdr:rowOff>75080</xdr:rowOff>
    </xdr:from>
    <xdr:to>
      <xdr:col>13</xdr:col>
      <xdr:colOff>429498</xdr:colOff>
      <xdr:row>2</xdr:row>
      <xdr:rowOff>195660</xdr:rowOff>
    </xdr:to>
    <xdr:sp macro="" textlink="">
      <xdr:nvSpPr>
        <xdr:cNvPr id="7" name="Rounded Rectangle 6">
          <a:hlinkClick xmlns:r="http://schemas.openxmlformats.org/officeDocument/2006/relationships" r:id="rId4"/>
          <a:extLst>
            <a:ext uri="{FF2B5EF4-FFF2-40B4-BE49-F238E27FC236}">
              <a16:creationId xmlns:a16="http://schemas.microsoft.com/office/drawing/2014/main" id="{00000000-0008-0000-0800-000007000000}"/>
            </a:ext>
          </a:extLst>
        </xdr:cNvPr>
        <xdr:cNvSpPr/>
      </xdr:nvSpPr>
      <xdr:spPr>
        <a:xfrm>
          <a:off x="14674584" y="140394"/>
          <a:ext cx="1332371" cy="3491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HFC</a:t>
          </a:r>
          <a:endParaRPr lang="fr-BE" sz="1000"/>
        </a:p>
      </xdr:txBody>
    </xdr:sp>
    <xdr:clientData/>
  </xdr:twoCellAnchor>
  <xdr:twoCellAnchor>
    <xdr:from>
      <xdr:col>11</xdr:col>
      <xdr:colOff>827635</xdr:colOff>
      <xdr:row>3</xdr:row>
      <xdr:rowOff>41461</xdr:rowOff>
    </xdr:from>
    <xdr:to>
      <xdr:col>13</xdr:col>
      <xdr:colOff>418292</xdr:colOff>
      <xdr:row>4</xdr:row>
      <xdr:rowOff>162042</xdr:rowOff>
    </xdr:to>
    <xdr:sp macro="" textlink="">
      <xdr:nvSpPr>
        <xdr:cNvPr id="8" name="Rounded Rectangle 7">
          <a:hlinkClick xmlns:r="http://schemas.openxmlformats.org/officeDocument/2006/relationships" r:id="rId5"/>
          <a:extLst>
            <a:ext uri="{FF2B5EF4-FFF2-40B4-BE49-F238E27FC236}">
              <a16:creationId xmlns:a16="http://schemas.microsoft.com/office/drawing/2014/main" id="{00000000-0008-0000-0800-000008000000}"/>
            </a:ext>
          </a:extLst>
        </xdr:cNvPr>
        <xdr:cNvSpPr/>
      </xdr:nvSpPr>
      <xdr:spPr>
        <a:xfrm>
          <a:off x="14663378" y="563975"/>
          <a:ext cx="1332371" cy="34918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PFC</a:t>
          </a:r>
          <a:endParaRPr lang="fr-BE" sz="1000"/>
        </a:p>
      </xdr:txBody>
    </xdr:sp>
    <xdr:clientData/>
  </xdr:twoCellAnchor>
  <xdr:twoCellAnchor>
    <xdr:from>
      <xdr:col>11</xdr:col>
      <xdr:colOff>814188</xdr:colOff>
      <xdr:row>5</xdr:row>
      <xdr:rowOff>23813</xdr:rowOff>
    </xdr:from>
    <xdr:to>
      <xdr:col>13</xdr:col>
      <xdr:colOff>434746</xdr:colOff>
      <xdr:row>6</xdr:row>
      <xdr:rowOff>128670</xdr:rowOff>
    </xdr:to>
    <xdr:sp macro="" textlink="">
      <xdr:nvSpPr>
        <xdr:cNvPr id="9" name="Rounded Rectangle 8">
          <a:hlinkClick xmlns:r="http://schemas.openxmlformats.org/officeDocument/2006/relationships" r:id="rId6"/>
          <a:extLst>
            <a:ext uri="{FF2B5EF4-FFF2-40B4-BE49-F238E27FC236}">
              <a16:creationId xmlns:a16="http://schemas.microsoft.com/office/drawing/2014/main" id="{00000000-0008-0000-0800-000009000000}"/>
            </a:ext>
          </a:extLst>
        </xdr:cNvPr>
        <xdr:cNvSpPr/>
      </xdr:nvSpPr>
      <xdr:spPr>
        <a:xfrm>
          <a:off x="14649931" y="1003527"/>
          <a:ext cx="1362272" cy="35522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lang="fr-BE" sz="1000"/>
            <a:t>Go</a:t>
          </a:r>
          <a:r>
            <a:rPr lang="fr-BE" sz="1000" baseline="0"/>
            <a:t> to table SF6_NF3</a:t>
          </a:r>
          <a:endParaRPr lang="fr-BE" sz="1000"/>
        </a:p>
      </xdr:txBody>
    </xdr:sp>
    <xdr:clientData/>
  </xdr:twoCellAnchor>
  <xdr:twoCellAnchor>
    <xdr:from>
      <xdr:col>10</xdr:col>
      <xdr:colOff>155597</xdr:colOff>
      <xdr:row>5</xdr:row>
      <xdr:rowOff>5605</xdr:rowOff>
    </xdr:from>
    <xdr:to>
      <xdr:col>11</xdr:col>
      <xdr:colOff>735167</xdr:colOff>
      <xdr:row>6</xdr:row>
      <xdr:rowOff>108417</xdr:rowOff>
    </xdr:to>
    <xdr:sp macro="" textlink="">
      <xdr:nvSpPr>
        <xdr:cNvPr id="10" name="Rounded Rectangle 9">
          <a:hlinkClick xmlns:r="http://schemas.openxmlformats.org/officeDocument/2006/relationships" r:id="rId7"/>
          <a:extLst>
            <a:ext uri="{FF2B5EF4-FFF2-40B4-BE49-F238E27FC236}">
              <a16:creationId xmlns:a16="http://schemas.microsoft.com/office/drawing/2014/main" id="{00000000-0008-0000-0800-00000A000000}"/>
            </a:ext>
          </a:extLst>
        </xdr:cNvPr>
        <xdr:cNvSpPr/>
      </xdr:nvSpPr>
      <xdr:spPr>
        <a:xfrm>
          <a:off x="13207568" y="985319"/>
          <a:ext cx="1363342" cy="35318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N2O</a:t>
          </a:r>
          <a:endParaRPr lang="fr-BE" sz="1000"/>
        </a:p>
      </xdr:txBody>
    </xdr:sp>
    <xdr:clientData/>
  </xdr:twoCellAnchor>
  <xdr:twoCellAnchor>
    <xdr:from>
      <xdr:col>10</xdr:col>
      <xdr:colOff>151115</xdr:colOff>
      <xdr:row>6</xdr:row>
      <xdr:rowOff>193863</xdr:rowOff>
    </xdr:from>
    <xdr:to>
      <xdr:col>11</xdr:col>
      <xdr:colOff>730685</xdr:colOff>
      <xdr:row>8</xdr:row>
      <xdr:rowOff>215805</xdr:rowOff>
    </xdr:to>
    <xdr:sp macro="" textlink="">
      <xdr:nvSpPr>
        <xdr:cNvPr id="11" name="Rounded Rectangle 10">
          <a:hlinkClick xmlns:r="http://schemas.openxmlformats.org/officeDocument/2006/relationships" r:id="rId8"/>
          <a:extLst>
            <a:ext uri="{FF2B5EF4-FFF2-40B4-BE49-F238E27FC236}">
              <a16:creationId xmlns:a16="http://schemas.microsoft.com/office/drawing/2014/main" id="{00000000-0008-0000-0800-00000B000000}"/>
            </a:ext>
          </a:extLst>
        </xdr:cNvPr>
        <xdr:cNvSpPr/>
      </xdr:nvSpPr>
      <xdr:spPr>
        <a:xfrm>
          <a:off x="13203086" y="1423949"/>
          <a:ext cx="1363342" cy="3485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a:t>
          </a:r>
          <a:r>
            <a:rPr lang="fr-BE" sz="1000" baseline="0"/>
            <a:t> to table CH4</a:t>
          </a:r>
          <a:endParaRPr lang="fr-BE" sz="1000"/>
        </a:p>
      </xdr:txBody>
    </xdr:sp>
    <xdr:clientData/>
  </xdr:twoCellAnchor>
  <xdr:twoCellAnchor>
    <xdr:from>
      <xdr:col>11</xdr:col>
      <xdr:colOff>823713</xdr:colOff>
      <xdr:row>6</xdr:row>
      <xdr:rowOff>197224</xdr:rowOff>
    </xdr:from>
    <xdr:to>
      <xdr:col>13</xdr:col>
      <xdr:colOff>444271</xdr:colOff>
      <xdr:row>8</xdr:row>
      <xdr:rowOff>223836</xdr:rowOff>
    </xdr:to>
    <xdr:sp macro="" textlink="">
      <xdr:nvSpPr>
        <xdr:cNvPr id="16" name="Rounded Rectangle 15">
          <a:hlinkClick xmlns:r="http://schemas.openxmlformats.org/officeDocument/2006/relationships" r:id="rId9"/>
          <a:extLst>
            <a:ext uri="{FF2B5EF4-FFF2-40B4-BE49-F238E27FC236}">
              <a16:creationId xmlns:a16="http://schemas.microsoft.com/office/drawing/2014/main" id="{00000000-0008-0000-0800-000010000000}"/>
            </a:ext>
          </a:extLst>
        </xdr:cNvPr>
        <xdr:cNvSpPr/>
      </xdr:nvSpPr>
      <xdr:spPr>
        <a:xfrm>
          <a:off x="14659456" y="1427310"/>
          <a:ext cx="1362272" cy="35318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NOx</a:t>
          </a:r>
          <a:endParaRPr lang="fr-BE" sz="1000"/>
        </a:p>
      </xdr:txBody>
    </xdr:sp>
    <xdr:clientData/>
  </xdr:twoCellAnchor>
  <xdr:twoCellAnchor>
    <xdr:from>
      <xdr:col>13</xdr:col>
      <xdr:colOff>516190</xdr:colOff>
      <xdr:row>1</xdr:row>
      <xdr:rowOff>73400</xdr:rowOff>
    </xdr:from>
    <xdr:to>
      <xdr:col>15</xdr:col>
      <xdr:colOff>310919</xdr:colOff>
      <xdr:row>2</xdr:row>
      <xdr:rowOff>205074</xdr:rowOff>
    </xdr:to>
    <xdr:sp macro="" textlink="">
      <xdr:nvSpPr>
        <xdr:cNvPr id="17" name="Rounded Rectangle 16">
          <a:hlinkClick xmlns:r="http://schemas.openxmlformats.org/officeDocument/2006/relationships" r:id="rId10"/>
          <a:extLst>
            <a:ext uri="{FF2B5EF4-FFF2-40B4-BE49-F238E27FC236}">
              <a16:creationId xmlns:a16="http://schemas.microsoft.com/office/drawing/2014/main" id="{00000000-0008-0000-0800-000011000000}"/>
            </a:ext>
          </a:extLst>
        </xdr:cNvPr>
        <xdr:cNvSpPr/>
      </xdr:nvSpPr>
      <xdr:spPr>
        <a:xfrm>
          <a:off x="16093647" y="138714"/>
          <a:ext cx="1362272" cy="360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SOx</a:t>
          </a:r>
          <a:endParaRPr lang="fr-BE" sz="1000"/>
        </a:p>
      </xdr:txBody>
    </xdr:sp>
    <xdr:clientData/>
  </xdr:twoCellAnchor>
  <xdr:twoCellAnchor>
    <xdr:from>
      <xdr:col>15</xdr:col>
      <xdr:colOff>399848</xdr:colOff>
      <xdr:row>3</xdr:row>
      <xdr:rowOff>47102</xdr:rowOff>
    </xdr:from>
    <xdr:to>
      <xdr:col>17</xdr:col>
      <xdr:colOff>218783</xdr:colOff>
      <xdr:row>4</xdr:row>
      <xdr:rowOff>178776</xdr:rowOff>
    </xdr:to>
    <xdr:sp macro="" textlink="">
      <xdr:nvSpPr>
        <xdr:cNvPr id="18" name="Rounded Rectangle 17">
          <a:hlinkClick xmlns:r="http://schemas.openxmlformats.org/officeDocument/2006/relationships" r:id="rId11"/>
          <a:extLst>
            <a:ext uri="{FF2B5EF4-FFF2-40B4-BE49-F238E27FC236}">
              <a16:creationId xmlns:a16="http://schemas.microsoft.com/office/drawing/2014/main" id="{00000000-0008-0000-0800-000012000000}"/>
            </a:ext>
          </a:extLst>
        </xdr:cNvPr>
        <xdr:cNvSpPr/>
      </xdr:nvSpPr>
      <xdr:spPr>
        <a:xfrm>
          <a:off x="17544848" y="569616"/>
          <a:ext cx="1386478" cy="360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PM2_5</a:t>
          </a:r>
          <a:endParaRPr lang="fr-BE" sz="1000"/>
        </a:p>
      </xdr:txBody>
    </xdr:sp>
    <xdr:clientData/>
  </xdr:twoCellAnchor>
  <xdr:twoCellAnchor>
    <xdr:from>
      <xdr:col>13</xdr:col>
      <xdr:colOff>520953</xdr:colOff>
      <xdr:row>5</xdr:row>
      <xdr:rowOff>30538</xdr:rowOff>
    </xdr:from>
    <xdr:to>
      <xdr:col>15</xdr:col>
      <xdr:colOff>315682</xdr:colOff>
      <xdr:row>6</xdr:row>
      <xdr:rowOff>133350</xdr:rowOff>
    </xdr:to>
    <xdr:sp macro="" textlink="">
      <xdr:nvSpPr>
        <xdr:cNvPr id="20" name="Rounded Rectangle 19">
          <a:hlinkClick xmlns:r="http://schemas.openxmlformats.org/officeDocument/2006/relationships" r:id="rId12"/>
          <a:extLst>
            <a:ext uri="{FF2B5EF4-FFF2-40B4-BE49-F238E27FC236}">
              <a16:creationId xmlns:a16="http://schemas.microsoft.com/office/drawing/2014/main" id="{00000000-0008-0000-0800-000014000000}"/>
            </a:ext>
          </a:extLst>
        </xdr:cNvPr>
        <xdr:cNvSpPr/>
      </xdr:nvSpPr>
      <xdr:spPr>
        <a:xfrm>
          <a:off x="16098410" y="1010252"/>
          <a:ext cx="1362272" cy="35318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NMVOC</a:t>
          </a:r>
          <a:endParaRPr lang="fr-BE" sz="1000"/>
        </a:p>
      </xdr:txBody>
    </xdr:sp>
    <xdr:clientData/>
  </xdr:twoCellAnchor>
  <xdr:twoCellAnchor>
    <xdr:from>
      <xdr:col>13</xdr:col>
      <xdr:colOff>516190</xdr:colOff>
      <xdr:row>3</xdr:row>
      <xdr:rowOff>44825</xdr:rowOff>
    </xdr:from>
    <xdr:to>
      <xdr:col>15</xdr:col>
      <xdr:colOff>310919</xdr:colOff>
      <xdr:row>4</xdr:row>
      <xdr:rowOff>176499</xdr:rowOff>
    </xdr:to>
    <xdr:sp macro="" textlink="">
      <xdr:nvSpPr>
        <xdr:cNvPr id="21" name="Rounded Rectangle 20">
          <a:hlinkClick xmlns:r="http://schemas.openxmlformats.org/officeDocument/2006/relationships" r:id="rId13"/>
          <a:extLst>
            <a:ext uri="{FF2B5EF4-FFF2-40B4-BE49-F238E27FC236}">
              <a16:creationId xmlns:a16="http://schemas.microsoft.com/office/drawing/2014/main" id="{00000000-0008-0000-0800-000015000000}"/>
            </a:ext>
          </a:extLst>
        </xdr:cNvPr>
        <xdr:cNvSpPr/>
      </xdr:nvSpPr>
      <xdr:spPr>
        <a:xfrm>
          <a:off x="16093647" y="567339"/>
          <a:ext cx="1362272" cy="360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NH3</a:t>
          </a:r>
          <a:endParaRPr lang="fr-BE" sz="1000"/>
        </a:p>
      </xdr:txBody>
    </xdr:sp>
    <xdr:clientData/>
  </xdr:twoCellAnchor>
  <xdr:twoCellAnchor>
    <xdr:from>
      <xdr:col>13</xdr:col>
      <xdr:colOff>520953</xdr:colOff>
      <xdr:row>6</xdr:row>
      <xdr:rowOff>201987</xdr:rowOff>
    </xdr:from>
    <xdr:to>
      <xdr:col>15</xdr:col>
      <xdr:colOff>315682</xdr:colOff>
      <xdr:row>8</xdr:row>
      <xdr:rowOff>228599</xdr:rowOff>
    </xdr:to>
    <xdr:sp macro="" textlink="">
      <xdr:nvSpPr>
        <xdr:cNvPr id="22" name="Rounded Rectangle 21">
          <a:hlinkClick xmlns:r="http://schemas.openxmlformats.org/officeDocument/2006/relationships" r:id="rId14"/>
          <a:extLst>
            <a:ext uri="{FF2B5EF4-FFF2-40B4-BE49-F238E27FC236}">
              <a16:creationId xmlns:a16="http://schemas.microsoft.com/office/drawing/2014/main" id="{00000000-0008-0000-0800-000016000000}"/>
            </a:ext>
          </a:extLst>
        </xdr:cNvPr>
        <xdr:cNvSpPr/>
      </xdr:nvSpPr>
      <xdr:spPr>
        <a:xfrm>
          <a:off x="16098410" y="1432073"/>
          <a:ext cx="1362272" cy="35318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CO</a:t>
          </a:r>
          <a:endParaRPr lang="fr-BE" sz="1000"/>
        </a:p>
      </xdr:txBody>
    </xdr:sp>
    <xdr:clientData/>
  </xdr:twoCellAnchor>
  <xdr:twoCellAnchor>
    <xdr:from>
      <xdr:col>15</xdr:col>
      <xdr:colOff>395085</xdr:colOff>
      <xdr:row>1</xdr:row>
      <xdr:rowOff>73399</xdr:rowOff>
    </xdr:from>
    <xdr:to>
      <xdr:col>17</xdr:col>
      <xdr:colOff>214020</xdr:colOff>
      <xdr:row>2</xdr:row>
      <xdr:rowOff>205073</xdr:rowOff>
    </xdr:to>
    <xdr:sp macro="" textlink="">
      <xdr:nvSpPr>
        <xdr:cNvPr id="23" name="Rounded Rectangle 22">
          <a:hlinkClick xmlns:r="http://schemas.openxmlformats.org/officeDocument/2006/relationships" r:id="rId15"/>
          <a:extLst>
            <a:ext uri="{FF2B5EF4-FFF2-40B4-BE49-F238E27FC236}">
              <a16:creationId xmlns:a16="http://schemas.microsoft.com/office/drawing/2014/main" id="{00000000-0008-0000-0800-000017000000}"/>
            </a:ext>
          </a:extLst>
        </xdr:cNvPr>
        <xdr:cNvSpPr/>
      </xdr:nvSpPr>
      <xdr:spPr>
        <a:xfrm>
          <a:off x="17540085" y="138713"/>
          <a:ext cx="1386478" cy="360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BE" sz="1000"/>
            <a:t>Go</a:t>
          </a:r>
          <a:r>
            <a:rPr lang="fr-BE" sz="1000" baseline="0"/>
            <a:t> to table PM10</a:t>
          </a:r>
          <a:endParaRPr lang="fr-BE" sz="1000"/>
        </a:p>
      </xdr:txBody>
    </xdr:sp>
    <xdr:clientData/>
  </xdr:twoCellAnchor>
  <xdr:twoCellAnchor>
    <xdr:from>
      <xdr:col>5</xdr:col>
      <xdr:colOff>119743</xdr:colOff>
      <xdr:row>3</xdr:row>
      <xdr:rowOff>76195</xdr:rowOff>
    </xdr:from>
    <xdr:to>
      <xdr:col>6</xdr:col>
      <xdr:colOff>729343</xdr:colOff>
      <xdr:row>6</xdr:row>
      <xdr:rowOff>10885</xdr:rowOff>
    </xdr:to>
    <xdr:sp macro="[0]!SwitchFlags2Classical" textlink="">
      <xdr:nvSpPr>
        <xdr:cNvPr id="19" name="Rounded Rectangle 18">
          <a:extLst>
            <a:ext uri="{FF2B5EF4-FFF2-40B4-BE49-F238E27FC236}">
              <a16:creationId xmlns:a16="http://schemas.microsoft.com/office/drawing/2014/main" id="{00000000-0008-0000-0800-000013000000}"/>
            </a:ext>
          </a:extLst>
        </xdr:cNvPr>
        <xdr:cNvSpPr/>
      </xdr:nvSpPr>
      <xdr:spPr>
        <a:xfrm>
          <a:off x="10014857" y="598709"/>
          <a:ext cx="1534886" cy="642262"/>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300"/>
            <a:t>Switch to Classical Flags</a:t>
          </a:r>
        </a:p>
      </xdr:txBody>
    </xdr:sp>
    <xdr:clientData/>
  </xdr:twoCellAnchor>
  <xdr:twoCellAnchor>
    <xdr:from>
      <xdr:col>5</xdr:col>
      <xdr:colOff>119744</xdr:colOff>
      <xdr:row>6</xdr:row>
      <xdr:rowOff>54430</xdr:rowOff>
    </xdr:from>
    <xdr:to>
      <xdr:col>6</xdr:col>
      <xdr:colOff>729343</xdr:colOff>
      <xdr:row>8</xdr:row>
      <xdr:rowOff>326572</xdr:rowOff>
    </xdr:to>
    <xdr:sp macro="[0]!SwitchFlags2SDMX" textlink="">
      <xdr:nvSpPr>
        <xdr:cNvPr id="24" name="Rounded Rectangle 23">
          <a:extLst>
            <a:ext uri="{FF2B5EF4-FFF2-40B4-BE49-F238E27FC236}">
              <a16:creationId xmlns:a16="http://schemas.microsoft.com/office/drawing/2014/main" id="{00000000-0008-0000-0800-000018000000}"/>
            </a:ext>
          </a:extLst>
        </xdr:cNvPr>
        <xdr:cNvSpPr/>
      </xdr:nvSpPr>
      <xdr:spPr>
        <a:xfrm>
          <a:off x="10014858" y="1284516"/>
          <a:ext cx="1534885" cy="598713"/>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300"/>
            <a:t>Switch to SDMX Flags</a:t>
          </a:r>
        </a:p>
      </xdr:txBody>
    </xdr:sp>
    <xdr:clientData/>
  </xdr:twoCellAnchor>
  <xdr:twoCellAnchor>
    <xdr:from>
      <xdr:col>8</xdr:col>
      <xdr:colOff>119898</xdr:colOff>
      <xdr:row>5</xdr:row>
      <xdr:rowOff>41783</xdr:rowOff>
    </xdr:from>
    <xdr:to>
      <xdr:col>9</xdr:col>
      <xdr:colOff>779124</xdr:colOff>
      <xdr:row>8</xdr:row>
      <xdr:rowOff>204988</xdr:rowOff>
    </xdr:to>
    <xdr:sp macro="" textlink="">
      <xdr:nvSpPr>
        <xdr:cNvPr id="25" name="Rounded Rectangle 24">
          <a:hlinkClick xmlns:r="http://schemas.openxmlformats.org/officeDocument/2006/relationships" r:id="rId16"/>
          <a:extLst>
            <a:ext uri="{FF2B5EF4-FFF2-40B4-BE49-F238E27FC236}">
              <a16:creationId xmlns:a16="http://schemas.microsoft.com/office/drawing/2014/main" id="{00000000-0008-0000-0800-000019000000}"/>
            </a:ext>
          </a:extLst>
        </xdr:cNvPr>
        <xdr:cNvSpPr/>
      </xdr:nvSpPr>
      <xdr:spPr>
        <a:xfrm>
          <a:off x="12126841" y="1021497"/>
          <a:ext cx="920483" cy="740148"/>
        </a:xfrm>
        <a:prstGeom prst="roundRect">
          <a:avLst/>
        </a:prstGeom>
        <a:solidFill>
          <a:schemeClr val="accent5">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BE" sz="1000"/>
            <a:t>Go to check report</a:t>
          </a:r>
        </a:p>
      </xdr:txBody>
    </xdr:sp>
    <xdr:clientData/>
  </xdr:twoCellAnchor>
  <xdr:twoCellAnchor>
    <xdr:from>
      <xdr:col>15</xdr:col>
      <xdr:colOff>449036</xdr:colOff>
      <xdr:row>5</xdr:row>
      <xdr:rowOff>40821</xdr:rowOff>
    </xdr:from>
    <xdr:to>
      <xdr:col>17</xdr:col>
      <xdr:colOff>266066</xdr:colOff>
      <xdr:row>6</xdr:row>
      <xdr:rowOff>153173</xdr:rowOff>
    </xdr:to>
    <xdr:sp macro="" textlink="">
      <xdr:nvSpPr>
        <xdr:cNvPr id="13" name="Rounded Rectangle 17">
          <a:hlinkClick xmlns:r="http://schemas.openxmlformats.org/officeDocument/2006/relationships" r:id="rId17"/>
          <a:extLst>
            <a:ext uri="{FF2B5EF4-FFF2-40B4-BE49-F238E27FC236}">
              <a16:creationId xmlns:a16="http://schemas.microsoft.com/office/drawing/2014/main" id="{00000000-0008-0000-0800-00000D000000}"/>
            </a:ext>
          </a:extLst>
        </xdr:cNvPr>
        <xdr:cNvSpPr/>
      </xdr:nvSpPr>
      <xdr:spPr>
        <a:xfrm>
          <a:off x="15512143" y="1020535"/>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CO2_ROAD</a:t>
          </a:r>
        </a:p>
      </xdr:txBody>
    </xdr:sp>
    <xdr:clientData/>
  </xdr:twoCellAnchor>
  <xdr:twoCellAnchor>
    <xdr:from>
      <xdr:col>15</xdr:col>
      <xdr:colOff>449037</xdr:colOff>
      <xdr:row>6</xdr:row>
      <xdr:rowOff>204107</xdr:rowOff>
    </xdr:from>
    <xdr:to>
      <xdr:col>17</xdr:col>
      <xdr:colOff>266067</xdr:colOff>
      <xdr:row>8</xdr:row>
      <xdr:rowOff>234817</xdr:rowOff>
    </xdr:to>
    <xdr:sp macro="" textlink="">
      <xdr:nvSpPr>
        <xdr:cNvPr id="15" name="Rounded Rectangle 17">
          <a:hlinkClick xmlns:r="http://schemas.openxmlformats.org/officeDocument/2006/relationships" r:id="rId18"/>
          <a:extLst>
            <a:ext uri="{FF2B5EF4-FFF2-40B4-BE49-F238E27FC236}">
              <a16:creationId xmlns:a16="http://schemas.microsoft.com/office/drawing/2014/main" id="{00000000-0008-0000-0800-00000F000000}"/>
            </a:ext>
          </a:extLst>
        </xdr:cNvPr>
        <xdr:cNvSpPr/>
      </xdr:nvSpPr>
      <xdr:spPr>
        <a:xfrm>
          <a:off x="15512144" y="1428750"/>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NOX_ROAD</a:t>
          </a:r>
        </a:p>
      </xdr:txBody>
    </xdr:sp>
    <xdr:clientData/>
  </xdr:twoCellAnchor>
  <xdr:twoCellAnchor>
    <xdr:from>
      <xdr:col>17</xdr:col>
      <xdr:colOff>312965</xdr:colOff>
      <xdr:row>1</xdr:row>
      <xdr:rowOff>81643</xdr:rowOff>
    </xdr:from>
    <xdr:to>
      <xdr:col>19</xdr:col>
      <xdr:colOff>129994</xdr:colOff>
      <xdr:row>2</xdr:row>
      <xdr:rowOff>207603</xdr:rowOff>
    </xdr:to>
    <xdr:sp macro="" textlink="">
      <xdr:nvSpPr>
        <xdr:cNvPr id="26" name="Rounded Rectangle 17">
          <a:hlinkClick xmlns:r="http://schemas.openxmlformats.org/officeDocument/2006/relationships" r:id="rId19"/>
          <a:extLst>
            <a:ext uri="{FF2B5EF4-FFF2-40B4-BE49-F238E27FC236}">
              <a16:creationId xmlns:a16="http://schemas.microsoft.com/office/drawing/2014/main" id="{00000000-0008-0000-0800-00001A000000}"/>
            </a:ext>
          </a:extLst>
        </xdr:cNvPr>
        <xdr:cNvSpPr/>
      </xdr:nvSpPr>
      <xdr:spPr>
        <a:xfrm>
          <a:off x="16927286" y="136072"/>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NMVOC_ROAD</a:t>
          </a:r>
        </a:p>
      </xdr:txBody>
    </xdr:sp>
    <xdr:clientData/>
  </xdr:twoCellAnchor>
  <xdr:twoCellAnchor>
    <xdr:from>
      <xdr:col>17</xdr:col>
      <xdr:colOff>340179</xdr:colOff>
      <xdr:row>3</xdr:row>
      <xdr:rowOff>68036</xdr:rowOff>
    </xdr:from>
    <xdr:to>
      <xdr:col>19</xdr:col>
      <xdr:colOff>157208</xdr:colOff>
      <xdr:row>4</xdr:row>
      <xdr:rowOff>193995</xdr:rowOff>
    </xdr:to>
    <xdr:sp macro="" textlink="">
      <xdr:nvSpPr>
        <xdr:cNvPr id="27" name="Rounded Rectangle 17">
          <a:hlinkClick xmlns:r="http://schemas.openxmlformats.org/officeDocument/2006/relationships" r:id="rId20"/>
          <a:extLst>
            <a:ext uri="{FF2B5EF4-FFF2-40B4-BE49-F238E27FC236}">
              <a16:creationId xmlns:a16="http://schemas.microsoft.com/office/drawing/2014/main" id="{00000000-0008-0000-0800-00001B000000}"/>
            </a:ext>
          </a:extLst>
        </xdr:cNvPr>
        <xdr:cNvSpPr/>
      </xdr:nvSpPr>
      <xdr:spPr>
        <a:xfrm>
          <a:off x="16954500" y="585107"/>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PM10_ROAD</a:t>
          </a:r>
        </a:p>
      </xdr:txBody>
    </xdr:sp>
    <xdr:clientData/>
  </xdr:twoCellAnchor>
  <xdr:twoCellAnchor>
    <xdr:from>
      <xdr:col>17</xdr:col>
      <xdr:colOff>367393</xdr:colOff>
      <xdr:row>5</xdr:row>
      <xdr:rowOff>54429</xdr:rowOff>
    </xdr:from>
    <xdr:to>
      <xdr:col>19</xdr:col>
      <xdr:colOff>184422</xdr:colOff>
      <xdr:row>6</xdr:row>
      <xdr:rowOff>166781</xdr:rowOff>
    </xdr:to>
    <xdr:sp macro="" textlink="">
      <xdr:nvSpPr>
        <xdr:cNvPr id="28" name="Rounded Rectangle 17">
          <a:hlinkClick xmlns:r="http://schemas.openxmlformats.org/officeDocument/2006/relationships" r:id="rId21"/>
          <a:extLst>
            <a:ext uri="{FF2B5EF4-FFF2-40B4-BE49-F238E27FC236}">
              <a16:creationId xmlns:a16="http://schemas.microsoft.com/office/drawing/2014/main" id="{00000000-0008-0000-0800-00001C000000}"/>
            </a:ext>
          </a:extLst>
        </xdr:cNvPr>
        <xdr:cNvSpPr/>
      </xdr:nvSpPr>
      <xdr:spPr>
        <a:xfrm>
          <a:off x="16981714" y="1034143"/>
          <a:ext cx="1368244" cy="357281"/>
        </a:xfrm>
        <a:prstGeom prst="roundRect">
          <a:avLst/>
        </a:prstGeom>
        <a:solidFill>
          <a:schemeClr val="accent6">
            <a:lumMod val="75000"/>
          </a:schemeClr>
        </a:solidFill>
        <a:ln w="25400" cap="flat" cmpd="sng" algn="ctr">
          <a:solidFill>
            <a:srgbClr val="4F81BD">
              <a:shade val="50000"/>
            </a:srgbClr>
          </a:solidFill>
          <a:prstDash val="solid"/>
        </a:ln>
        <a:effectLst/>
      </xdr:spPr>
      <xdr:txBody>
        <a:bodyPr wrap="square" tIns="0" bIns="0"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000" b="0" i="0" u="none" strike="noStrike" kern="0" cap="none" spc="0" normalizeH="0" baseline="0" noProof="0">
              <a:ln>
                <a:noFill/>
              </a:ln>
              <a:solidFill>
                <a:sysClr val="window" lastClr="FFFFFF"/>
              </a:solidFill>
              <a:effectLst/>
              <a:uLnTx/>
              <a:uFillTx/>
              <a:latin typeface="Calibri" panose="020F0502020204030204"/>
              <a:ea typeface="+mn-ea"/>
              <a:cs typeface="+mn-cs"/>
            </a:rPr>
            <a:t>Go to table PM2_5_ROAD</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946" name="Button 2" hidden="1">
              <a:extLst>
                <a:ext uri="{63B3BB69-23CF-44E3-9099-C40C66FF867C}">
                  <a14:compatExt spid="_x0000_s82946"/>
                </a:ext>
                <a:ext uri="{FF2B5EF4-FFF2-40B4-BE49-F238E27FC236}">
                  <a16:creationId xmlns:a16="http://schemas.microsoft.com/office/drawing/2014/main" id="{00000000-0008-0000-0900-0000024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949" name="Button 5" hidden="1">
              <a:extLst>
                <a:ext uri="{63B3BB69-23CF-44E3-9099-C40C66FF867C}">
                  <a14:compatExt spid="_x0000_s82949"/>
                </a:ext>
                <a:ext uri="{FF2B5EF4-FFF2-40B4-BE49-F238E27FC236}">
                  <a16:creationId xmlns:a16="http://schemas.microsoft.com/office/drawing/2014/main" id="{00000000-0008-0000-0900-0000054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950" name="Button 6" hidden="1">
              <a:extLst>
                <a:ext uri="{63B3BB69-23CF-44E3-9099-C40C66FF867C}">
                  <a14:compatExt spid="_x0000_s82950"/>
                </a:ext>
                <a:ext uri="{FF2B5EF4-FFF2-40B4-BE49-F238E27FC236}">
                  <a16:creationId xmlns:a16="http://schemas.microsoft.com/office/drawing/2014/main" id="{00000000-0008-0000-0900-0000064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951" name="Button 7" hidden="1">
              <a:extLst>
                <a:ext uri="{63B3BB69-23CF-44E3-9099-C40C66FF867C}">
                  <a14:compatExt spid="_x0000_s82951"/>
                </a:ext>
                <a:ext uri="{FF2B5EF4-FFF2-40B4-BE49-F238E27FC236}">
                  <a16:creationId xmlns:a16="http://schemas.microsoft.com/office/drawing/2014/main" id="{00000000-0008-0000-0900-0000074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9" name="Rounded Rectangle 8">
          <a:extLst>
            <a:ext uri="{FF2B5EF4-FFF2-40B4-BE49-F238E27FC236}">
              <a16:creationId xmlns:a16="http://schemas.microsoft.com/office/drawing/2014/main" id="{00000000-0008-0000-0900-000009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10" name="Rounded Rectangle 9">
          <a:extLst>
            <a:ext uri="{FF2B5EF4-FFF2-40B4-BE49-F238E27FC236}">
              <a16:creationId xmlns:a16="http://schemas.microsoft.com/office/drawing/2014/main" id="{00000000-0008-0000-0900-00000A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11" name="Rounded Rectangle 10">
          <a:hlinkClick xmlns:r="http://schemas.openxmlformats.org/officeDocument/2006/relationships" r:id="rId1"/>
          <a:extLst>
            <a:ext uri="{FF2B5EF4-FFF2-40B4-BE49-F238E27FC236}">
              <a16:creationId xmlns:a16="http://schemas.microsoft.com/office/drawing/2014/main" id="{00000000-0008-0000-0900-00000B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17153" name="Button 1" hidden="1">
              <a:extLst>
                <a:ext uri="{63B3BB69-23CF-44E3-9099-C40C66FF867C}">
                  <a14:compatExt spid="_x0000_s817153"/>
                </a:ext>
                <a:ext uri="{FF2B5EF4-FFF2-40B4-BE49-F238E27FC236}">
                  <a16:creationId xmlns:a16="http://schemas.microsoft.com/office/drawing/2014/main" id="{00000000-0008-0000-0B00-0000017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17154" name="Button 2" hidden="1">
              <a:extLst>
                <a:ext uri="{63B3BB69-23CF-44E3-9099-C40C66FF867C}">
                  <a14:compatExt spid="_x0000_s817154"/>
                </a:ext>
                <a:ext uri="{FF2B5EF4-FFF2-40B4-BE49-F238E27FC236}">
                  <a16:creationId xmlns:a16="http://schemas.microsoft.com/office/drawing/2014/main" id="{00000000-0008-0000-0B00-0000027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17155" name="Button 3" hidden="1">
              <a:extLst>
                <a:ext uri="{63B3BB69-23CF-44E3-9099-C40C66FF867C}">
                  <a14:compatExt spid="_x0000_s817155"/>
                </a:ext>
                <a:ext uri="{FF2B5EF4-FFF2-40B4-BE49-F238E27FC236}">
                  <a16:creationId xmlns:a16="http://schemas.microsoft.com/office/drawing/2014/main" id="{00000000-0008-0000-0B00-0000037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17156" name="Button 4" hidden="1">
              <a:extLst>
                <a:ext uri="{63B3BB69-23CF-44E3-9099-C40C66FF867C}">
                  <a14:compatExt spid="_x0000_s817156"/>
                </a:ext>
                <a:ext uri="{FF2B5EF4-FFF2-40B4-BE49-F238E27FC236}">
                  <a16:creationId xmlns:a16="http://schemas.microsoft.com/office/drawing/2014/main" id="{00000000-0008-0000-0B00-0000047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B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B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B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45825" name="Button 1" hidden="1">
              <a:extLst>
                <a:ext uri="{63B3BB69-23CF-44E3-9099-C40C66FF867C}">
                  <a14:compatExt spid="_x0000_s845825"/>
                </a:ext>
                <a:ext uri="{FF2B5EF4-FFF2-40B4-BE49-F238E27FC236}">
                  <a16:creationId xmlns:a16="http://schemas.microsoft.com/office/drawing/2014/main" id="{00000000-0008-0000-0C00-000001E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45826" name="Button 2" hidden="1">
              <a:extLst>
                <a:ext uri="{63B3BB69-23CF-44E3-9099-C40C66FF867C}">
                  <a14:compatExt spid="_x0000_s845826"/>
                </a:ext>
                <a:ext uri="{FF2B5EF4-FFF2-40B4-BE49-F238E27FC236}">
                  <a16:creationId xmlns:a16="http://schemas.microsoft.com/office/drawing/2014/main" id="{00000000-0008-0000-0C00-000002E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45827" name="Button 3" hidden="1">
              <a:extLst>
                <a:ext uri="{63B3BB69-23CF-44E3-9099-C40C66FF867C}">
                  <a14:compatExt spid="_x0000_s845827"/>
                </a:ext>
                <a:ext uri="{FF2B5EF4-FFF2-40B4-BE49-F238E27FC236}">
                  <a16:creationId xmlns:a16="http://schemas.microsoft.com/office/drawing/2014/main" id="{00000000-0008-0000-0C00-000003E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45828" name="Button 4" hidden="1">
              <a:extLst>
                <a:ext uri="{63B3BB69-23CF-44E3-9099-C40C66FF867C}">
                  <a14:compatExt spid="_x0000_s845828"/>
                </a:ext>
                <a:ext uri="{FF2B5EF4-FFF2-40B4-BE49-F238E27FC236}">
                  <a16:creationId xmlns:a16="http://schemas.microsoft.com/office/drawing/2014/main" id="{00000000-0008-0000-0C00-000004E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C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C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C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18177" name="Button 1" hidden="1">
              <a:extLst>
                <a:ext uri="{63B3BB69-23CF-44E3-9099-C40C66FF867C}">
                  <a14:compatExt spid="_x0000_s818177"/>
                </a:ext>
                <a:ext uri="{FF2B5EF4-FFF2-40B4-BE49-F238E27FC236}">
                  <a16:creationId xmlns:a16="http://schemas.microsoft.com/office/drawing/2014/main" id="{00000000-0008-0000-0D00-0000017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18178" name="Button 2" hidden="1">
              <a:extLst>
                <a:ext uri="{63B3BB69-23CF-44E3-9099-C40C66FF867C}">
                  <a14:compatExt spid="_x0000_s818178"/>
                </a:ext>
                <a:ext uri="{FF2B5EF4-FFF2-40B4-BE49-F238E27FC236}">
                  <a16:creationId xmlns:a16="http://schemas.microsoft.com/office/drawing/2014/main" id="{00000000-0008-0000-0D00-0000027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18179" name="Button 3" hidden="1">
              <a:extLst>
                <a:ext uri="{63B3BB69-23CF-44E3-9099-C40C66FF867C}">
                  <a14:compatExt spid="_x0000_s818179"/>
                </a:ext>
                <a:ext uri="{FF2B5EF4-FFF2-40B4-BE49-F238E27FC236}">
                  <a16:creationId xmlns:a16="http://schemas.microsoft.com/office/drawing/2014/main" id="{00000000-0008-0000-0D00-0000037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18180" name="Button 4" hidden="1">
              <a:extLst>
                <a:ext uri="{63B3BB69-23CF-44E3-9099-C40C66FF867C}">
                  <a14:compatExt spid="_x0000_s818180"/>
                </a:ext>
                <a:ext uri="{FF2B5EF4-FFF2-40B4-BE49-F238E27FC236}">
                  <a16:creationId xmlns:a16="http://schemas.microsoft.com/office/drawing/2014/main" id="{00000000-0008-0000-0D00-0000047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D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D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D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19201" name="Button 1" hidden="1">
              <a:extLst>
                <a:ext uri="{63B3BB69-23CF-44E3-9099-C40C66FF867C}">
                  <a14:compatExt spid="_x0000_s819201"/>
                </a:ext>
                <a:ext uri="{FF2B5EF4-FFF2-40B4-BE49-F238E27FC236}">
                  <a16:creationId xmlns:a16="http://schemas.microsoft.com/office/drawing/2014/main" id="{00000000-0008-0000-0E00-0000018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19202" name="Button 2" hidden="1">
              <a:extLst>
                <a:ext uri="{63B3BB69-23CF-44E3-9099-C40C66FF867C}">
                  <a14:compatExt spid="_x0000_s819202"/>
                </a:ext>
                <a:ext uri="{FF2B5EF4-FFF2-40B4-BE49-F238E27FC236}">
                  <a16:creationId xmlns:a16="http://schemas.microsoft.com/office/drawing/2014/main" id="{00000000-0008-0000-0E00-0000028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19203" name="Button 3" hidden="1">
              <a:extLst>
                <a:ext uri="{63B3BB69-23CF-44E3-9099-C40C66FF867C}">
                  <a14:compatExt spid="_x0000_s819203"/>
                </a:ext>
                <a:ext uri="{FF2B5EF4-FFF2-40B4-BE49-F238E27FC236}">
                  <a16:creationId xmlns:a16="http://schemas.microsoft.com/office/drawing/2014/main" id="{00000000-0008-0000-0E00-0000038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19204" name="Button 4" hidden="1">
              <a:extLst>
                <a:ext uri="{63B3BB69-23CF-44E3-9099-C40C66FF867C}">
                  <a14:compatExt spid="_x0000_s819204"/>
                </a:ext>
                <a:ext uri="{FF2B5EF4-FFF2-40B4-BE49-F238E27FC236}">
                  <a16:creationId xmlns:a16="http://schemas.microsoft.com/office/drawing/2014/main" id="{00000000-0008-0000-0E00-0000048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E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E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E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0225" name="Button 1" hidden="1">
              <a:extLst>
                <a:ext uri="{63B3BB69-23CF-44E3-9099-C40C66FF867C}">
                  <a14:compatExt spid="_x0000_s820225"/>
                </a:ext>
                <a:ext uri="{FF2B5EF4-FFF2-40B4-BE49-F238E27FC236}">
                  <a16:creationId xmlns:a16="http://schemas.microsoft.com/office/drawing/2014/main" id="{00000000-0008-0000-0F00-0000018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0226" name="Button 2" hidden="1">
              <a:extLst>
                <a:ext uri="{63B3BB69-23CF-44E3-9099-C40C66FF867C}">
                  <a14:compatExt spid="_x0000_s820226"/>
                </a:ext>
                <a:ext uri="{FF2B5EF4-FFF2-40B4-BE49-F238E27FC236}">
                  <a16:creationId xmlns:a16="http://schemas.microsoft.com/office/drawing/2014/main" id="{00000000-0008-0000-0F00-0000028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0227" name="Button 3" hidden="1">
              <a:extLst>
                <a:ext uri="{63B3BB69-23CF-44E3-9099-C40C66FF867C}">
                  <a14:compatExt spid="_x0000_s820227"/>
                </a:ext>
                <a:ext uri="{FF2B5EF4-FFF2-40B4-BE49-F238E27FC236}">
                  <a16:creationId xmlns:a16="http://schemas.microsoft.com/office/drawing/2014/main" id="{00000000-0008-0000-0F00-0000038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0228" name="Button 4" hidden="1">
              <a:extLst>
                <a:ext uri="{63B3BB69-23CF-44E3-9099-C40C66FF867C}">
                  <a14:compatExt spid="_x0000_s820228"/>
                </a:ext>
                <a:ext uri="{FF2B5EF4-FFF2-40B4-BE49-F238E27FC236}">
                  <a16:creationId xmlns:a16="http://schemas.microsoft.com/office/drawing/2014/main" id="{00000000-0008-0000-0F00-0000048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0F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0F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0F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1249" name="Button 1" hidden="1">
              <a:extLst>
                <a:ext uri="{63B3BB69-23CF-44E3-9099-C40C66FF867C}">
                  <a14:compatExt spid="_x0000_s821249"/>
                </a:ext>
                <a:ext uri="{FF2B5EF4-FFF2-40B4-BE49-F238E27FC236}">
                  <a16:creationId xmlns:a16="http://schemas.microsoft.com/office/drawing/2014/main" id="{00000000-0008-0000-1000-0000018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1250" name="Button 2" hidden="1">
              <a:extLst>
                <a:ext uri="{63B3BB69-23CF-44E3-9099-C40C66FF867C}">
                  <a14:compatExt spid="_x0000_s821250"/>
                </a:ext>
                <a:ext uri="{FF2B5EF4-FFF2-40B4-BE49-F238E27FC236}">
                  <a16:creationId xmlns:a16="http://schemas.microsoft.com/office/drawing/2014/main" id="{00000000-0008-0000-1000-0000028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1251" name="Button 3" hidden="1">
              <a:extLst>
                <a:ext uri="{63B3BB69-23CF-44E3-9099-C40C66FF867C}">
                  <a14:compatExt spid="_x0000_s821251"/>
                </a:ext>
                <a:ext uri="{FF2B5EF4-FFF2-40B4-BE49-F238E27FC236}">
                  <a16:creationId xmlns:a16="http://schemas.microsoft.com/office/drawing/2014/main" id="{00000000-0008-0000-1000-0000038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1252" name="Button 4" hidden="1">
              <a:extLst>
                <a:ext uri="{63B3BB69-23CF-44E3-9099-C40C66FF867C}">
                  <a14:compatExt spid="_x0000_s821252"/>
                </a:ext>
                <a:ext uri="{FF2B5EF4-FFF2-40B4-BE49-F238E27FC236}">
                  <a16:creationId xmlns:a16="http://schemas.microsoft.com/office/drawing/2014/main" id="{00000000-0008-0000-1000-0000048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0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0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0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2273" name="Button 1" hidden="1">
              <a:extLst>
                <a:ext uri="{63B3BB69-23CF-44E3-9099-C40C66FF867C}">
                  <a14:compatExt spid="_x0000_s822273"/>
                </a:ext>
                <a:ext uri="{FF2B5EF4-FFF2-40B4-BE49-F238E27FC236}">
                  <a16:creationId xmlns:a16="http://schemas.microsoft.com/office/drawing/2014/main" id="{00000000-0008-0000-1100-0000018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2274" name="Button 2" hidden="1">
              <a:extLst>
                <a:ext uri="{63B3BB69-23CF-44E3-9099-C40C66FF867C}">
                  <a14:compatExt spid="_x0000_s822274"/>
                </a:ext>
                <a:ext uri="{FF2B5EF4-FFF2-40B4-BE49-F238E27FC236}">
                  <a16:creationId xmlns:a16="http://schemas.microsoft.com/office/drawing/2014/main" id="{00000000-0008-0000-1100-0000028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2275" name="Button 3" hidden="1">
              <a:extLst>
                <a:ext uri="{63B3BB69-23CF-44E3-9099-C40C66FF867C}">
                  <a14:compatExt spid="_x0000_s822275"/>
                </a:ext>
                <a:ext uri="{FF2B5EF4-FFF2-40B4-BE49-F238E27FC236}">
                  <a16:creationId xmlns:a16="http://schemas.microsoft.com/office/drawing/2014/main" id="{00000000-0008-0000-1100-0000038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2276" name="Button 4" hidden="1">
              <a:extLst>
                <a:ext uri="{63B3BB69-23CF-44E3-9099-C40C66FF867C}">
                  <a14:compatExt spid="_x0000_s822276"/>
                </a:ext>
                <a:ext uri="{FF2B5EF4-FFF2-40B4-BE49-F238E27FC236}">
                  <a16:creationId xmlns:a16="http://schemas.microsoft.com/office/drawing/2014/main" id="{00000000-0008-0000-1100-0000048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1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1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1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3297" name="Button 1" hidden="1">
              <a:extLst>
                <a:ext uri="{63B3BB69-23CF-44E3-9099-C40C66FF867C}">
                  <a14:compatExt spid="_x0000_s823297"/>
                </a:ext>
                <a:ext uri="{FF2B5EF4-FFF2-40B4-BE49-F238E27FC236}">
                  <a16:creationId xmlns:a16="http://schemas.microsoft.com/office/drawing/2014/main" id="{00000000-0008-0000-1200-0000019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3298" name="Button 2" hidden="1">
              <a:extLst>
                <a:ext uri="{63B3BB69-23CF-44E3-9099-C40C66FF867C}">
                  <a14:compatExt spid="_x0000_s823298"/>
                </a:ext>
                <a:ext uri="{FF2B5EF4-FFF2-40B4-BE49-F238E27FC236}">
                  <a16:creationId xmlns:a16="http://schemas.microsoft.com/office/drawing/2014/main" id="{00000000-0008-0000-1200-0000029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3299" name="Button 3" hidden="1">
              <a:extLst>
                <a:ext uri="{63B3BB69-23CF-44E3-9099-C40C66FF867C}">
                  <a14:compatExt spid="_x0000_s823299"/>
                </a:ext>
                <a:ext uri="{FF2B5EF4-FFF2-40B4-BE49-F238E27FC236}">
                  <a16:creationId xmlns:a16="http://schemas.microsoft.com/office/drawing/2014/main" id="{00000000-0008-0000-1200-0000039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3300" name="Button 4" hidden="1">
              <a:extLst>
                <a:ext uri="{63B3BB69-23CF-44E3-9099-C40C66FF867C}">
                  <a14:compatExt spid="_x0000_s823300"/>
                </a:ext>
                <a:ext uri="{FF2B5EF4-FFF2-40B4-BE49-F238E27FC236}">
                  <a16:creationId xmlns:a16="http://schemas.microsoft.com/office/drawing/2014/main" id="{00000000-0008-0000-1200-0000049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2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2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2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4321" name="Button 1" hidden="1">
              <a:extLst>
                <a:ext uri="{63B3BB69-23CF-44E3-9099-C40C66FF867C}">
                  <a14:compatExt spid="_x0000_s824321"/>
                </a:ext>
                <a:ext uri="{FF2B5EF4-FFF2-40B4-BE49-F238E27FC236}">
                  <a16:creationId xmlns:a16="http://schemas.microsoft.com/office/drawing/2014/main" id="{00000000-0008-0000-1300-0000019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4322" name="Button 2" hidden="1">
              <a:extLst>
                <a:ext uri="{63B3BB69-23CF-44E3-9099-C40C66FF867C}">
                  <a14:compatExt spid="_x0000_s824322"/>
                </a:ext>
                <a:ext uri="{FF2B5EF4-FFF2-40B4-BE49-F238E27FC236}">
                  <a16:creationId xmlns:a16="http://schemas.microsoft.com/office/drawing/2014/main" id="{00000000-0008-0000-1300-0000029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4323" name="Button 3" hidden="1">
              <a:extLst>
                <a:ext uri="{63B3BB69-23CF-44E3-9099-C40C66FF867C}">
                  <a14:compatExt spid="_x0000_s824323"/>
                </a:ext>
                <a:ext uri="{FF2B5EF4-FFF2-40B4-BE49-F238E27FC236}">
                  <a16:creationId xmlns:a16="http://schemas.microsoft.com/office/drawing/2014/main" id="{00000000-0008-0000-1300-0000039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4324" name="Button 4" hidden="1">
              <a:extLst>
                <a:ext uri="{63B3BB69-23CF-44E3-9099-C40C66FF867C}">
                  <a14:compatExt spid="_x0000_s824324"/>
                </a:ext>
                <a:ext uri="{FF2B5EF4-FFF2-40B4-BE49-F238E27FC236}">
                  <a16:creationId xmlns:a16="http://schemas.microsoft.com/office/drawing/2014/main" id="{00000000-0008-0000-1300-0000049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3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3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3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51969" name="Button 1" hidden="1">
              <a:extLst>
                <a:ext uri="{63B3BB69-23CF-44E3-9099-C40C66FF867C}">
                  <a14:compatExt spid="_x0000_s851969"/>
                </a:ext>
                <a:ext uri="{FF2B5EF4-FFF2-40B4-BE49-F238E27FC236}">
                  <a16:creationId xmlns:a16="http://schemas.microsoft.com/office/drawing/2014/main" id="{00000000-0008-0000-1400-00000100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51970" name="Button 2" hidden="1">
              <a:extLst>
                <a:ext uri="{63B3BB69-23CF-44E3-9099-C40C66FF867C}">
                  <a14:compatExt spid="_x0000_s851970"/>
                </a:ext>
                <a:ext uri="{FF2B5EF4-FFF2-40B4-BE49-F238E27FC236}">
                  <a16:creationId xmlns:a16="http://schemas.microsoft.com/office/drawing/2014/main" id="{00000000-0008-0000-1400-00000200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51971" name="Button 3" hidden="1">
              <a:extLst>
                <a:ext uri="{63B3BB69-23CF-44E3-9099-C40C66FF867C}">
                  <a14:compatExt spid="_x0000_s851971"/>
                </a:ext>
                <a:ext uri="{FF2B5EF4-FFF2-40B4-BE49-F238E27FC236}">
                  <a16:creationId xmlns:a16="http://schemas.microsoft.com/office/drawing/2014/main" id="{00000000-0008-0000-1400-00000300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51972" name="Button 4" hidden="1">
              <a:extLst>
                <a:ext uri="{63B3BB69-23CF-44E3-9099-C40C66FF867C}">
                  <a14:compatExt spid="_x0000_s851972"/>
                </a:ext>
                <a:ext uri="{FF2B5EF4-FFF2-40B4-BE49-F238E27FC236}">
                  <a16:creationId xmlns:a16="http://schemas.microsoft.com/office/drawing/2014/main" id="{00000000-0008-0000-1400-00000400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4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4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4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5345" name="Button 1" hidden="1">
              <a:extLst>
                <a:ext uri="{63B3BB69-23CF-44E3-9099-C40C66FF867C}">
                  <a14:compatExt spid="_x0000_s825345"/>
                </a:ext>
                <a:ext uri="{FF2B5EF4-FFF2-40B4-BE49-F238E27FC236}">
                  <a16:creationId xmlns:a16="http://schemas.microsoft.com/office/drawing/2014/main" id="{00000000-0008-0000-1500-0000019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5346" name="Button 2" hidden="1">
              <a:extLst>
                <a:ext uri="{63B3BB69-23CF-44E3-9099-C40C66FF867C}">
                  <a14:compatExt spid="_x0000_s825346"/>
                </a:ext>
                <a:ext uri="{FF2B5EF4-FFF2-40B4-BE49-F238E27FC236}">
                  <a16:creationId xmlns:a16="http://schemas.microsoft.com/office/drawing/2014/main" id="{00000000-0008-0000-1500-0000029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5347" name="Button 3" hidden="1">
              <a:extLst>
                <a:ext uri="{63B3BB69-23CF-44E3-9099-C40C66FF867C}">
                  <a14:compatExt spid="_x0000_s825347"/>
                </a:ext>
                <a:ext uri="{FF2B5EF4-FFF2-40B4-BE49-F238E27FC236}">
                  <a16:creationId xmlns:a16="http://schemas.microsoft.com/office/drawing/2014/main" id="{00000000-0008-0000-1500-0000039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5348" name="Button 4" hidden="1">
              <a:extLst>
                <a:ext uri="{63B3BB69-23CF-44E3-9099-C40C66FF867C}">
                  <a14:compatExt spid="_x0000_s825348"/>
                </a:ext>
                <a:ext uri="{FF2B5EF4-FFF2-40B4-BE49-F238E27FC236}">
                  <a16:creationId xmlns:a16="http://schemas.microsoft.com/office/drawing/2014/main" id="{00000000-0008-0000-1500-0000049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5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5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5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6369" name="Button 1" hidden="1">
              <a:extLst>
                <a:ext uri="{63B3BB69-23CF-44E3-9099-C40C66FF867C}">
                  <a14:compatExt spid="_x0000_s826369"/>
                </a:ext>
                <a:ext uri="{FF2B5EF4-FFF2-40B4-BE49-F238E27FC236}">
                  <a16:creationId xmlns:a16="http://schemas.microsoft.com/office/drawing/2014/main" id="{00000000-0008-0000-1600-0000019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6370" name="Button 2" hidden="1">
              <a:extLst>
                <a:ext uri="{63B3BB69-23CF-44E3-9099-C40C66FF867C}">
                  <a14:compatExt spid="_x0000_s826370"/>
                </a:ext>
                <a:ext uri="{FF2B5EF4-FFF2-40B4-BE49-F238E27FC236}">
                  <a16:creationId xmlns:a16="http://schemas.microsoft.com/office/drawing/2014/main" id="{00000000-0008-0000-1600-0000029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6371" name="Button 3" hidden="1">
              <a:extLst>
                <a:ext uri="{63B3BB69-23CF-44E3-9099-C40C66FF867C}">
                  <a14:compatExt spid="_x0000_s826371"/>
                </a:ext>
                <a:ext uri="{FF2B5EF4-FFF2-40B4-BE49-F238E27FC236}">
                  <a16:creationId xmlns:a16="http://schemas.microsoft.com/office/drawing/2014/main" id="{00000000-0008-0000-1600-0000039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6372" name="Button 4" hidden="1">
              <a:extLst>
                <a:ext uri="{63B3BB69-23CF-44E3-9099-C40C66FF867C}">
                  <a14:compatExt spid="_x0000_s826372"/>
                </a:ext>
                <a:ext uri="{FF2B5EF4-FFF2-40B4-BE49-F238E27FC236}">
                  <a16:creationId xmlns:a16="http://schemas.microsoft.com/office/drawing/2014/main" id="{00000000-0008-0000-1600-0000049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6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6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6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7393" name="Button 1" hidden="1">
              <a:extLst>
                <a:ext uri="{63B3BB69-23CF-44E3-9099-C40C66FF867C}">
                  <a14:compatExt spid="_x0000_s827393"/>
                </a:ext>
                <a:ext uri="{FF2B5EF4-FFF2-40B4-BE49-F238E27FC236}">
                  <a16:creationId xmlns:a16="http://schemas.microsoft.com/office/drawing/2014/main" id="{00000000-0008-0000-1700-000001A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7394" name="Button 2" hidden="1">
              <a:extLst>
                <a:ext uri="{63B3BB69-23CF-44E3-9099-C40C66FF867C}">
                  <a14:compatExt spid="_x0000_s827394"/>
                </a:ext>
                <a:ext uri="{FF2B5EF4-FFF2-40B4-BE49-F238E27FC236}">
                  <a16:creationId xmlns:a16="http://schemas.microsoft.com/office/drawing/2014/main" id="{00000000-0008-0000-1700-000002A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7395" name="Button 3" hidden="1">
              <a:extLst>
                <a:ext uri="{63B3BB69-23CF-44E3-9099-C40C66FF867C}">
                  <a14:compatExt spid="_x0000_s827395"/>
                </a:ext>
                <a:ext uri="{FF2B5EF4-FFF2-40B4-BE49-F238E27FC236}">
                  <a16:creationId xmlns:a16="http://schemas.microsoft.com/office/drawing/2014/main" id="{00000000-0008-0000-1700-000003A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7396" name="Button 4" hidden="1">
              <a:extLst>
                <a:ext uri="{63B3BB69-23CF-44E3-9099-C40C66FF867C}">
                  <a14:compatExt spid="_x0000_s827396"/>
                </a:ext>
                <a:ext uri="{FF2B5EF4-FFF2-40B4-BE49-F238E27FC236}">
                  <a16:creationId xmlns:a16="http://schemas.microsoft.com/office/drawing/2014/main" id="{00000000-0008-0000-1700-000004A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7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7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7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52993" name="Button 1" hidden="1">
              <a:extLst>
                <a:ext uri="{63B3BB69-23CF-44E3-9099-C40C66FF867C}">
                  <a14:compatExt spid="_x0000_s852993"/>
                </a:ext>
                <a:ext uri="{FF2B5EF4-FFF2-40B4-BE49-F238E27FC236}">
                  <a16:creationId xmlns:a16="http://schemas.microsoft.com/office/drawing/2014/main" id="{00000000-0008-0000-1800-00000104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52994" name="Button 2" hidden="1">
              <a:extLst>
                <a:ext uri="{63B3BB69-23CF-44E3-9099-C40C66FF867C}">
                  <a14:compatExt spid="_x0000_s852994"/>
                </a:ext>
                <a:ext uri="{FF2B5EF4-FFF2-40B4-BE49-F238E27FC236}">
                  <a16:creationId xmlns:a16="http://schemas.microsoft.com/office/drawing/2014/main" id="{00000000-0008-0000-1800-00000204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52995" name="Button 3" hidden="1">
              <a:extLst>
                <a:ext uri="{63B3BB69-23CF-44E3-9099-C40C66FF867C}">
                  <a14:compatExt spid="_x0000_s852995"/>
                </a:ext>
                <a:ext uri="{FF2B5EF4-FFF2-40B4-BE49-F238E27FC236}">
                  <a16:creationId xmlns:a16="http://schemas.microsoft.com/office/drawing/2014/main" id="{00000000-0008-0000-1800-00000304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52996" name="Button 4" hidden="1">
              <a:extLst>
                <a:ext uri="{63B3BB69-23CF-44E3-9099-C40C66FF867C}">
                  <a14:compatExt spid="_x0000_s852996"/>
                </a:ext>
                <a:ext uri="{FF2B5EF4-FFF2-40B4-BE49-F238E27FC236}">
                  <a16:creationId xmlns:a16="http://schemas.microsoft.com/office/drawing/2014/main" id="{00000000-0008-0000-1800-00000404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8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8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8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8417" name="Button 1" hidden="1">
              <a:extLst>
                <a:ext uri="{63B3BB69-23CF-44E3-9099-C40C66FF867C}">
                  <a14:compatExt spid="_x0000_s828417"/>
                </a:ext>
                <a:ext uri="{FF2B5EF4-FFF2-40B4-BE49-F238E27FC236}">
                  <a16:creationId xmlns:a16="http://schemas.microsoft.com/office/drawing/2014/main" id="{00000000-0008-0000-1900-000001A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8418" name="Button 2" hidden="1">
              <a:extLst>
                <a:ext uri="{63B3BB69-23CF-44E3-9099-C40C66FF867C}">
                  <a14:compatExt spid="_x0000_s828418"/>
                </a:ext>
                <a:ext uri="{FF2B5EF4-FFF2-40B4-BE49-F238E27FC236}">
                  <a16:creationId xmlns:a16="http://schemas.microsoft.com/office/drawing/2014/main" id="{00000000-0008-0000-1900-000002A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8419" name="Button 3" hidden="1">
              <a:extLst>
                <a:ext uri="{63B3BB69-23CF-44E3-9099-C40C66FF867C}">
                  <a14:compatExt spid="_x0000_s828419"/>
                </a:ext>
                <a:ext uri="{FF2B5EF4-FFF2-40B4-BE49-F238E27FC236}">
                  <a16:creationId xmlns:a16="http://schemas.microsoft.com/office/drawing/2014/main" id="{00000000-0008-0000-1900-000003A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8420" name="Button 4" hidden="1">
              <a:extLst>
                <a:ext uri="{63B3BB69-23CF-44E3-9099-C40C66FF867C}">
                  <a14:compatExt spid="_x0000_s828420"/>
                </a:ext>
                <a:ext uri="{FF2B5EF4-FFF2-40B4-BE49-F238E27FC236}">
                  <a16:creationId xmlns:a16="http://schemas.microsoft.com/office/drawing/2014/main" id="{00000000-0008-0000-1900-000004A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9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9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9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29441" name="Button 1" hidden="1">
              <a:extLst>
                <a:ext uri="{63B3BB69-23CF-44E3-9099-C40C66FF867C}">
                  <a14:compatExt spid="_x0000_s829441"/>
                </a:ext>
                <a:ext uri="{FF2B5EF4-FFF2-40B4-BE49-F238E27FC236}">
                  <a16:creationId xmlns:a16="http://schemas.microsoft.com/office/drawing/2014/main" id="{00000000-0008-0000-1A00-000001A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29442" name="Button 2" hidden="1">
              <a:extLst>
                <a:ext uri="{63B3BB69-23CF-44E3-9099-C40C66FF867C}">
                  <a14:compatExt spid="_x0000_s829442"/>
                </a:ext>
                <a:ext uri="{FF2B5EF4-FFF2-40B4-BE49-F238E27FC236}">
                  <a16:creationId xmlns:a16="http://schemas.microsoft.com/office/drawing/2014/main" id="{00000000-0008-0000-1A00-000002A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29443" name="Button 3" hidden="1">
              <a:extLst>
                <a:ext uri="{63B3BB69-23CF-44E3-9099-C40C66FF867C}">
                  <a14:compatExt spid="_x0000_s829443"/>
                </a:ext>
                <a:ext uri="{FF2B5EF4-FFF2-40B4-BE49-F238E27FC236}">
                  <a16:creationId xmlns:a16="http://schemas.microsoft.com/office/drawing/2014/main" id="{00000000-0008-0000-1A00-000003A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29444" name="Button 4" hidden="1">
              <a:extLst>
                <a:ext uri="{63B3BB69-23CF-44E3-9099-C40C66FF867C}">
                  <a14:compatExt spid="_x0000_s829444"/>
                </a:ext>
                <a:ext uri="{FF2B5EF4-FFF2-40B4-BE49-F238E27FC236}">
                  <a16:creationId xmlns:a16="http://schemas.microsoft.com/office/drawing/2014/main" id="{00000000-0008-0000-1A00-000004A8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A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A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A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54017" name="Button 1" hidden="1">
              <a:extLst>
                <a:ext uri="{63B3BB69-23CF-44E3-9099-C40C66FF867C}">
                  <a14:compatExt spid="_x0000_s854017"/>
                </a:ext>
                <a:ext uri="{FF2B5EF4-FFF2-40B4-BE49-F238E27FC236}">
                  <a16:creationId xmlns:a16="http://schemas.microsoft.com/office/drawing/2014/main" id="{00000000-0008-0000-1B00-00000108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54018" name="Button 2" hidden="1">
              <a:extLst>
                <a:ext uri="{63B3BB69-23CF-44E3-9099-C40C66FF867C}">
                  <a14:compatExt spid="_x0000_s854018"/>
                </a:ext>
                <a:ext uri="{FF2B5EF4-FFF2-40B4-BE49-F238E27FC236}">
                  <a16:creationId xmlns:a16="http://schemas.microsoft.com/office/drawing/2014/main" id="{00000000-0008-0000-1B00-00000208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54019" name="Button 3" hidden="1">
              <a:extLst>
                <a:ext uri="{63B3BB69-23CF-44E3-9099-C40C66FF867C}">
                  <a14:compatExt spid="_x0000_s854019"/>
                </a:ext>
                <a:ext uri="{FF2B5EF4-FFF2-40B4-BE49-F238E27FC236}">
                  <a16:creationId xmlns:a16="http://schemas.microsoft.com/office/drawing/2014/main" id="{00000000-0008-0000-1B00-00000308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54020" name="Button 4" hidden="1">
              <a:extLst>
                <a:ext uri="{63B3BB69-23CF-44E3-9099-C40C66FF867C}">
                  <a14:compatExt spid="_x0000_s854020"/>
                </a:ext>
                <a:ext uri="{FF2B5EF4-FFF2-40B4-BE49-F238E27FC236}">
                  <a16:creationId xmlns:a16="http://schemas.microsoft.com/office/drawing/2014/main" id="{00000000-0008-0000-1B00-00000408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B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B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B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30465" name="Button 1" hidden="1">
              <a:extLst>
                <a:ext uri="{63B3BB69-23CF-44E3-9099-C40C66FF867C}">
                  <a14:compatExt spid="_x0000_s830465"/>
                </a:ext>
                <a:ext uri="{FF2B5EF4-FFF2-40B4-BE49-F238E27FC236}">
                  <a16:creationId xmlns:a16="http://schemas.microsoft.com/office/drawing/2014/main" id="{00000000-0008-0000-1C00-000001A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30466" name="Button 2" hidden="1">
              <a:extLst>
                <a:ext uri="{63B3BB69-23CF-44E3-9099-C40C66FF867C}">
                  <a14:compatExt spid="_x0000_s830466"/>
                </a:ext>
                <a:ext uri="{FF2B5EF4-FFF2-40B4-BE49-F238E27FC236}">
                  <a16:creationId xmlns:a16="http://schemas.microsoft.com/office/drawing/2014/main" id="{00000000-0008-0000-1C00-000002A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30467" name="Button 3" hidden="1">
              <a:extLst>
                <a:ext uri="{63B3BB69-23CF-44E3-9099-C40C66FF867C}">
                  <a14:compatExt spid="_x0000_s830467"/>
                </a:ext>
                <a:ext uri="{FF2B5EF4-FFF2-40B4-BE49-F238E27FC236}">
                  <a16:creationId xmlns:a16="http://schemas.microsoft.com/office/drawing/2014/main" id="{00000000-0008-0000-1C00-000003A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30468" name="Button 4" hidden="1">
              <a:extLst>
                <a:ext uri="{63B3BB69-23CF-44E3-9099-C40C66FF867C}">
                  <a14:compatExt spid="_x0000_s830468"/>
                </a:ext>
                <a:ext uri="{FF2B5EF4-FFF2-40B4-BE49-F238E27FC236}">
                  <a16:creationId xmlns:a16="http://schemas.microsoft.com/office/drawing/2014/main" id="{00000000-0008-0000-1C00-000004A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C00-000006000000}"/>
            </a:ext>
          </a:extLst>
        </xdr:cNvPr>
        <xdr:cNvSpPr/>
      </xdr:nvSpPr>
      <xdr:spPr>
        <a:xfrm>
          <a:off x="1638300"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C00-000007000000}"/>
            </a:ext>
          </a:extLst>
        </xdr:cNvPr>
        <xdr:cNvSpPr/>
      </xdr:nvSpPr>
      <xdr:spPr>
        <a:xfrm>
          <a:off x="2926080"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C00-000008000000}"/>
            </a:ext>
          </a:extLst>
        </xdr:cNvPr>
        <xdr:cNvSpPr/>
      </xdr:nvSpPr>
      <xdr:spPr>
        <a:xfrm>
          <a:off x="4213860" y="76200"/>
          <a:ext cx="1196339"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3114675</xdr:colOff>
          <xdr:row>1</xdr:row>
          <xdr:rowOff>76200</xdr:rowOff>
        </xdr:from>
        <xdr:to>
          <xdr:col>4</xdr:col>
          <xdr:colOff>3810000</xdr:colOff>
          <xdr:row>2</xdr:row>
          <xdr:rowOff>304800</xdr:rowOff>
        </xdr:to>
        <xdr:sp macro="" textlink="">
          <xdr:nvSpPr>
            <xdr:cNvPr id="855041" name="Button 1" hidden="1">
              <a:extLst>
                <a:ext uri="{63B3BB69-23CF-44E3-9099-C40C66FF867C}">
                  <a14:compatExt spid="_x0000_s855041"/>
                </a:ext>
                <a:ext uri="{FF2B5EF4-FFF2-40B4-BE49-F238E27FC236}">
                  <a16:creationId xmlns:a16="http://schemas.microsoft.com/office/drawing/2014/main" id="{00000000-0008-0000-1D00-0000010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1" i="0" u="none" strike="noStrike" baseline="0">
                  <a:solidFill>
                    <a:srgbClr val="339966"/>
                  </a:solidFill>
                  <a:latin typeface="Arial"/>
                  <a:cs typeface="Arial"/>
                </a:rPr>
                <a:t>Check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2924175</xdr:colOff>
          <xdr:row>3</xdr:row>
          <xdr:rowOff>76200</xdr:rowOff>
        </xdr:from>
        <xdr:to>
          <xdr:col>4</xdr:col>
          <xdr:colOff>3162300</xdr:colOff>
          <xdr:row>3</xdr:row>
          <xdr:rowOff>333375</xdr:rowOff>
        </xdr:to>
        <xdr:sp macro="" textlink="">
          <xdr:nvSpPr>
            <xdr:cNvPr id="855042" name="Button 2" hidden="1">
              <a:extLst>
                <a:ext uri="{63B3BB69-23CF-44E3-9099-C40C66FF867C}">
                  <a14:compatExt spid="_x0000_s855042"/>
                </a:ext>
                <a:ext uri="{FF2B5EF4-FFF2-40B4-BE49-F238E27FC236}">
                  <a16:creationId xmlns:a16="http://schemas.microsoft.com/office/drawing/2014/main" id="{00000000-0008-0000-1D00-0000020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99CC"/>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3267075</xdr:colOff>
          <xdr:row>3</xdr:row>
          <xdr:rowOff>76200</xdr:rowOff>
        </xdr:from>
        <xdr:to>
          <xdr:col>4</xdr:col>
          <xdr:colOff>3505200</xdr:colOff>
          <xdr:row>3</xdr:row>
          <xdr:rowOff>333375</xdr:rowOff>
        </xdr:to>
        <xdr:sp macro="" textlink="">
          <xdr:nvSpPr>
            <xdr:cNvPr id="855043" name="Button 3" hidden="1">
              <a:extLst>
                <a:ext uri="{63B3BB69-23CF-44E3-9099-C40C66FF867C}">
                  <a14:compatExt spid="_x0000_s855043"/>
                </a:ext>
                <a:ext uri="{FF2B5EF4-FFF2-40B4-BE49-F238E27FC236}">
                  <a16:creationId xmlns:a16="http://schemas.microsoft.com/office/drawing/2014/main" id="{00000000-0008-0000-1D00-0000030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C0C0C0"/>
                  </a:solidFill>
                  <a:latin typeface="Arial"/>
                  <a:cs typeface="Arial"/>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3609975</xdr:colOff>
          <xdr:row>3</xdr:row>
          <xdr:rowOff>66675</xdr:rowOff>
        </xdr:from>
        <xdr:to>
          <xdr:col>4</xdr:col>
          <xdr:colOff>3838575</xdr:colOff>
          <xdr:row>3</xdr:row>
          <xdr:rowOff>333375</xdr:rowOff>
        </xdr:to>
        <xdr:sp macro="" textlink="">
          <xdr:nvSpPr>
            <xdr:cNvPr id="855044" name="Button 4" hidden="1">
              <a:extLst>
                <a:ext uri="{63B3BB69-23CF-44E3-9099-C40C66FF867C}">
                  <a14:compatExt spid="_x0000_s855044"/>
                </a:ext>
                <a:ext uri="{FF2B5EF4-FFF2-40B4-BE49-F238E27FC236}">
                  <a16:creationId xmlns:a16="http://schemas.microsoft.com/office/drawing/2014/main" id="{00000000-0008-0000-1D00-0000040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k-SK" sz="1000" b="0" i="0" u="none" strike="noStrike" baseline="0">
                  <a:solidFill>
                    <a:srgbClr val="FFFFCC"/>
                  </a:solidFill>
                  <a:latin typeface="Arial"/>
                  <a:cs typeface="Arial"/>
                </a:rPr>
                <a:t>█</a:t>
              </a:r>
            </a:p>
          </xdr:txBody>
        </xdr:sp>
        <xdr:clientData fPrintsWithSheet="0"/>
      </xdr:twoCellAnchor>
    </mc:Choice>
    <mc:Fallback/>
  </mc:AlternateContent>
  <xdr:twoCellAnchor>
    <xdr:from>
      <xdr:col>4</xdr:col>
      <xdr:colOff>60960</xdr:colOff>
      <xdr:row>0</xdr:row>
      <xdr:rowOff>68580</xdr:rowOff>
    </xdr:from>
    <xdr:to>
      <xdr:col>4</xdr:col>
      <xdr:colOff>1272539</xdr:colOff>
      <xdr:row>0</xdr:row>
      <xdr:rowOff>281940</xdr:rowOff>
    </xdr:to>
    <xdr:sp macro="[0]!ResetThisSheet" textlink="">
      <xdr:nvSpPr>
        <xdr:cNvPr id="6" name="Rounded Rectangle 8">
          <a:extLst>
            <a:ext uri="{FF2B5EF4-FFF2-40B4-BE49-F238E27FC236}">
              <a16:creationId xmlns:a16="http://schemas.microsoft.com/office/drawing/2014/main" id="{00000000-0008-0000-1D00-000006000000}"/>
            </a:ext>
          </a:extLst>
        </xdr:cNvPr>
        <xdr:cNvSpPr/>
      </xdr:nvSpPr>
      <xdr:spPr>
        <a:xfrm>
          <a:off x="1594485" y="68580"/>
          <a:ext cx="1211579" cy="21336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Clean</a:t>
          </a:r>
          <a:r>
            <a:rPr lang="fr-BE" sz="1000" b="1" baseline="0">
              <a:solidFill>
                <a:schemeClr val="tx1"/>
              </a:solidFill>
              <a:latin typeface="Arial" panose="020B0604020202020204" pitchFamily="34" charset="0"/>
              <a:cs typeface="Arial" panose="020B0604020202020204" pitchFamily="34" charset="0"/>
            </a:rPr>
            <a:t> checks</a:t>
          </a:r>
          <a:endParaRPr lang="fr-BE"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4</xdr:col>
      <xdr:colOff>1348740</xdr:colOff>
      <xdr:row>0</xdr:row>
      <xdr:rowOff>60960</xdr:rowOff>
    </xdr:from>
    <xdr:to>
      <xdr:col>4</xdr:col>
      <xdr:colOff>2545079</xdr:colOff>
      <xdr:row>0</xdr:row>
      <xdr:rowOff>289560</xdr:rowOff>
    </xdr:to>
    <xdr:sp macro="[0]!GetFootnote" textlink="">
      <xdr:nvSpPr>
        <xdr:cNvPr id="7" name="Rounded Rectangle 9">
          <a:extLst>
            <a:ext uri="{FF2B5EF4-FFF2-40B4-BE49-F238E27FC236}">
              <a16:creationId xmlns:a16="http://schemas.microsoft.com/office/drawing/2014/main" id="{00000000-0008-0000-1D00-000007000000}"/>
            </a:ext>
          </a:extLst>
        </xdr:cNvPr>
        <xdr:cNvSpPr/>
      </xdr:nvSpPr>
      <xdr:spPr>
        <a:xfrm>
          <a:off x="2882265" y="60960"/>
          <a:ext cx="1196339" cy="22860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Show footnote</a:t>
          </a:r>
        </a:p>
      </xdr:txBody>
    </xdr:sp>
    <xdr:clientData/>
  </xdr:twoCellAnchor>
  <xdr:twoCellAnchor>
    <xdr:from>
      <xdr:col>4</xdr:col>
      <xdr:colOff>2636520</xdr:colOff>
      <xdr:row>0</xdr:row>
      <xdr:rowOff>76200</xdr:rowOff>
    </xdr:from>
    <xdr:to>
      <xdr:col>4</xdr:col>
      <xdr:colOff>3832859</xdr:colOff>
      <xdr:row>0</xdr:row>
      <xdr:rowOff>281940</xdr:rowOff>
    </xdr:to>
    <xdr:sp macro="[0]!GetFootnote" textlink="">
      <xdr:nvSpPr>
        <xdr:cNvPr id="8" name="Rounded Rectangle 10">
          <a:hlinkClick xmlns:r="http://schemas.openxmlformats.org/officeDocument/2006/relationships" r:id="rId1"/>
          <a:extLst>
            <a:ext uri="{FF2B5EF4-FFF2-40B4-BE49-F238E27FC236}">
              <a16:creationId xmlns:a16="http://schemas.microsoft.com/office/drawing/2014/main" id="{00000000-0008-0000-1D00-000008000000}"/>
            </a:ext>
          </a:extLst>
        </xdr:cNvPr>
        <xdr:cNvSpPr/>
      </xdr:nvSpPr>
      <xdr:spPr>
        <a:xfrm>
          <a:off x="4170045" y="76200"/>
          <a:ext cx="1148714" cy="205740"/>
        </a:xfrm>
        <a:prstGeom prst="roundRect">
          <a:avLst/>
        </a:prstGeom>
        <a:gradFill>
          <a:gsLst>
            <a:gs pos="100000">
              <a:schemeClr val="bg1">
                <a:lumMod val="85000"/>
              </a:schemeClr>
            </a:gs>
            <a:gs pos="100000">
              <a:schemeClr val="accent1">
                <a:shade val="94000"/>
                <a:satMod val="135000"/>
              </a:schemeClr>
            </a:gs>
          </a:gsLst>
        </a:gra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fr-BE" sz="1000" b="1">
              <a:solidFill>
                <a:schemeClr val="tx1"/>
              </a:solidFill>
              <a:latin typeface="Arial" panose="020B0604020202020204" pitchFamily="34" charset="0"/>
              <a:cs typeface="Arial" panose="020B0604020202020204" pitchFamily="34" charset="0"/>
            </a:rPr>
            <a:t>Go to footnotes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uzana.jonacek@shmu.sk"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ec.europa.eu/eurostat/web/environment/methodology"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3.vml"/><Relationship Id="rId7" Type="http://schemas.openxmlformats.org/officeDocument/2006/relationships/ctrlProp" Target="../ctrlProps/ctrlProp9.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vmlDrawing" Target="../drawings/vmlDrawing5.vml"/><Relationship Id="rId7" Type="http://schemas.openxmlformats.org/officeDocument/2006/relationships/ctrlProp" Target="../ctrlProps/ctrlProp13.x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17.x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trlProp" Target="../ctrlProps/ctrlProp16.xml"/><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14.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vmlDrawing" Target="../drawings/vmlDrawing7.vml"/><Relationship Id="rId7" Type="http://schemas.openxmlformats.org/officeDocument/2006/relationships/ctrlProp" Target="../ctrlProps/ctrlProp21.x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15.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8.vml"/><Relationship Id="rId7" Type="http://schemas.openxmlformats.org/officeDocument/2006/relationships/ctrlProp" Target="../ctrlProps/ctrlProp25.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24.xml"/><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16.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vmlDrawing" Target="../drawings/vmlDrawing9.vml"/><Relationship Id="rId7" Type="http://schemas.openxmlformats.org/officeDocument/2006/relationships/ctrlProp" Target="../ctrlProps/ctrlProp29.xml"/><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17.xml.rels><?xml version="1.0" encoding="UTF-8" standalone="yes"?>
<Relationships xmlns="http://schemas.openxmlformats.org/package/2006/relationships"><Relationship Id="rId8" Type="http://schemas.openxmlformats.org/officeDocument/2006/relationships/comments" Target="../comments7.xml"/><Relationship Id="rId3" Type="http://schemas.openxmlformats.org/officeDocument/2006/relationships/vmlDrawing" Target="../drawings/vmlDrawing10.vml"/><Relationship Id="rId7" Type="http://schemas.openxmlformats.org/officeDocument/2006/relationships/ctrlProp" Target="../ctrlProps/ctrlProp33.xml"/><Relationship Id="rId2" Type="http://schemas.openxmlformats.org/officeDocument/2006/relationships/drawing" Target="../drawings/drawing13.xml"/><Relationship Id="rId1" Type="http://schemas.openxmlformats.org/officeDocument/2006/relationships/printerSettings" Target="../printerSettings/printerSettings14.bin"/><Relationship Id="rId6" Type="http://schemas.openxmlformats.org/officeDocument/2006/relationships/ctrlProp" Target="../ctrlProps/ctrlProp32.xml"/><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_rels/sheet18.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vmlDrawing" Target="../drawings/vmlDrawing11.vml"/><Relationship Id="rId7" Type="http://schemas.openxmlformats.org/officeDocument/2006/relationships/ctrlProp" Target="../ctrlProps/ctrlProp37.xml"/><Relationship Id="rId2" Type="http://schemas.openxmlformats.org/officeDocument/2006/relationships/drawing" Target="../drawings/drawing14.xml"/><Relationship Id="rId1" Type="http://schemas.openxmlformats.org/officeDocument/2006/relationships/printerSettings" Target="../printerSettings/printerSettings15.bin"/><Relationship Id="rId6" Type="http://schemas.openxmlformats.org/officeDocument/2006/relationships/ctrlProp" Target="../ctrlProps/ctrlProp36.xml"/><Relationship Id="rId5" Type="http://schemas.openxmlformats.org/officeDocument/2006/relationships/ctrlProp" Target="../ctrlProps/ctrlProp35.xml"/><Relationship Id="rId4" Type="http://schemas.openxmlformats.org/officeDocument/2006/relationships/ctrlProp" Target="../ctrlProps/ctrlProp34.xml"/></Relationships>
</file>

<file path=xl/worksheets/_rels/sheet19.xml.rels><?xml version="1.0" encoding="UTF-8" standalone="yes"?>
<Relationships xmlns="http://schemas.openxmlformats.org/package/2006/relationships"><Relationship Id="rId8" Type="http://schemas.openxmlformats.org/officeDocument/2006/relationships/comments" Target="../comments9.xml"/><Relationship Id="rId3" Type="http://schemas.openxmlformats.org/officeDocument/2006/relationships/vmlDrawing" Target="../drawings/vmlDrawing12.vml"/><Relationship Id="rId7" Type="http://schemas.openxmlformats.org/officeDocument/2006/relationships/ctrlProp" Target="../ctrlProps/ctrlProp41.xml"/><Relationship Id="rId2" Type="http://schemas.openxmlformats.org/officeDocument/2006/relationships/drawing" Target="../drawings/drawing15.xml"/><Relationship Id="rId1" Type="http://schemas.openxmlformats.org/officeDocument/2006/relationships/printerSettings" Target="../printerSettings/printerSettings16.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20.xml.rels><?xml version="1.0" encoding="UTF-8" standalone="yes"?>
<Relationships xmlns="http://schemas.openxmlformats.org/package/2006/relationships"><Relationship Id="rId8" Type="http://schemas.openxmlformats.org/officeDocument/2006/relationships/comments" Target="../comments10.xml"/><Relationship Id="rId3" Type="http://schemas.openxmlformats.org/officeDocument/2006/relationships/vmlDrawing" Target="../drawings/vmlDrawing13.vml"/><Relationship Id="rId7" Type="http://schemas.openxmlformats.org/officeDocument/2006/relationships/ctrlProp" Target="../ctrlProps/ctrlProp45.xml"/><Relationship Id="rId2" Type="http://schemas.openxmlformats.org/officeDocument/2006/relationships/drawing" Target="../drawings/drawing16.xml"/><Relationship Id="rId1" Type="http://schemas.openxmlformats.org/officeDocument/2006/relationships/printerSettings" Target="../printerSettings/printerSettings17.bin"/><Relationship Id="rId6" Type="http://schemas.openxmlformats.org/officeDocument/2006/relationships/ctrlProp" Target="../ctrlProps/ctrlProp44.xml"/><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7" Type="http://schemas.openxmlformats.org/officeDocument/2006/relationships/ctrlProp" Target="../ctrlProps/ctrlProp49.xml"/><Relationship Id="rId2" Type="http://schemas.openxmlformats.org/officeDocument/2006/relationships/drawing" Target="../drawings/drawing17.xml"/><Relationship Id="rId1" Type="http://schemas.openxmlformats.org/officeDocument/2006/relationships/printerSettings" Target="../printerSettings/printerSettings18.bin"/><Relationship Id="rId6" Type="http://schemas.openxmlformats.org/officeDocument/2006/relationships/ctrlProp" Target="../ctrlProps/ctrlProp48.xml"/><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_rels/sheet22.xml.rels><?xml version="1.0" encoding="UTF-8" standalone="yes"?>
<Relationships xmlns="http://schemas.openxmlformats.org/package/2006/relationships"><Relationship Id="rId8" Type="http://schemas.openxmlformats.org/officeDocument/2006/relationships/comments" Target="../comments11.xml"/><Relationship Id="rId3" Type="http://schemas.openxmlformats.org/officeDocument/2006/relationships/vmlDrawing" Target="../drawings/vmlDrawing15.vml"/><Relationship Id="rId7" Type="http://schemas.openxmlformats.org/officeDocument/2006/relationships/ctrlProp" Target="../ctrlProps/ctrlProp53.xml"/><Relationship Id="rId2" Type="http://schemas.openxmlformats.org/officeDocument/2006/relationships/drawing" Target="../drawings/drawing18.xml"/><Relationship Id="rId1" Type="http://schemas.openxmlformats.org/officeDocument/2006/relationships/printerSettings" Target="../printerSettings/printerSettings19.bin"/><Relationship Id="rId6" Type="http://schemas.openxmlformats.org/officeDocument/2006/relationships/ctrlProp" Target="../ctrlProps/ctrlProp52.xml"/><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23.xml.rels><?xml version="1.0" encoding="UTF-8" standalone="yes"?>
<Relationships xmlns="http://schemas.openxmlformats.org/package/2006/relationships"><Relationship Id="rId8" Type="http://schemas.openxmlformats.org/officeDocument/2006/relationships/comments" Target="../comments12.xml"/><Relationship Id="rId3" Type="http://schemas.openxmlformats.org/officeDocument/2006/relationships/vmlDrawing" Target="../drawings/vmlDrawing16.vml"/><Relationship Id="rId7" Type="http://schemas.openxmlformats.org/officeDocument/2006/relationships/ctrlProp" Target="../ctrlProps/ctrlProp57.xml"/><Relationship Id="rId2" Type="http://schemas.openxmlformats.org/officeDocument/2006/relationships/drawing" Target="../drawings/drawing19.xml"/><Relationship Id="rId1" Type="http://schemas.openxmlformats.org/officeDocument/2006/relationships/printerSettings" Target="../printerSettings/printerSettings20.bin"/><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24.xml.rels><?xml version="1.0" encoding="UTF-8" standalone="yes"?>
<Relationships xmlns="http://schemas.openxmlformats.org/package/2006/relationships"><Relationship Id="rId8" Type="http://schemas.openxmlformats.org/officeDocument/2006/relationships/comments" Target="../comments13.xml"/><Relationship Id="rId3" Type="http://schemas.openxmlformats.org/officeDocument/2006/relationships/vmlDrawing" Target="../drawings/vmlDrawing17.vml"/><Relationship Id="rId7" Type="http://schemas.openxmlformats.org/officeDocument/2006/relationships/ctrlProp" Target="../ctrlProps/ctrlProp61.xml"/><Relationship Id="rId2" Type="http://schemas.openxmlformats.org/officeDocument/2006/relationships/drawing" Target="../drawings/drawing20.xml"/><Relationship Id="rId1" Type="http://schemas.openxmlformats.org/officeDocument/2006/relationships/printerSettings" Target="../printerSettings/printerSettings21.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25.xml.rels><?xml version="1.0" encoding="UTF-8" standalone="yes"?>
<Relationships xmlns="http://schemas.openxmlformats.org/package/2006/relationships"><Relationship Id="rId8" Type="http://schemas.openxmlformats.org/officeDocument/2006/relationships/comments" Target="../comments14.xml"/><Relationship Id="rId3" Type="http://schemas.openxmlformats.org/officeDocument/2006/relationships/vmlDrawing" Target="../drawings/vmlDrawing18.vml"/><Relationship Id="rId7" Type="http://schemas.openxmlformats.org/officeDocument/2006/relationships/ctrlProp" Target="../ctrlProps/ctrlProp65.xml"/><Relationship Id="rId2" Type="http://schemas.openxmlformats.org/officeDocument/2006/relationships/drawing" Target="../drawings/drawing21.xml"/><Relationship Id="rId1" Type="http://schemas.openxmlformats.org/officeDocument/2006/relationships/printerSettings" Target="../printerSettings/printerSettings22.bin"/><Relationship Id="rId6" Type="http://schemas.openxmlformats.org/officeDocument/2006/relationships/ctrlProp" Target="../ctrlProps/ctrlProp64.xml"/><Relationship Id="rId5" Type="http://schemas.openxmlformats.org/officeDocument/2006/relationships/ctrlProp" Target="../ctrlProps/ctrlProp63.xml"/><Relationship Id="rId4" Type="http://schemas.openxmlformats.org/officeDocument/2006/relationships/ctrlProp" Target="../ctrlProps/ctrlProp62.xml"/></Relationships>
</file>

<file path=xl/worksheets/_rels/sheet26.xml.rels><?xml version="1.0" encoding="UTF-8" standalone="yes"?>
<Relationships xmlns="http://schemas.openxmlformats.org/package/2006/relationships"><Relationship Id="rId8" Type="http://schemas.openxmlformats.org/officeDocument/2006/relationships/comments" Target="../comments15.xml"/><Relationship Id="rId3" Type="http://schemas.openxmlformats.org/officeDocument/2006/relationships/vmlDrawing" Target="../drawings/vmlDrawing19.vml"/><Relationship Id="rId7" Type="http://schemas.openxmlformats.org/officeDocument/2006/relationships/ctrlProp" Target="../ctrlProps/ctrlProp69.xml"/><Relationship Id="rId2" Type="http://schemas.openxmlformats.org/officeDocument/2006/relationships/drawing" Target="../drawings/drawing22.xml"/><Relationship Id="rId1" Type="http://schemas.openxmlformats.org/officeDocument/2006/relationships/printerSettings" Target="../printerSettings/printerSettings23.bin"/><Relationship Id="rId6" Type="http://schemas.openxmlformats.org/officeDocument/2006/relationships/ctrlProp" Target="../ctrlProps/ctrlProp68.xml"/><Relationship Id="rId5" Type="http://schemas.openxmlformats.org/officeDocument/2006/relationships/ctrlProp" Target="../ctrlProps/ctrlProp67.xml"/><Relationship Id="rId4" Type="http://schemas.openxmlformats.org/officeDocument/2006/relationships/ctrlProp" Target="../ctrlProps/ctrlProp66.xml"/></Relationships>
</file>

<file path=xl/worksheets/_rels/sheet27.xml.rels><?xml version="1.0" encoding="UTF-8" standalone="yes"?>
<Relationships xmlns="http://schemas.openxmlformats.org/package/2006/relationships"><Relationship Id="rId8" Type="http://schemas.openxmlformats.org/officeDocument/2006/relationships/comments" Target="../comments16.xml"/><Relationship Id="rId3" Type="http://schemas.openxmlformats.org/officeDocument/2006/relationships/vmlDrawing" Target="../drawings/vmlDrawing20.vml"/><Relationship Id="rId7" Type="http://schemas.openxmlformats.org/officeDocument/2006/relationships/ctrlProp" Target="../ctrlProps/ctrlProp73.xml"/><Relationship Id="rId2" Type="http://schemas.openxmlformats.org/officeDocument/2006/relationships/drawing" Target="../drawings/drawing23.xml"/><Relationship Id="rId1" Type="http://schemas.openxmlformats.org/officeDocument/2006/relationships/printerSettings" Target="../printerSettings/printerSettings24.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1.vml"/><Relationship Id="rId7" Type="http://schemas.openxmlformats.org/officeDocument/2006/relationships/ctrlProp" Target="../ctrlProps/ctrlProp77.xml"/><Relationship Id="rId2" Type="http://schemas.openxmlformats.org/officeDocument/2006/relationships/drawing" Target="../drawings/drawing24.xml"/><Relationship Id="rId1" Type="http://schemas.openxmlformats.org/officeDocument/2006/relationships/printerSettings" Target="../printerSettings/printerSettings25.bin"/><Relationship Id="rId6" Type="http://schemas.openxmlformats.org/officeDocument/2006/relationships/ctrlProp" Target="../ctrlProps/ctrlProp76.xml"/><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29.xml.rels><?xml version="1.0" encoding="UTF-8" standalone="yes"?>
<Relationships xmlns="http://schemas.openxmlformats.org/package/2006/relationships"><Relationship Id="rId8" Type="http://schemas.openxmlformats.org/officeDocument/2006/relationships/comments" Target="../comments17.xml"/><Relationship Id="rId3" Type="http://schemas.openxmlformats.org/officeDocument/2006/relationships/vmlDrawing" Target="../drawings/vmlDrawing22.vml"/><Relationship Id="rId7" Type="http://schemas.openxmlformats.org/officeDocument/2006/relationships/ctrlProp" Target="../ctrlProps/ctrlProp81.xml"/><Relationship Id="rId2" Type="http://schemas.openxmlformats.org/officeDocument/2006/relationships/drawing" Target="../drawings/drawing25.xml"/><Relationship Id="rId1" Type="http://schemas.openxmlformats.org/officeDocument/2006/relationships/printerSettings" Target="../printerSettings/printerSettings26.bin"/><Relationship Id="rId6" Type="http://schemas.openxmlformats.org/officeDocument/2006/relationships/ctrlProp" Target="../ctrlProps/ctrlProp80.xml"/><Relationship Id="rId5" Type="http://schemas.openxmlformats.org/officeDocument/2006/relationships/ctrlProp" Target="../ctrlProps/ctrlProp79.xml"/><Relationship Id="rId4" Type="http://schemas.openxmlformats.org/officeDocument/2006/relationships/ctrlProp" Target="../ctrlProps/ctrlProp7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7" Type="http://schemas.openxmlformats.org/officeDocument/2006/relationships/ctrlProp" Target="../ctrlProps/ctrlProp85.xml"/><Relationship Id="rId2" Type="http://schemas.openxmlformats.org/officeDocument/2006/relationships/drawing" Target="../drawings/drawing26.xml"/><Relationship Id="rId1" Type="http://schemas.openxmlformats.org/officeDocument/2006/relationships/printerSettings" Target="../printerSettings/printerSettings27.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INTRO">
    <tabColor theme="4" tint="0.59999389629810485"/>
  </sheetPr>
  <dimension ref="A1:S57"/>
  <sheetViews>
    <sheetView showGridLines="0" zoomScaleNormal="100" workbookViewId="0">
      <selection activeCell="C31" sqref="C31:O31"/>
    </sheetView>
  </sheetViews>
  <sheetFormatPr defaultColWidth="9.42578125" defaultRowHeight="12.75"/>
  <cols>
    <col min="1" max="1" width="3" customWidth="1"/>
    <col min="2" max="3" width="6.5703125" customWidth="1"/>
    <col min="4" max="4" width="6.42578125" customWidth="1"/>
    <col min="5" max="5" width="8.42578125" customWidth="1"/>
    <col min="6" max="6" width="4.5703125" customWidth="1"/>
    <col min="11" max="11" width="15.42578125" customWidth="1"/>
    <col min="12" max="12" width="15.5703125" customWidth="1"/>
    <col min="15" max="15" width="27.42578125" customWidth="1"/>
    <col min="16" max="16" width="9.5703125" customWidth="1"/>
  </cols>
  <sheetData>
    <row r="1" spans="1:19" ht="36" customHeight="1">
      <c r="A1" s="59"/>
      <c r="B1" s="59"/>
      <c r="C1" s="59"/>
      <c r="D1" s="59"/>
      <c r="E1" s="59"/>
      <c r="F1" s="59"/>
      <c r="G1" s="59"/>
      <c r="H1" s="59"/>
      <c r="I1" s="59"/>
      <c r="J1" s="59"/>
      <c r="K1" s="59"/>
      <c r="L1" s="59"/>
      <c r="M1" s="59"/>
      <c r="N1" s="59"/>
      <c r="O1" s="59"/>
      <c r="P1" s="52"/>
      <c r="Q1" s="60" t="s">
        <v>229</v>
      </c>
      <c r="R1" s="60" t="s">
        <v>229</v>
      </c>
      <c r="S1" s="60" t="s">
        <v>229</v>
      </c>
    </row>
    <row r="2" spans="1:19" ht="47.1" customHeight="1">
      <c r="A2" s="486" t="s">
        <v>582</v>
      </c>
      <c r="B2" s="486"/>
      <c r="C2" s="486"/>
      <c r="D2" s="486"/>
      <c r="E2" s="486"/>
      <c r="F2" s="486"/>
      <c r="G2" s="486"/>
      <c r="H2" s="486"/>
      <c r="I2" s="486"/>
      <c r="J2" s="486"/>
      <c r="K2" s="486"/>
      <c r="L2" s="486"/>
      <c r="M2" s="146">
        <v>2026</v>
      </c>
      <c r="N2" s="147"/>
      <c r="O2" s="147"/>
      <c r="P2" s="54"/>
    </row>
    <row r="3" spans="1:19" ht="26.25" customHeight="1">
      <c r="A3" s="491" t="s">
        <v>144</v>
      </c>
      <c r="B3" s="491"/>
      <c r="C3" s="491"/>
      <c r="D3" s="491"/>
      <c r="E3" s="491"/>
      <c r="F3" s="491"/>
      <c r="G3" s="491"/>
      <c r="H3" s="491"/>
      <c r="I3" s="491"/>
      <c r="J3" s="491"/>
      <c r="K3" s="491"/>
      <c r="L3" s="491"/>
      <c r="M3" s="491"/>
      <c r="N3" s="491"/>
      <c r="O3" s="491"/>
      <c r="P3" s="54"/>
    </row>
    <row r="4" spans="1:19" ht="23.1" customHeight="1">
      <c r="A4" s="141"/>
      <c r="B4" s="141"/>
      <c r="C4" s="141"/>
      <c r="D4" s="141"/>
      <c r="E4" s="141"/>
      <c r="F4" s="141"/>
      <c r="G4" s="141"/>
      <c r="H4" s="141"/>
      <c r="I4" s="141"/>
      <c r="J4" s="141"/>
      <c r="K4" s="141"/>
      <c r="L4" s="141"/>
      <c r="M4" s="141"/>
      <c r="N4" s="141"/>
      <c r="O4" s="141"/>
      <c r="P4" s="54"/>
    </row>
    <row r="5" spans="1:19" ht="26.1" customHeight="1">
      <c r="A5" s="141"/>
      <c r="B5" s="484" t="s">
        <v>1075</v>
      </c>
      <c r="C5" s="485"/>
      <c r="D5" s="485"/>
      <c r="E5" s="485"/>
      <c r="F5" s="485"/>
      <c r="G5" s="485"/>
      <c r="H5" s="485"/>
      <c r="I5" s="485"/>
      <c r="J5" s="485"/>
      <c r="K5" s="485"/>
      <c r="L5" s="485"/>
      <c r="M5" s="485"/>
      <c r="N5" s="485"/>
      <c r="O5" s="485"/>
      <c r="P5" s="54"/>
    </row>
    <row r="6" spans="1:19" ht="13.5" thickBot="1">
      <c r="A6" s="492"/>
      <c r="B6" s="490"/>
      <c r="C6" s="490"/>
      <c r="D6" s="490"/>
      <c r="E6" s="490"/>
      <c r="F6" s="490"/>
      <c r="G6" s="490"/>
      <c r="H6" s="490"/>
      <c r="I6" s="490"/>
      <c r="J6" s="490"/>
      <c r="K6" s="490"/>
      <c r="L6" s="490"/>
      <c r="M6" s="490"/>
      <c r="N6" s="490"/>
      <c r="O6" s="490"/>
      <c r="P6" s="54"/>
    </row>
    <row r="7" spans="1:19" ht="13.5" thickBot="1">
      <c r="A7" s="59"/>
      <c r="B7" s="61" t="s">
        <v>53</v>
      </c>
      <c r="C7" s="61"/>
      <c r="D7" s="61"/>
      <c r="E7" s="61"/>
      <c r="F7" s="62" t="str">
        <f>IF(G7="","",LOOKUP(G7,Parameters!B29:C68))</f>
        <v>SK</v>
      </c>
      <c r="G7" s="493" t="s">
        <v>236</v>
      </c>
      <c r="H7" s="494"/>
      <c r="I7" s="59"/>
      <c r="J7" s="61"/>
      <c r="K7" s="61"/>
      <c r="L7" s="61"/>
      <c r="M7" s="61"/>
      <c r="N7" s="61"/>
      <c r="O7" s="61"/>
      <c r="P7" s="54"/>
    </row>
    <row r="8" spans="1:19" ht="29.1" customHeight="1">
      <c r="A8" s="54"/>
      <c r="B8" s="488" t="s">
        <v>581</v>
      </c>
      <c r="C8" s="488"/>
      <c r="D8" s="488"/>
      <c r="E8" s="488"/>
      <c r="F8" s="488"/>
      <c r="G8" s="488"/>
      <c r="H8" s="488"/>
      <c r="I8" s="488"/>
      <c r="J8" s="488"/>
      <c r="K8" s="489" t="str">
        <f>"30/09/"&amp;M2</f>
        <v>30/09/2026</v>
      </c>
      <c r="L8" s="489"/>
      <c r="M8" s="54"/>
      <c r="N8" s="54"/>
      <c r="O8" s="54"/>
      <c r="P8" s="54"/>
    </row>
    <row r="9" spans="1:19" ht="13.35" customHeight="1">
      <c r="A9" s="54"/>
      <c r="B9" s="490"/>
      <c r="C9" s="490"/>
      <c r="D9" s="490"/>
      <c r="E9" s="490"/>
      <c r="F9" s="490"/>
      <c r="G9" s="490"/>
      <c r="H9" s="490"/>
      <c r="I9" s="490"/>
      <c r="J9" s="490"/>
      <c r="K9" s="490"/>
      <c r="L9" s="490"/>
      <c r="M9" s="490"/>
      <c r="N9" s="490"/>
      <c r="O9" s="490"/>
      <c r="P9" s="54"/>
    </row>
    <row r="10" spans="1:19">
      <c r="A10" s="54"/>
      <c r="B10" s="488" t="s">
        <v>1136</v>
      </c>
      <c r="C10" s="488"/>
      <c r="D10" s="488"/>
      <c r="E10" s="488"/>
      <c r="F10" s="488"/>
      <c r="G10" s="488"/>
      <c r="H10" s="488"/>
      <c r="I10" s="488"/>
      <c r="J10" s="488"/>
      <c r="K10" s="488"/>
      <c r="L10" s="488"/>
      <c r="M10" s="488"/>
      <c r="N10" s="488"/>
      <c r="O10" s="488"/>
      <c r="P10" s="54"/>
    </row>
    <row r="11" spans="1:19">
      <c r="A11" s="54"/>
      <c r="B11" s="487"/>
      <c r="C11" s="487"/>
      <c r="D11" s="487"/>
      <c r="E11" s="487"/>
      <c r="F11" s="487"/>
      <c r="G11" s="487"/>
      <c r="H11" s="487"/>
      <c r="I11" s="487"/>
      <c r="J11" s="487"/>
      <c r="K11" s="487"/>
      <c r="L11" s="487"/>
      <c r="M11" s="487"/>
      <c r="N11" s="487"/>
      <c r="O11" s="487"/>
      <c r="P11" s="142"/>
    </row>
    <row r="12" spans="1:19">
      <c r="A12" s="54"/>
      <c r="B12" s="59" t="s">
        <v>1128</v>
      </c>
      <c r="C12" s="54"/>
      <c r="D12" s="54"/>
      <c r="E12" s="54"/>
      <c r="F12" s="54" t="s">
        <v>62</v>
      </c>
      <c r="G12" s="54"/>
      <c r="H12" s="54"/>
      <c r="I12" s="54"/>
      <c r="J12" s="54"/>
      <c r="K12" s="54"/>
      <c r="L12" s="54"/>
      <c r="M12" s="54"/>
      <c r="N12" s="54"/>
      <c r="O12" s="54"/>
      <c r="P12" s="54"/>
    </row>
    <row r="13" spans="1:19">
      <c r="A13" s="54"/>
      <c r="B13" s="59" t="s">
        <v>1129</v>
      </c>
      <c r="C13" s="54"/>
      <c r="D13" s="54"/>
      <c r="E13" s="54"/>
      <c r="F13" s="54"/>
      <c r="G13" s="54"/>
      <c r="H13" s="54"/>
      <c r="I13" s="54"/>
      <c r="J13" s="54"/>
      <c r="K13" s="54"/>
      <c r="L13" s="54"/>
      <c r="M13" s="54"/>
      <c r="N13" s="54"/>
      <c r="O13" s="54"/>
      <c r="P13" s="54"/>
    </row>
    <row r="14" spans="1:19">
      <c r="A14" s="54"/>
      <c r="B14" s="230" t="s">
        <v>1134</v>
      </c>
      <c r="C14" s="144"/>
      <c r="D14" s="144"/>
      <c r="E14" s="144"/>
      <c r="F14" s="143"/>
      <c r="G14" s="143"/>
      <c r="H14" s="143"/>
      <c r="I14" s="143"/>
      <c r="J14" s="143"/>
      <c r="K14" s="143"/>
      <c r="L14" s="143"/>
      <c r="M14" s="143"/>
      <c r="N14" s="143"/>
      <c r="O14" s="143"/>
      <c r="P14" s="54"/>
    </row>
    <row r="15" spans="1:19">
      <c r="A15" s="54"/>
      <c r="B15" s="230"/>
      <c r="C15" s="144"/>
      <c r="D15" s="144"/>
      <c r="E15" s="144"/>
      <c r="F15" s="143"/>
      <c r="G15" s="143"/>
      <c r="H15" s="143"/>
      <c r="I15" s="143"/>
      <c r="J15" s="143"/>
      <c r="K15" s="143"/>
      <c r="L15" s="143"/>
      <c r="M15" s="143"/>
      <c r="N15" s="143"/>
      <c r="O15" s="143"/>
      <c r="P15" s="54"/>
    </row>
    <row r="16" spans="1:19">
      <c r="A16" s="54"/>
      <c r="B16" s="230" t="s">
        <v>1137</v>
      </c>
      <c r="C16" s="144"/>
      <c r="D16" s="144"/>
      <c r="E16" s="144"/>
      <c r="F16" s="143"/>
      <c r="G16" s="143"/>
      <c r="H16" s="143"/>
      <c r="I16" s="143"/>
      <c r="J16" s="143"/>
      <c r="K16" s="143"/>
      <c r="L16" s="143"/>
      <c r="M16" s="143"/>
      <c r="N16" s="143"/>
      <c r="O16" s="143"/>
      <c r="P16" s="54"/>
    </row>
    <row r="17" spans="1:16" ht="6.75" customHeight="1">
      <c r="A17" s="54"/>
      <c r="B17" s="230"/>
      <c r="C17" s="144"/>
      <c r="D17" s="144"/>
      <c r="E17" s="144"/>
      <c r="F17" s="143"/>
      <c r="G17" s="143"/>
      <c r="H17" s="143"/>
      <c r="I17" s="143"/>
      <c r="J17" s="143"/>
      <c r="K17" s="143"/>
      <c r="L17" s="143"/>
      <c r="M17" s="143"/>
      <c r="N17" s="143"/>
      <c r="O17" s="143"/>
      <c r="P17" s="54"/>
    </row>
    <row r="18" spans="1:16">
      <c r="A18" s="54"/>
      <c r="B18" s="43" t="s">
        <v>1140</v>
      </c>
      <c r="C18" s="144"/>
      <c r="D18" s="144"/>
      <c r="E18" s="144"/>
      <c r="F18" s="143"/>
      <c r="G18" s="143"/>
      <c r="H18" s="143"/>
      <c r="I18" s="143"/>
      <c r="J18" s="143"/>
      <c r="K18" s="143"/>
      <c r="L18" s="143"/>
      <c r="M18" s="143"/>
      <c r="N18" s="143"/>
      <c r="O18" s="143"/>
      <c r="P18" s="54"/>
    </row>
    <row r="19" spans="1:16">
      <c r="A19" s="54"/>
      <c r="B19" s="43" t="s">
        <v>1139</v>
      </c>
      <c r="C19" s="144"/>
      <c r="D19" s="144"/>
      <c r="E19" s="144"/>
      <c r="F19" s="143"/>
      <c r="G19" s="143"/>
      <c r="H19" s="143"/>
      <c r="I19" s="143"/>
      <c r="J19" s="143"/>
      <c r="K19" s="143"/>
      <c r="L19" s="143"/>
      <c r="M19" s="143"/>
      <c r="N19" s="143"/>
      <c r="O19" s="143"/>
      <c r="P19" s="54"/>
    </row>
    <row r="20" spans="1:16">
      <c r="A20" s="54"/>
      <c r="B20" s="43" t="s">
        <v>1138</v>
      </c>
      <c r="C20" s="144"/>
      <c r="D20" s="144"/>
      <c r="E20" s="144"/>
      <c r="F20" s="143"/>
      <c r="G20" s="143"/>
      <c r="H20" s="143"/>
      <c r="I20" s="143"/>
      <c r="J20" s="143"/>
      <c r="K20" s="143"/>
      <c r="L20" s="143"/>
      <c r="M20" s="143"/>
      <c r="N20" s="143"/>
      <c r="O20" s="143"/>
      <c r="P20" s="54"/>
    </row>
    <row r="21" spans="1:16">
      <c r="A21" s="54"/>
      <c r="B21" s="43"/>
      <c r="C21" s="144"/>
      <c r="D21" s="144"/>
      <c r="E21" s="144"/>
      <c r="F21" s="143"/>
      <c r="G21" s="143"/>
      <c r="H21" s="143"/>
      <c r="I21" s="143"/>
      <c r="J21" s="143"/>
      <c r="K21" s="143"/>
      <c r="L21" s="143"/>
      <c r="M21" s="143"/>
      <c r="N21" s="143"/>
      <c r="O21" s="143"/>
      <c r="P21" s="54"/>
    </row>
    <row r="22" spans="1:16">
      <c r="A22" s="54"/>
      <c r="B22" s="43" t="s">
        <v>1141</v>
      </c>
      <c r="C22" s="144"/>
      <c r="D22" s="144"/>
      <c r="E22" s="144"/>
      <c r="F22" s="143"/>
      <c r="G22" s="143"/>
      <c r="H22" s="143"/>
      <c r="I22" s="143"/>
      <c r="J22" s="143"/>
      <c r="K22" s="143"/>
      <c r="L22" s="143"/>
      <c r="M22" s="143"/>
      <c r="N22" s="143"/>
      <c r="O22" s="143"/>
      <c r="P22" s="54"/>
    </row>
    <row r="23" spans="1:16" ht="2.25" customHeight="1">
      <c r="A23" s="54"/>
      <c r="B23" s="43"/>
      <c r="C23" s="144"/>
      <c r="D23" s="144"/>
      <c r="E23" s="144"/>
      <c r="F23" s="143"/>
      <c r="G23" s="143"/>
      <c r="H23" s="143"/>
      <c r="I23" s="143"/>
      <c r="J23" s="143"/>
      <c r="K23" s="143"/>
      <c r="L23" s="143"/>
      <c r="M23" s="143"/>
      <c r="N23" s="143"/>
      <c r="O23" s="143"/>
      <c r="P23" s="54"/>
    </row>
    <row r="24" spans="1:16" ht="11.25" customHeight="1">
      <c r="A24" s="54"/>
      <c r="B24" s="364" t="s">
        <v>1142</v>
      </c>
      <c r="C24" s="144"/>
      <c r="D24" s="144"/>
      <c r="E24" s="144"/>
      <c r="F24" s="143"/>
      <c r="G24" s="143"/>
      <c r="H24" s="143"/>
      <c r="I24" s="143"/>
      <c r="J24" s="143"/>
      <c r="K24" s="143"/>
      <c r="L24" s="143"/>
      <c r="M24" s="143"/>
      <c r="N24" s="143"/>
      <c r="O24" s="143"/>
      <c r="P24" s="54"/>
    </row>
    <row r="25" spans="1:16">
      <c r="A25" s="54"/>
      <c r="B25" s="364" t="s">
        <v>1143</v>
      </c>
      <c r="C25" s="145"/>
      <c r="D25" s="145"/>
      <c r="E25" s="145"/>
      <c r="F25" s="145"/>
      <c r="G25" s="145"/>
      <c r="H25" s="145"/>
      <c r="I25" s="145"/>
      <c r="J25" s="145"/>
      <c r="K25" s="145"/>
      <c r="L25" s="145"/>
      <c r="M25" s="145"/>
      <c r="N25" s="145"/>
      <c r="O25" s="145"/>
      <c r="P25" s="54"/>
    </row>
    <row r="26" spans="1:16" ht="12.75" customHeight="1">
      <c r="A26" s="54"/>
      <c r="B26" s="61"/>
      <c r="C26" s="54"/>
      <c r="D26" s="54"/>
      <c r="E26" s="54"/>
      <c r="F26" s="54"/>
      <c r="G26" s="54"/>
      <c r="H26" s="54"/>
      <c r="I26" s="54"/>
      <c r="J26" s="54"/>
      <c r="K26" s="54"/>
      <c r="L26" s="54"/>
      <c r="M26" s="54"/>
      <c r="N26" s="54"/>
      <c r="O26" s="54"/>
      <c r="P26" s="54"/>
    </row>
    <row r="27" spans="1:16">
      <c r="A27" s="54"/>
      <c r="B27" s="475" t="s">
        <v>1144</v>
      </c>
      <c r="C27" s="476"/>
      <c r="D27" s="476"/>
      <c r="E27" s="476"/>
      <c r="F27" s="476"/>
      <c r="G27" s="476"/>
      <c r="H27" s="476"/>
      <c r="I27" s="476"/>
      <c r="J27" s="476"/>
      <c r="K27" s="476"/>
      <c r="L27" s="476"/>
      <c r="M27" s="476"/>
      <c r="N27" s="476"/>
      <c r="O27" s="476"/>
      <c r="P27" s="54"/>
    </row>
    <row r="28" spans="1:16" ht="7.35" customHeight="1">
      <c r="A28" s="54"/>
      <c r="B28" s="476"/>
      <c r="C28" s="476"/>
      <c r="D28" s="476"/>
      <c r="E28" s="476"/>
      <c r="F28" s="476"/>
      <c r="G28" s="476"/>
      <c r="H28" s="476"/>
      <c r="I28" s="476"/>
      <c r="J28" s="476"/>
      <c r="K28" s="476"/>
      <c r="L28" s="476"/>
      <c r="M28" s="476"/>
      <c r="N28" s="476"/>
      <c r="O28" s="476"/>
      <c r="P28" s="54"/>
    </row>
    <row r="29" spans="1:16">
      <c r="A29" s="54" t="s">
        <v>62</v>
      </c>
      <c r="B29" s="54"/>
      <c r="C29" s="477" t="s">
        <v>1171</v>
      </c>
      <c r="D29" s="478"/>
      <c r="E29" s="478"/>
      <c r="F29" s="478"/>
      <c r="G29" s="478"/>
      <c r="H29" s="478"/>
      <c r="I29" s="478"/>
      <c r="J29" s="478"/>
      <c r="K29" s="478"/>
      <c r="L29" s="478"/>
      <c r="M29" s="478"/>
      <c r="N29" s="478"/>
      <c r="O29" s="478"/>
      <c r="P29" s="54"/>
    </row>
    <row r="30" spans="1:16">
      <c r="A30" s="54"/>
      <c r="B30" s="54"/>
      <c r="C30" s="483" t="s">
        <v>1172</v>
      </c>
      <c r="D30" s="482"/>
      <c r="E30" s="482"/>
      <c r="F30" s="482"/>
      <c r="G30" s="482"/>
      <c r="H30" s="482"/>
      <c r="I30" s="482"/>
      <c r="J30" s="482"/>
      <c r="K30" s="482"/>
      <c r="L30" s="482"/>
      <c r="M30" s="482"/>
      <c r="N30" s="482"/>
      <c r="O30" s="482"/>
      <c r="P30" s="54"/>
    </row>
    <row r="31" spans="1:16">
      <c r="A31" s="54"/>
      <c r="B31" s="54"/>
      <c r="C31" s="483" t="s">
        <v>1194</v>
      </c>
      <c r="D31" s="482"/>
      <c r="E31" s="482"/>
      <c r="F31" s="482"/>
      <c r="G31" s="482"/>
      <c r="H31" s="482"/>
      <c r="I31" s="482"/>
      <c r="J31" s="482"/>
      <c r="K31" s="482"/>
      <c r="L31" s="482"/>
      <c r="M31" s="482"/>
      <c r="N31" s="482"/>
      <c r="O31" s="482"/>
      <c r="P31" s="54"/>
    </row>
    <row r="32" spans="1:16">
      <c r="A32" s="54"/>
      <c r="B32" s="54"/>
      <c r="C32" s="481" t="s">
        <v>1173</v>
      </c>
      <c r="D32" s="482"/>
      <c r="E32" s="482"/>
      <c r="F32" s="482"/>
      <c r="G32" s="482"/>
      <c r="H32" s="482"/>
      <c r="I32" s="482"/>
      <c r="J32" s="482"/>
      <c r="K32" s="482"/>
      <c r="L32" s="482"/>
      <c r="M32" s="482"/>
      <c r="N32" s="482"/>
      <c r="O32" s="482"/>
      <c r="P32" s="54"/>
    </row>
    <row r="33" spans="1:16">
      <c r="A33" s="54"/>
      <c r="B33" s="54"/>
      <c r="C33" s="479" t="s">
        <v>1174</v>
      </c>
      <c r="D33" s="480"/>
      <c r="E33" s="480"/>
      <c r="F33" s="480"/>
      <c r="G33" s="480"/>
      <c r="H33" s="480"/>
      <c r="I33" s="480"/>
      <c r="J33" s="480"/>
      <c r="K33" s="480"/>
      <c r="L33" s="480"/>
      <c r="M33" s="480"/>
      <c r="N33" s="480"/>
      <c r="O33" s="480"/>
      <c r="P33" s="54"/>
    </row>
    <row r="34" spans="1:16" ht="12.75" customHeight="1">
      <c r="A34" s="59"/>
      <c r="B34" s="52"/>
      <c r="C34" s="52"/>
      <c r="D34" s="52"/>
      <c r="E34" s="52"/>
      <c r="F34" s="11"/>
      <c r="G34" s="11"/>
      <c r="H34" s="11"/>
      <c r="I34" s="11"/>
      <c r="J34" s="11"/>
      <c r="K34" s="11"/>
      <c r="L34" s="11"/>
      <c r="M34" s="11"/>
      <c r="N34" s="11"/>
      <c r="O34" s="11"/>
      <c r="P34" s="54"/>
    </row>
    <row r="35" spans="1:16" ht="12.75" customHeight="1">
      <c r="A35" s="59"/>
      <c r="B35" s="52"/>
      <c r="C35" s="52"/>
      <c r="D35" s="52"/>
      <c r="E35" s="52"/>
      <c r="F35" s="11"/>
      <c r="G35" s="11"/>
      <c r="H35" s="11"/>
      <c r="I35" s="11"/>
      <c r="J35" s="11"/>
      <c r="K35" s="11"/>
      <c r="L35" s="11"/>
      <c r="M35" s="11"/>
      <c r="N35" s="11"/>
      <c r="O35" s="11"/>
      <c r="P35" s="54"/>
    </row>
    <row r="36" spans="1:16">
      <c r="A36" s="59"/>
      <c r="B36" s="54"/>
      <c r="C36" s="54"/>
      <c r="D36" s="54"/>
      <c r="E36" s="54"/>
      <c r="F36" s="54"/>
      <c r="G36" s="54"/>
      <c r="H36" s="54"/>
      <c r="I36" s="54"/>
      <c r="J36" s="54"/>
      <c r="K36" s="54"/>
      <c r="L36" s="54"/>
      <c r="M36" s="54"/>
      <c r="N36" s="54"/>
      <c r="O36" s="54"/>
      <c r="P36" s="54"/>
    </row>
    <row r="37" spans="1:16">
      <c r="A37" s="63"/>
      <c r="B37" s="63"/>
      <c r="C37" s="63"/>
      <c r="D37" s="63"/>
      <c r="E37" s="63"/>
      <c r="F37" s="63"/>
      <c r="G37" s="63"/>
      <c r="H37" s="63"/>
      <c r="I37" s="63"/>
      <c r="J37" s="63"/>
      <c r="K37" s="63"/>
      <c r="L37" s="63"/>
      <c r="M37" s="63"/>
      <c r="N37" s="63"/>
      <c r="O37" s="63"/>
    </row>
    <row r="38" spans="1:16">
      <c r="A38" s="63"/>
      <c r="B38" s="63"/>
      <c r="C38" s="63"/>
      <c r="D38" s="63"/>
      <c r="E38" s="63"/>
      <c r="F38" s="63"/>
      <c r="G38" s="63"/>
      <c r="H38" s="63"/>
      <c r="I38" s="63"/>
      <c r="J38" s="63"/>
      <c r="K38" s="63"/>
      <c r="L38" s="63"/>
      <c r="M38" s="63"/>
      <c r="N38" s="63"/>
      <c r="O38" s="63"/>
    </row>
    <row r="39" spans="1:16">
      <c r="A39" s="63"/>
      <c r="B39" s="63"/>
    </row>
    <row r="40" spans="1:16">
      <c r="A40" s="63"/>
      <c r="B40" s="63"/>
    </row>
    <row r="41" spans="1:16">
      <c r="A41" s="63"/>
      <c r="B41" s="63"/>
    </row>
    <row r="42" spans="1:16">
      <c r="A42" s="63"/>
      <c r="B42" s="63"/>
    </row>
    <row r="43" spans="1:16">
      <c r="A43" s="63"/>
      <c r="B43" s="63"/>
    </row>
    <row r="44" spans="1:16">
      <c r="A44" s="63"/>
      <c r="B44" s="63"/>
      <c r="C44" s="63"/>
      <c r="D44" s="63"/>
      <c r="E44" s="63"/>
      <c r="F44" s="63"/>
      <c r="G44" s="63"/>
      <c r="H44" s="63"/>
      <c r="I44" s="63"/>
      <c r="J44" s="63"/>
      <c r="K44" s="63"/>
      <c r="L44" s="63"/>
      <c r="M44" s="63"/>
      <c r="N44" s="63"/>
      <c r="O44" s="63"/>
    </row>
    <row r="45" spans="1:16">
      <c r="A45" s="63"/>
      <c r="B45" s="63"/>
      <c r="C45" s="63"/>
      <c r="D45" s="63"/>
      <c r="E45" s="63"/>
      <c r="F45" s="63"/>
      <c r="G45" s="63"/>
      <c r="H45" s="63"/>
      <c r="I45" s="63"/>
      <c r="J45" s="63"/>
      <c r="K45" s="63"/>
      <c r="L45" s="63"/>
      <c r="M45" s="63"/>
      <c r="N45" s="63"/>
      <c r="O45" s="63"/>
    </row>
    <row r="46" spans="1:16">
      <c r="A46" s="63"/>
      <c r="B46" s="63"/>
      <c r="C46" s="63"/>
      <c r="D46" s="63"/>
      <c r="E46" s="63"/>
      <c r="F46" s="63"/>
      <c r="G46" s="63"/>
      <c r="H46" s="63"/>
      <c r="I46" s="63"/>
      <c r="J46" s="63"/>
      <c r="K46" s="63"/>
      <c r="L46" s="63"/>
      <c r="M46" s="63"/>
      <c r="N46" s="63"/>
      <c r="O46" s="63"/>
    </row>
    <row r="47" spans="1:16">
      <c r="A47" s="63"/>
      <c r="B47" s="63"/>
      <c r="C47" s="63"/>
      <c r="D47" s="63"/>
      <c r="E47" s="63"/>
      <c r="F47" s="63"/>
      <c r="G47" s="63"/>
      <c r="H47" s="63"/>
      <c r="I47" s="63"/>
      <c r="J47" s="63"/>
      <c r="K47" s="63"/>
      <c r="L47" s="63"/>
      <c r="M47" s="63"/>
      <c r="N47" s="63"/>
      <c r="O47" s="63"/>
    </row>
    <row r="48" spans="1:16">
      <c r="A48" s="63"/>
      <c r="B48" s="63"/>
      <c r="C48" s="63"/>
      <c r="D48" s="63"/>
      <c r="E48" s="63"/>
      <c r="F48" s="63"/>
      <c r="G48" s="63"/>
      <c r="H48" s="63"/>
      <c r="I48" s="63"/>
      <c r="J48" s="63"/>
      <c r="K48" s="63"/>
      <c r="L48" s="63"/>
      <c r="M48" s="63"/>
      <c r="N48" s="63"/>
      <c r="O48" s="63"/>
    </row>
    <row r="49" spans="1:15">
      <c r="A49" s="63"/>
      <c r="B49" s="63"/>
      <c r="C49" s="63"/>
      <c r="D49" s="63"/>
      <c r="E49" s="63"/>
      <c r="F49" s="63"/>
      <c r="G49" s="63"/>
      <c r="H49" s="63"/>
      <c r="I49" s="63"/>
      <c r="J49" s="63"/>
      <c r="K49" s="63"/>
      <c r="L49" s="63"/>
      <c r="M49" s="63"/>
      <c r="N49" s="63"/>
      <c r="O49" s="63"/>
    </row>
    <row r="50" spans="1:15">
      <c r="A50" s="63"/>
      <c r="B50" s="63"/>
      <c r="C50" s="63"/>
      <c r="D50" s="63"/>
      <c r="E50" s="63"/>
      <c r="F50" s="63"/>
      <c r="G50" s="63"/>
      <c r="H50" s="63"/>
      <c r="I50" s="63"/>
      <c r="J50" s="63"/>
      <c r="K50" s="63"/>
      <c r="L50" s="63"/>
      <c r="M50" s="63"/>
      <c r="N50" s="63"/>
      <c r="O50" s="63"/>
    </row>
    <row r="51" spans="1:15">
      <c r="A51" s="63"/>
      <c r="B51" s="63"/>
      <c r="C51" s="63"/>
      <c r="D51" s="63"/>
      <c r="E51" s="63"/>
      <c r="F51" s="63"/>
      <c r="G51" s="63"/>
      <c r="H51" s="63"/>
      <c r="I51" s="63"/>
      <c r="J51" s="63"/>
      <c r="K51" s="63"/>
      <c r="L51" s="63"/>
      <c r="M51" s="63"/>
      <c r="N51" s="63"/>
      <c r="O51" s="63"/>
    </row>
    <row r="52" spans="1:15">
      <c r="A52" s="63"/>
      <c r="B52" s="63"/>
      <c r="C52" s="63"/>
      <c r="D52" s="63"/>
      <c r="E52" s="63"/>
      <c r="F52" s="63"/>
      <c r="G52" s="63"/>
      <c r="H52" s="63"/>
      <c r="I52" s="63"/>
      <c r="J52" s="63"/>
      <c r="K52" s="63"/>
      <c r="L52" s="63"/>
      <c r="M52" s="63"/>
      <c r="N52" s="63"/>
      <c r="O52" s="63"/>
    </row>
    <row r="53" spans="1:15">
      <c r="A53" s="63"/>
      <c r="B53" s="63"/>
      <c r="C53" s="63"/>
      <c r="D53" s="63"/>
      <c r="E53" s="63"/>
      <c r="F53" s="63"/>
      <c r="G53" s="63"/>
      <c r="H53" s="63"/>
      <c r="I53" s="63"/>
      <c r="J53" s="63"/>
      <c r="K53" s="63"/>
      <c r="L53" s="63"/>
      <c r="M53" s="63"/>
      <c r="N53" s="63"/>
      <c r="O53" s="63"/>
    </row>
    <row r="54" spans="1:15">
      <c r="A54" s="63"/>
      <c r="B54" s="63"/>
      <c r="C54" s="63"/>
      <c r="D54" s="63"/>
      <c r="E54" s="63"/>
      <c r="F54" s="63"/>
      <c r="G54" s="63"/>
      <c r="H54" s="63"/>
      <c r="I54" s="63"/>
      <c r="J54" s="63"/>
      <c r="K54" s="63"/>
      <c r="L54" s="63"/>
      <c r="M54" s="63"/>
      <c r="N54" s="63"/>
      <c r="O54" s="63"/>
    </row>
    <row r="55" spans="1:15">
      <c r="A55" s="63"/>
      <c r="B55" s="63"/>
      <c r="C55" s="63"/>
      <c r="D55" s="63"/>
      <c r="E55" s="63"/>
      <c r="F55" s="63"/>
      <c r="G55" s="63"/>
      <c r="H55" s="63"/>
      <c r="I55" s="63"/>
      <c r="J55" s="63"/>
      <c r="K55" s="63"/>
      <c r="L55" s="63"/>
      <c r="M55" s="63"/>
      <c r="N55" s="63"/>
      <c r="O55" s="63"/>
    </row>
    <row r="56" spans="1:15">
      <c r="A56" s="63"/>
      <c r="B56" s="63"/>
      <c r="C56" s="63"/>
      <c r="D56" s="63"/>
      <c r="E56" s="63"/>
      <c r="F56" s="63"/>
      <c r="G56" s="63"/>
      <c r="H56" s="63"/>
      <c r="I56" s="63"/>
      <c r="J56" s="63"/>
      <c r="K56" s="63"/>
      <c r="L56" s="63"/>
      <c r="M56" s="63"/>
      <c r="N56" s="63"/>
      <c r="O56" s="63"/>
    </row>
    <row r="57" spans="1:15">
      <c r="A57" s="63"/>
      <c r="B57" s="63"/>
      <c r="C57" s="63"/>
      <c r="D57" s="63"/>
      <c r="E57" s="63"/>
      <c r="F57" s="63"/>
      <c r="G57" s="63"/>
      <c r="H57" s="63"/>
      <c r="I57" s="63"/>
      <c r="J57" s="63"/>
      <c r="K57" s="63"/>
      <c r="L57" s="63"/>
      <c r="M57" s="63"/>
      <c r="N57" s="63"/>
      <c r="O57" s="63"/>
    </row>
  </sheetData>
  <mergeCells count="16">
    <mergeCell ref="B5:O5"/>
    <mergeCell ref="A2:L2"/>
    <mergeCell ref="B11:O11"/>
    <mergeCell ref="B10:O10"/>
    <mergeCell ref="B8:J8"/>
    <mergeCell ref="K8:L8"/>
    <mergeCell ref="B9:O9"/>
    <mergeCell ref="A3:O3"/>
    <mergeCell ref="A6:O6"/>
    <mergeCell ref="G7:H7"/>
    <mergeCell ref="B27:O28"/>
    <mergeCell ref="C29:O29"/>
    <mergeCell ref="C33:O33"/>
    <mergeCell ref="C32:O32"/>
    <mergeCell ref="C31:O31"/>
    <mergeCell ref="C30:O30"/>
  </mergeCells>
  <phoneticPr fontId="28" type="noConversion"/>
  <hyperlinks>
    <hyperlink ref="C32" r:id="rId1" xr:uid="{00000000-0004-0000-0000-000000000000}"/>
  </hyperlinks>
  <pageMargins left="0.75" right="0.75" top="1" bottom="1" header="0.4921259845" footer="0.4921259845"/>
  <pageSetup paperSize="9" scale="55"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281601" r:id="rId5" name="CHECKALL">
              <controlPr defaultSize="0" print="0" autoFill="0" autoPict="0" macro="[0]!CheckAllSheets">
                <anchor moveWithCells="1" sizeWithCells="1">
                  <from>
                    <xdr:col>14</xdr:col>
                    <xdr:colOff>752475</xdr:colOff>
                    <xdr:row>0</xdr:row>
                    <xdr:rowOff>447675</xdr:rowOff>
                  </from>
                  <to>
                    <xdr:col>14</xdr:col>
                    <xdr:colOff>1590675</xdr:colOff>
                    <xdr:row>2</xdr:row>
                    <xdr:rowOff>0</xdr:rowOff>
                  </to>
                </anchor>
              </controlPr>
            </control>
          </mc:Choice>
        </mc:AlternateContent>
        <mc:AlternateContent xmlns:mc="http://schemas.openxmlformats.org/markup-compatibility/2006">
          <mc:Choice Requires="x14">
            <control shapeId="281603" r:id="rId6" name="Check Box 3">
              <controlPr defaultSize="0" autoFill="0" autoLine="0" autoPict="0" altText="Enable Automatics Checks on Closing Workbook">
                <anchor moveWithCells="1">
                  <from>
                    <xdr:col>13</xdr:col>
                    <xdr:colOff>485775</xdr:colOff>
                    <xdr:row>0</xdr:row>
                    <xdr:rowOff>104775</xdr:rowOff>
                  </from>
                  <to>
                    <xdr:col>16</xdr:col>
                    <xdr:colOff>28575</xdr:colOff>
                    <xdr:row>0</xdr:row>
                    <xdr:rowOff>295275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497" yWindow="713" count="1">
        <x14:dataValidation type="list" allowBlank="1" showInputMessage="1" showErrorMessage="1" error="Input data is not valid! Please select one country from the list." prompt="Select country" xr:uid="{00000000-0002-0000-0000-000000000000}">
          <x14:formula1>
            <xm:f>Parameters!$B$29:$B$68</xm:f>
          </x14:formula1>
          <xm:sqref>G7:H7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TRUCT">
    <tabColor theme="4" tint="0.59999389629810485"/>
    <pageSetUpPr fitToPage="1"/>
  </sheetPr>
  <dimension ref="A1:I40"/>
  <sheetViews>
    <sheetView showGridLines="0" showRowColHeaders="0" showOutlineSymbols="0" topLeftCell="A19" zoomScaleNormal="100" workbookViewId="0">
      <selection activeCell="F25" sqref="F25"/>
    </sheetView>
  </sheetViews>
  <sheetFormatPr defaultColWidth="9.42578125" defaultRowHeight="12.75"/>
  <cols>
    <col min="1" max="1" width="2" customWidth="1"/>
    <col min="2" max="2" width="2.5703125" customWidth="1"/>
    <col min="3" max="3" width="20.140625" customWidth="1"/>
    <col min="4" max="4" width="55.5703125" customWidth="1"/>
    <col min="5" max="5" width="52.42578125" customWidth="1"/>
    <col min="6" max="6" width="51" customWidth="1"/>
    <col min="7" max="8" width="1.42578125" customWidth="1"/>
  </cols>
  <sheetData>
    <row r="1" spans="1:9" ht="36" customHeight="1">
      <c r="A1" s="41"/>
      <c r="B1" s="42"/>
      <c r="C1" s="41"/>
      <c r="D1" s="41"/>
      <c r="E1" s="41"/>
      <c r="F1" s="41"/>
      <c r="G1" s="41"/>
      <c r="H1" s="41"/>
      <c r="I1" s="41"/>
    </row>
    <row r="2" spans="1:9" ht="39" customHeight="1">
      <c r="A2" s="499" t="str">
        <f>"Air Emissions Accounts Questionnaire "&amp;intro!M2</f>
        <v>Air Emissions Accounts Questionnaire 2026</v>
      </c>
      <c r="B2" s="499"/>
      <c r="C2" s="499"/>
      <c r="D2" s="499"/>
      <c r="E2" s="499"/>
      <c r="F2" s="499"/>
      <c r="G2" s="499"/>
      <c r="H2" s="499"/>
      <c r="I2" s="499"/>
    </row>
    <row r="3" spans="1:9" ht="18" customHeight="1">
      <c r="A3" s="498"/>
      <c r="B3" s="498"/>
      <c r="C3" s="498"/>
      <c r="D3" s="498"/>
      <c r="E3" s="498"/>
      <c r="F3" s="498"/>
      <c r="G3" s="498"/>
      <c r="H3" s="498"/>
      <c r="I3" s="498"/>
    </row>
    <row r="4" spans="1:9" ht="25.35" customHeight="1">
      <c r="A4" s="500" t="s">
        <v>175</v>
      </c>
      <c r="B4" s="500"/>
      <c r="C4" s="500"/>
      <c r="D4" s="500"/>
      <c r="E4" s="500"/>
      <c r="F4" s="500"/>
      <c r="G4" s="500"/>
      <c r="H4" s="500"/>
      <c r="I4" s="500"/>
    </row>
    <row r="5" spans="1:9" ht="13.35" hidden="1" customHeight="1">
      <c r="A5" s="41"/>
      <c r="B5" s="41"/>
      <c r="C5" s="41"/>
      <c r="D5" s="41"/>
      <c r="E5" s="41"/>
      <c r="F5" s="57" t="b">
        <v>0</v>
      </c>
      <c r="G5" s="41"/>
      <c r="H5" s="41"/>
      <c r="I5" s="41"/>
    </row>
    <row r="6" spans="1:9">
      <c r="A6" s="41"/>
      <c r="B6" s="139" t="str">
        <f>"Overview of the "&amp;intro!M2&amp;" electronic questionnaire Air Emissions Accounts"</f>
        <v>Overview of the 2026 electronic questionnaire Air Emissions Accounts</v>
      </c>
      <c r="C6" s="41"/>
      <c r="D6" s="41"/>
      <c r="E6" s="41"/>
      <c r="F6" s="41"/>
      <c r="G6" s="41"/>
      <c r="H6" s="41"/>
      <c r="I6" s="41"/>
    </row>
    <row r="7" spans="1:9" ht="13.5" hidden="1" thickBot="1">
      <c r="A7" s="41"/>
      <c r="B7" s="42"/>
      <c r="C7" s="41"/>
      <c r="D7" s="41"/>
      <c r="E7" s="43" t="s">
        <v>411</v>
      </c>
      <c r="F7" s="44" t="s">
        <v>484</v>
      </c>
      <c r="G7" s="43"/>
      <c r="H7" s="43"/>
      <c r="I7" s="41"/>
    </row>
    <row r="8" spans="1:9" ht="13.5" hidden="1" thickBot="1">
      <c r="A8" s="41"/>
      <c r="B8" s="42"/>
      <c r="C8" s="41"/>
      <c r="D8" s="41"/>
      <c r="E8" s="43" t="s">
        <v>415</v>
      </c>
      <c r="F8" s="44" t="s">
        <v>417</v>
      </c>
      <c r="G8" s="41"/>
      <c r="H8" s="41"/>
      <c r="I8" s="41"/>
    </row>
    <row r="9" spans="1:9" hidden="1">
      <c r="A9" s="41"/>
      <c r="B9" s="42"/>
      <c r="C9" s="41"/>
      <c r="D9" s="41"/>
      <c r="E9" s="41"/>
      <c r="F9" s="41"/>
      <c r="G9" s="41"/>
      <c r="H9" s="41"/>
      <c r="I9" s="41"/>
    </row>
    <row r="10" spans="1:9">
      <c r="A10" s="41"/>
      <c r="B10" s="496" t="s">
        <v>176</v>
      </c>
      <c r="C10" s="497"/>
      <c r="D10" s="112" t="s">
        <v>177</v>
      </c>
      <c r="E10" s="112" t="s">
        <v>178</v>
      </c>
      <c r="F10" s="112" t="s">
        <v>179</v>
      </c>
      <c r="G10" s="41"/>
      <c r="H10" s="41"/>
      <c r="I10" s="41"/>
    </row>
    <row r="11" spans="1:9" ht="30" customHeight="1">
      <c r="A11" s="41"/>
      <c r="B11" s="45">
        <v>1</v>
      </c>
      <c r="C11" s="46" t="s">
        <v>180</v>
      </c>
      <c r="D11" s="47" t="str">
        <f>"Air Emissions Accounts – Eurostat questionnaire "&amp;intro!M2&amp;" – Introduction"</f>
        <v>Air Emissions Accounts – Eurostat questionnaire 2026 – Introduction</v>
      </c>
      <c r="E11" s="47" t="str">
        <f>"General information about the Eurostat "&amp;intro!M2&amp;" collection of Air Emissions Accounts"</f>
        <v>General information about the Eurostat 2026 collection of Air Emissions Accounts</v>
      </c>
      <c r="F11" s="47" t="s">
        <v>181</v>
      </c>
      <c r="G11" s="41"/>
      <c r="H11" s="41"/>
      <c r="I11" s="41"/>
    </row>
    <row r="12" spans="1:9" ht="30" customHeight="1">
      <c r="A12" s="41"/>
      <c r="B12" s="45">
        <f>B11+1</f>
        <v>2</v>
      </c>
      <c r="C12" s="46" t="s">
        <v>182</v>
      </c>
      <c r="D12" s="47" t="s">
        <v>191</v>
      </c>
      <c r="E12" s="48" t="s">
        <v>121</v>
      </c>
      <c r="F12" s="47" t="s">
        <v>181</v>
      </c>
      <c r="G12" s="41"/>
      <c r="H12" s="41"/>
      <c r="I12" s="41"/>
    </row>
    <row r="13" spans="1:9" ht="33.6" customHeight="1">
      <c r="A13" s="41"/>
      <c r="B13" s="45">
        <f>B12+1</f>
        <v>3</v>
      </c>
      <c r="C13" s="46" t="s">
        <v>558</v>
      </c>
      <c r="D13" s="136" t="s">
        <v>579</v>
      </c>
      <c r="E13" s="136" t="s">
        <v>580</v>
      </c>
      <c r="F13" s="64" t="s">
        <v>181</v>
      </c>
      <c r="G13" s="41"/>
      <c r="H13" s="41"/>
      <c r="I13" s="41"/>
    </row>
    <row r="14" spans="1:9" ht="33.6" customHeight="1">
      <c r="A14" s="41"/>
      <c r="B14" s="324">
        <f t="shared" ref="B14:B36" si="0">B13+1</f>
        <v>4</v>
      </c>
      <c r="C14" s="356" t="s">
        <v>1101</v>
      </c>
      <c r="D14" s="357" t="s">
        <v>1043</v>
      </c>
      <c r="E14" s="357" t="s">
        <v>1074</v>
      </c>
      <c r="F14" s="64" t="s">
        <v>181</v>
      </c>
      <c r="G14" s="41"/>
      <c r="H14" s="41"/>
      <c r="I14" s="41"/>
    </row>
    <row r="15" spans="1:9" ht="33.6" customHeight="1">
      <c r="A15" s="41"/>
      <c r="B15" s="324">
        <f t="shared" si="0"/>
        <v>5</v>
      </c>
      <c r="C15" s="267" t="s">
        <v>885</v>
      </c>
      <c r="D15" s="231" t="s">
        <v>886</v>
      </c>
      <c r="E15" s="231" t="s">
        <v>887</v>
      </c>
      <c r="F15" s="268" t="s">
        <v>181</v>
      </c>
      <c r="G15" s="41"/>
      <c r="H15" s="41"/>
      <c r="I15" s="41"/>
    </row>
    <row r="16" spans="1:9" ht="65.45" customHeight="1">
      <c r="A16" s="41"/>
      <c r="B16" s="266">
        <f t="shared" si="0"/>
        <v>6</v>
      </c>
      <c r="C16" s="46" t="s">
        <v>901</v>
      </c>
      <c r="D16" s="136" t="s">
        <v>736</v>
      </c>
      <c r="E16" s="231" t="s">
        <v>819</v>
      </c>
      <c r="F16" s="268" t="s">
        <v>181</v>
      </c>
      <c r="G16" s="41"/>
      <c r="H16" s="41"/>
      <c r="I16" s="41"/>
    </row>
    <row r="17" spans="1:9" ht="78" customHeight="1">
      <c r="A17" s="41"/>
      <c r="B17" s="45">
        <f t="shared" si="0"/>
        <v>7</v>
      </c>
      <c r="C17" s="46" t="s">
        <v>330</v>
      </c>
      <c r="D17" s="136" t="s">
        <v>155</v>
      </c>
      <c r="E17" s="47" t="s">
        <v>124</v>
      </c>
      <c r="F17" s="72" t="s">
        <v>1195</v>
      </c>
      <c r="G17" s="41"/>
      <c r="H17" s="41"/>
      <c r="I17" s="41"/>
    </row>
    <row r="18" spans="1:9" ht="78" customHeight="1">
      <c r="A18" s="41"/>
      <c r="B18" s="45">
        <f t="shared" si="0"/>
        <v>8</v>
      </c>
      <c r="C18" s="326" t="s">
        <v>1007</v>
      </c>
      <c r="D18" s="136" t="s">
        <v>1008</v>
      </c>
      <c r="E18" s="136" t="s">
        <v>987</v>
      </c>
      <c r="F18" s="72" t="s">
        <v>1195</v>
      </c>
      <c r="G18" s="41"/>
      <c r="H18" s="41"/>
      <c r="I18" s="41"/>
    </row>
    <row r="19" spans="1:9" ht="78" customHeight="1">
      <c r="A19" s="41"/>
      <c r="B19" s="45">
        <f t="shared" si="0"/>
        <v>9</v>
      </c>
      <c r="C19" s="46" t="s">
        <v>331</v>
      </c>
      <c r="D19" s="47" t="s">
        <v>107</v>
      </c>
      <c r="E19" s="47" t="s">
        <v>1</v>
      </c>
      <c r="F19" s="72" t="s">
        <v>1195</v>
      </c>
      <c r="G19" s="41"/>
      <c r="H19" s="41"/>
      <c r="I19" s="41"/>
    </row>
    <row r="20" spans="1:9" ht="78" customHeight="1">
      <c r="A20" s="41"/>
      <c r="B20" s="45">
        <f t="shared" si="0"/>
        <v>10</v>
      </c>
      <c r="C20" s="46" t="s">
        <v>183</v>
      </c>
      <c r="D20" s="47" t="s">
        <v>154</v>
      </c>
      <c r="E20" s="47" t="s">
        <v>2</v>
      </c>
      <c r="F20" s="64" t="s">
        <v>1195</v>
      </c>
      <c r="G20" s="41"/>
      <c r="H20" s="41"/>
      <c r="I20" s="41"/>
    </row>
    <row r="21" spans="1:9" ht="78" customHeight="1">
      <c r="A21" s="41"/>
      <c r="B21" s="45">
        <f t="shared" si="0"/>
        <v>11</v>
      </c>
      <c r="C21" s="46" t="s">
        <v>184</v>
      </c>
      <c r="D21" s="47" t="s">
        <v>156</v>
      </c>
      <c r="E21" s="47" t="s">
        <v>3</v>
      </c>
      <c r="F21" s="64" t="s">
        <v>1195</v>
      </c>
      <c r="G21" s="41"/>
      <c r="H21" s="41"/>
      <c r="I21" s="41"/>
    </row>
    <row r="22" spans="1:9" ht="78" customHeight="1">
      <c r="A22" s="41"/>
      <c r="B22" s="45">
        <f t="shared" si="0"/>
        <v>12</v>
      </c>
      <c r="C22" s="46" t="s">
        <v>117</v>
      </c>
      <c r="D22" s="47" t="s">
        <v>157</v>
      </c>
      <c r="E22" s="47" t="s">
        <v>4</v>
      </c>
      <c r="F22" s="64" t="s">
        <v>1195</v>
      </c>
      <c r="G22" s="41"/>
      <c r="H22" s="41"/>
      <c r="I22" s="41"/>
    </row>
    <row r="23" spans="1:9" ht="78" customHeight="1">
      <c r="A23" s="41"/>
      <c r="B23" s="45">
        <f t="shared" si="0"/>
        <v>13</v>
      </c>
      <c r="C23" s="46" t="s">
        <v>118</v>
      </c>
      <c r="D23" s="47" t="s">
        <v>135</v>
      </c>
      <c r="E23" s="47" t="s">
        <v>5</v>
      </c>
      <c r="F23" s="64" t="s">
        <v>1195</v>
      </c>
      <c r="G23" s="41"/>
      <c r="H23" s="41"/>
      <c r="I23" s="41"/>
    </row>
    <row r="24" spans="1:9" ht="78" customHeight="1">
      <c r="A24" s="41"/>
      <c r="B24" s="45">
        <f t="shared" si="0"/>
        <v>14</v>
      </c>
      <c r="C24" s="46" t="s">
        <v>643</v>
      </c>
      <c r="D24" s="136" t="s">
        <v>620</v>
      </c>
      <c r="E24" s="136" t="s">
        <v>621</v>
      </c>
      <c r="F24" s="64" t="s">
        <v>1195</v>
      </c>
      <c r="G24" s="41"/>
      <c r="H24" s="41"/>
      <c r="I24" s="41"/>
    </row>
    <row r="25" spans="1:9" ht="78" customHeight="1">
      <c r="A25" s="41"/>
      <c r="B25" s="45">
        <f t="shared" si="0"/>
        <v>15</v>
      </c>
      <c r="C25" s="46" t="s">
        <v>185</v>
      </c>
      <c r="D25" s="47" t="s">
        <v>136</v>
      </c>
      <c r="E25" s="136" t="s">
        <v>638</v>
      </c>
      <c r="F25" s="64" t="s">
        <v>1195</v>
      </c>
      <c r="G25" s="41"/>
      <c r="H25" s="41"/>
      <c r="I25" s="41"/>
    </row>
    <row r="26" spans="1:9" ht="78" customHeight="1">
      <c r="A26" s="41"/>
      <c r="B26" s="45">
        <f t="shared" si="0"/>
        <v>16</v>
      </c>
      <c r="C26" s="326" t="s">
        <v>988</v>
      </c>
      <c r="D26" s="136" t="s">
        <v>998</v>
      </c>
      <c r="E26" s="136" t="s">
        <v>996</v>
      </c>
      <c r="F26" s="72" t="s">
        <v>1195</v>
      </c>
      <c r="G26" s="41"/>
      <c r="H26" s="41"/>
      <c r="I26" s="41"/>
    </row>
    <row r="27" spans="1:9" ht="78" customHeight="1">
      <c r="A27" s="41"/>
      <c r="B27" s="45">
        <f t="shared" si="0"/>
        <v>17</v>
      </c>
      <c r="C27" s="46" t="s">
        <v>187</v>
      </c>
      <c r="D27" s="47" t="s">
        <v>33</v>
      </c>
      <c r="E27" s="136" t="s">
        <v>641</v>
      </c>
      <c r="F27" s="64" t="s">
        <v>1195</v>
      </c>
      <c r="G27" s="41"/>
      <c r="H27" s="41"/>
      <c r="I27" s="41"/>
    </row>
    <row r="28" spans="1:9" ht="78" customHeight="1">
      <c r="A28" s="41"/>
      <c r="B28" s="45">
        <f t="shared" si="0"/>
        <v>18</v>
      </c>
      <c r="C28" s="46" t="s">
        <v>188</v>
      </c>
      <c r="D28" s="47" t="s">
        <v>137</v>
      </c>
      <c r="E28" s="47" t="s">
        <v>6</v>
      </c>
      <c r="F28" s="64" t="s">
        <v>1195</v>
      </c>
      <c r="G28" s="41"/>
      <c r="H28" s="41"/>
      <c r="I28" s="41"/>
    </row>
    <row r="29" spans="1:9" ht="78" customHeight="1">
      <c r="A29" s="41"/>
      <c r="B29" s="45">
        <f t="shared" si="0"/>
        <v>19</v>
      </c>
      <c r="C29" s="46" t="s">
        <v>174</v>
      </c>
      <c r="D29" s="136" t="s">
        <v>138</v>
      </c>
      <c r="E29" s="47" t="s">
        <v>7</v>
      </c>
      <c r="F29" s="64" t="s">
        <v>1195</v>
      </c>
      <c r="G29" s="41"/>
      <c r="H29" s="41"/>
      <c r="I29" s="41"/>
    </row>
    <row r="30" spans="1:9" ht="78" customHeight="1">
      <c r="A30" s="41"/>
      <c r="B30" s="45">
        <f t="shared" si="0"/>
        <v>20</v>
      </c>
      <c r="C30" s="326" t="s">
        <v>1034</v>
      </c>
      <c r="D30" s="136" t="s">
        <v>1035</v>
      </c>
      <c r="E30" s="136" t="s">
        <v>997</v>
      </c>
      <c r="F30" s="72" t="s">
        <v>1195</v>
      </c>
      <c r="G30" s="41"/>
      <c r="H30" s="41"/>
      <c r="I30" s="41"/>
    </row>
    <row r="31" spans="1:9" ht="78" customHeight="1">
      <c r="A31" s="41"/>
      <c r="B31" s="45">
        <f t="shared" si="0"/>
        <v>21</v>
      </c>
      <c r="C31" s="46" t="s">
        <v>189</v>
      </c>
      <c r="D31" s="47" t="s">
        <v>139</v>
      </c>
      <c r="E31" s="47" t="s">
        <v>104</v>
      </c>
      <c r="F31" s="64" t="s">
        <v>1195</v>
      </c>
      <c r="G31" s="41"/>
      <c r="H31" s="41"/>
      <c r="I31" s="41"/>
    </row>
    <row r="32" spans="1:9" ht="78" customHeight="1">
      <c r="A32" s="41"/>
      <c r="B32" s="45">
        <f t="shared" si="0"/>
        <v>22</v>
      </c>
      <c r="C32" s="46" t="s">
        <v>190</v>
      </c>
      <c r="D32" s="47" t="s">
        <v>140</v>
      </c>
      <c r="E32" s="47" t="s">
        <v>106</v>
      </c>
      <c r="F32" s="64" t="s">
        <v>1195</v>
      </c>
      <c r="G32" s="41"/>
      <c r="H32" s="41"/>
      <c r="I32" s="41"/>
    </row>
    <row r="33" spans="1:9" ht="78" customHeight="1">
      <c r="A33" s="41"/>
      <c r="B33" s="45">
        <f t="shared" si="0"/>
        <v>23</v>
      </c>
      <c r="C33" s="326" t="s">
        <v>990</v>
      </c>
      <c r="D33" s="325" t="s">
        <v>1002</v>
      </c>
      <c r="E33" s="325" t="s">
        <v>1000</v>
      </c>
      <c r="F33" s="65" t="s">
        <v>1195</v>
      </c>
      <c r="G33" s="41"/>
      <c r="H33" s="41"/>
      <c r="I33" s="41"/>
    </row>
    <row r="34" spans="1:9" ht="78" customHeight="1">
      <c r="A34" s="41"/>
      <c r="B34" s="45">
        <f t="shared" si="0"/>
        <v>24</v>
      </c>
      <c r="C34" s="49" t="s">
        <v>32</v>
      </c>
      <c r="D34" s="50" t="s">
        <v>34</v>
      </c>
      <c r="E34" s="50" t="s">
        <v>35</v>
      </c>
      <c r="F34" s="65" t="s">
        <v>1195</v>
      </c>
      <c r="G34" s="41"/>
      <c r="H34" s="41"/>
      <c r="I34" s="41"/>
    </row>
    <row r="35" spans="1:9" ht="78" customHeight="1">
      <c r="A35" s="41"/>
      <c r="B35" s="45">
        <f t="shared" si="0"/>
        <v>25</v>
      </c>
      <c r="C35" s="326" t="s">
        <v>989</v>
      </c>
      <c r="D35" s="136" t="s">
        <v>1001</v>
      </c>
      <c r="E35" s="136" t="s">
        <v>999</v>
      </c>
      <c r="F35" s="64" t="s">
        <v>1195</v>
      </c>
      <c r="G35" s="41"/>
      <c r="H35" s="41"/>
      <c r="I35" s="41"/>
    </row>
    <row r="36" spans="1:9" ht="29.25" customHeight="1">
      <c r="A36" s="41"/>
      <c r="B36" s="45">
        <f t="shared" si="0"/>
        <v>26</v>
      </c>
      <c r="C36" s="49" t="s">
        <v>186</v>
      </c>
      <c r="D36" s="50" t="s">
        <v>186</v>
      </c>
      <c r="E36" s="50" t="s">
        <v>122</v>
      </c>
      <c r="F36" s="51" t="s">
        <v>181</v>
      </c>
      <c r="G36" s="52"/>
      <c r="H36" s="52"/>
      <c r="I36" s="52"/>
    </row>
    <row r="37" spans="1:9">
      <c r="A37" s="53"/>
      <c r="B37" s="54"/>
      <c r="C37" s="54"/>
      <c r="D37" s="54"/>
      <c r="E37" s="54"/>
      <c r="F37" s="54"/>
      <c r="G37" s="55"/>
      <c r="H37" s="52"/>
      <c r="I37" s="52"/>
    </row>
    <row r="38" spans="1:9" ht="14.25">
      <c r="A38" s="41"/>
      <c r="B38" s="55" t="s">
        <v>58</v>
      </c>
      <c r="C38" s="495" t="s">
        <v>123</v>
      </c>
      <c r="D38" s="495"/>
      <c r="E38" s="495"/>
      <c r="F38" s="495"/>
      <c r="G38" s="52"/>
      <c r="H38" s="52"/>
      <c r="I38" s="52"/>
    </row>
    <row r="39" spans="1:9">
      <c r="A39" s="54"/>
      <c r="B39" s="56"/>
      <c r="C39" s="495"/>
      <c r="D39" s="495"/>
      <c r="E39" s="495"/>
      <c r="F39" s="495"/>
      <c r="G39" s="54"/>
      <c r="H39" s="54"/>
      <c r="I39" s="54"/>
    </row>
    <row r="40" spans="1:9">
      <c r="A40" s="54"/>
      <c r="B40" s="54"/>
      <c r="C40" s="495"/>
      <c r="D40" s="495"/>
      <c r="E40" s="495"/>
      <c r="F40" s="495"/>
      <c r="G40" s="54"/>
      <c r="H40" s="54"/>
      <c r="I40" s="54"/>
    </row>
  </sheetData>
  <mergeCells count="5">
    <mergeCell ref="C38:F40"/>
    <mergeCell ref="B10:C10"/>
    <mergeCell ref="A3:I3"/>
    <mergeCell ref="A2:I2"/>
    <mergeCell ref="A4:I4"/>
  </mergeCells>
  <phoneticPr fontId="20" type="noConversion"/>
  <conditionalFormatting sqref="F17 F19:F35">
    <cfRule type="containsText" dxfId="5" priority="16" operator="containsText" text="Checking">
      <formula>NOT(ISERROR(SEARCH("Checking",F17)))</formula>
    </cfRule>
    <cfRule type="containsText" dxfId="4" priority="17" operator="containsText" text="OK">
      <formula>NOT(ISERROR(SEARCH("OK",F17)))</formula>
    </cfRule>
    <cfRule type="containsText" dxfId="3" priority="18" operator="containsText" text="to be filled">
      <formula>NOT(ISERROR(SEARCH("to be filled",F17)))</formula>
    </cfRule>
  </conditionalFormatting>
  <conditionalFormatting sqref="F18">
    <cfRule type="containsText" dxfId="2" priority="1" operator="containsText" text="Checking">
      <formula>NOT(ISERROR(SEARCH("Checking",F18)))</formula>
    </cfRule>
    <cfRule type="containsText" dxfId="1" priority="2" operator="containsText" text="OK">
      <formula>NOT(ISERROR(SEARCH("OK",F18)))</formula>
    </cfRule>
    <cfRule type="containsText" dxfId="0" priority="3" operator="containsText" text="to be filled">
      <formula>NOT(ISERROR(SEARCH("to be filled",F18)))</formula>
    </cfRule>
  </conditionalFormatting>
  <pageMargins left="0.39370078740157483" right="0.39370078740157483" top="0.51181102362204722" bottom="0.39370078740157483" header="0.51181102362204722" footer="0.51181102362204722"/>
  <pageSetup paperSize="9" scale="59" orientation="portrait" r:id="rId1"/>
  <headerFooter alignWithMargins="0">
    <oddFooter>&amp;L&amp;F&amp;C&amp;P&amp;R&amp;A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9746" r:id="rId4" name="Button 354">
              <controlPr defaultSize="0" print="0" autoFill="0" autoPict="0" macro="[0]!ResetAllSheets">
                <anchor moveWithCells="1" sizeWithCells="1">
                  <from>
                    <xdr:col>5</xdr:col>
                    <xdr:colOff>1704975</xdr:colOff>
                    <xdr:row>1</xdr:row>
                    <xdr:rowOff>180975</xdr:rowOff>
                  </from>
                  <to>
                    <xdr:col>5</xdr:col>
                    <xdr:colOff>2733675</xdr:colOff>
                    <xdr:row>2</xdr:row>
                    <xdr:rowOff>219075</xdr:rowOff>
                  </to>
                </anchor>
              </controlPr>
            </control>
          </mc:Choice>
        </mc:AlternateContent>
        <mc:AlternateContent xmlns:mc="http://schemas.openxmlformats.org/markup-compatibility/2006">
          <mc:Choice Requires="x14">
            <control shapeId="59747" r:id="rId5" name="CHECKALL">
              <controlPr defaultSize="0" print="0" autoFill="0" autoPict="0" macro="[0]!CheckAllSheets">
                <anchor moveWithCells="1" sizeWithCells="1">
                  <from>
                    <xdr:col>5</xdr:col>
                    <xdr:colOff>533400</xdr:colOff>
                    <xdr:row>1</xdr:row>
                    <xdr:rowOff>180975</xdr:rowOff>
                  </from>
                  <to>
                    <xdr:col>5</xdr:col>
                    <xdr:colOff>1514475</xdr:colOff>
                    <xdr:row>2</xdr:row>
                    <xdr:rowOff>180975</xdr:rowOff>
                  </to>
                </anchor>
              </controlPr>
            </control>
          </mc:Choice>
        </mc:AlternateContent>
        <mc:AlternateContent xmlns:mc="http://schemas.openxmlformats.org/markup-compatibility/2006">
          <mc:Choice Requires="x14">
            <control shapeId="59750" r:id="rId6" name="Check Box 358">
              <controlPr locked="0" defaultSize="0" autoFill="0" autoLine="0" autoPict="0" altText="Enable Automatics Checks on Closing Workbook">
                <anchor moveWithCells="1">
                  <from>
                    <xdr:col>5</xdr:col>
                    <xdr:colOff>485775</xdr:colOff>
                    <xdr:row>0</xdr:row>
                    <xdr:rowOff>219075</xdr:rowOff>
                  </from>
                  <to>
                    <xdr:col>5</xdr:col>
                    <xdr:colOff>2428875</xdr:colOff>
                    <xdr:row>1</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100-000000000000}">
          <x14:formula1>
            <xm:f>Parameters!$E$39:$E$46</xm:f>
          </x14:formula1>
          <xm:sqref>F7</xm:sqref>
        </x14:dataValidation>
        <x14:dataValidation type="list" allowBlank="1" showInputMessage="1" showErrorMessage="1" xr:uid="{00000000-0002-0000-0100-000001000000}">
          <x14:formula1>
            <xm:f>Parameters!$E$53:$E$54</xm:f>
          </x14:formula1>
          <xm:sqref>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4" tint="0.59999389629810485"/>
  </sheetPr>
  <dimension ref="A1:Q119"/>
  <sheetViews>
    <sheetView showGridLines="0" showRuler="0" topLeftCell="A5" zoomScaleNormal="100" workbookViewId="0">
      <selection activeCell="B27" sqref="B27:N27"/>
    </sheetView>
  </sheetViews>
  <sheetFormatPr defaultRowHeight="12.75"/>
  <cols>
    <col min="1" max="1" width="7.5703125" customWidth="1"/>
    <col min="15" max="15" width="9.42578125" customWidth="1"/>
    <col min="16" max="16" width="12.42578125" customWidth="1"/>
    <col min="17" max="17" width="25" style="17" bestFit="1" customWidth="1"/>
  </cols>
  <sheetData>
    <row r="1" spans="1:16">
      <c r="A1" s="140"/>
      <c r="B1" s="140"/>
      <c r="C1" s="140"/>
      <c r="D1" s="140"/>
      <c r="E1" s="140"/>
      <c r="F1" s="140"/>
      <c r="G1" s="140"/>
      <c r="H1" s="140"/>
      <c r="I1" s="140"/>
      <c r="J1" s="140"/>
      <c r="K1" s="140"/>
      <c r="L1" s="140"/>
      <c r="M1" s="140"/>
      <c r="N1" s="140"/>
      <c r="O1" s="140"/>
      <c r="P1" s="140"/>
    </row>
    <row r="2" spans="1:16">
      <c r="A2" s="140"/>
      <c r="B2" s="140"/>
      <c r="C2" s="140"/>
      <c r="D2" s="140"/>
      <c r="E2" s="140"/>
      <c r="F2" s="140"/>
      <c r="G2" s="140"/>
      <c r="H2" s="140"/>
      <c r="I2" s="140"/>
      <c r="J2" s="140"/>
      <c r="K2" s="140"/>
      <c r="L2" s="140"/>
      <c r="M2" s="140"/>
      <c r="N2" s="140"/>
      <c r="O2" s="140"/>
      <c r="P2" s="140"/>
    </row>
    <row r="3" spans="1:16">
      <c r="A3" s="140"/>
      <c r="B3" s="140"/>
      <c r="C3" s="140"/>
      <c r="D3" s="140"/>
      <c r="E3" s="140"/>
      <c r="F3" s="140"/>
      <c r="G3" s="140"/>
      <c r="H3" s="140"/>
      <c r="I3" s="140"/>
      <c r="J3" s="140"/>
      <c r="K3" s="140"/>
      <c r="L3" s="140"/>
      <c r="M3" s="140"/>
      <c r="N3" s="140"/>
      <c r="O3" s="140"/>
      <c r="P3" s="140"/>
    </row>
    <row r="4" spans="1:16">
      <c r="A4" s="140"/>
      <c r="B4" s="140"/>
      <c r="C4" s="140"/>
      <c r="D4" s="140"/>
      <c r="E4" s="140"/>
      <c r="F4" s="140"/>
      <c r="G4" s="140"/>
      <c r="H4" s="140"/>
      <c r="I4" s="140"/>
      <c r="J4" s="140"/>
      <c r="K4" s="140"/>
      <c r="L4" s="140"/>
      <c r="M4" s="140"/>
      <c r="N4" s="140"/>
      <c r="O4" s="140"/>
      <c r="P4" s="140"/>
    </row>
    <row r="5" spans="1:16" ht="33.75" customHeight="1">
      <c r="A5" s="140"/>
      <c r="B5" s="510" t="s">
        <v>911</v>
      </c>
      <c r="C5" s="511"/>
      <c r="D5" s="511"/>
      <c r="E5" s="511"/>
      <c r="F5" s="511"/>
      <c r="G5" s="511"/>
      <c r="H5" s="511"/>
      <c r="I5" s="511"/>
      <c r="J5" s="511"/>
      <c r="K5" s="511"/>
      <c r="L5" s="511"/>
      <c r="M5" s="511"/>
      <c r="N5" s="511"/>
      <c r="O5" s="140"/>
      <c r="P5" s="140"/>
    </row>
    <row r="6" spans="1:16" ht="28.35" customHeight="1">
      <c r="A6" s="140"/>
      <c r="B6" s="140"/>
      <c r="C6" s="140"/>
      <c r="D6" s="140"/>
      <c r="E6" s="140"/>
      <c r="F6" s="140"/>
      <c r="G6" s="140"/>
      <c r="H6" s="140"/>
      <c r="I6" s="140"/>
      <c r="J6" s="140"/>
      <c r="K6" s="140"/>
      <c r="L6" s="140"/>
      <c r="M6" s="140"/>
      <c r="N6" s="140"/>
      <c r="O6" s="140"/>
      <c r="P6" s="140"/>
    </row>
    <row r="7" spans="1:16">
      <c r="A7" s="140"/>
      <c r="B7" s="512" t="s">
        <v>583</v>
      </c>
      <c r="C7" s="512"/>
      <c r="D7" s="512"/>
      <c r="E7" s="512"/>
      <c r="F7" s="512"/>
      <c r="G7" s="512"/>
      <c r="H7" s="512"/>
      <c r="I7" s="512"/>
      <c r="J7" s="512"/>
      <c r="K7" s="512"/>
      <c r="L7" s="512"/>
      <c r="M7" s="512"/>
      <c r="N7" s="512"/>
      <c r="O7" s="140"/>
      <c r="P7" s="140"/>
    </row>
    <row r="8" spans="1:16">
      <c r="A8" s="140"/>
      <c r="B8" s="513"/>
      <c r="C8" s="513"/>
      <c r="D8" s="513"/>
      <c r="E8" s="513"/>
      <c r="F8" s="513"/>
      <c r="G8" s="513"/>
      <c r="H8" s="513"/>
      <c r="I8" s="513"/>
      <c r="J8" s="513"/>
      <c r="K8" s="513"/>
      <c r="L8" s="513"/>
      <c r="M8" s="513"/>
      <c r="N8" s="513"/>
      <c r="O8" s="140"/>
      <c r="P8" s="140"/>
    </row>
    <row r="9" spans="1:16" ht="20.85" customHeight="1">
      <c r="A9" s="140"/>
      <c r="B9" s="501" t="s">
        <v>584</v>
      </c>
      <c r="C9" s="501"/>
      <c r="D9" s="501"/>
      <c r="E9" s="501"/>
      <c r="F9" s="501"/>
      <c r="G9" s="501"/>
      <c r="H9" s="501"/>
      <c r="I9" s="501"/>
      <c r="J9" s="501"/>
      <c r="K9" s="501"/>
      <c r="L9" s="501"/>
      <c r="M9" s="501"/>
      <c r="N9" s="501"/>
      <c r="O9" s="140"/>
      <c r="P9" s="140"/>
    </row>
    <row r="10" spans="1:16" ht="13.35" customHeight="1">
      <c r="A10" s="140"/>
      <c r="B10" s="506" t="s">
        <v>1098</v>
      </c>
      <c r="C10" s="506"/>
      <c r="D10" s="506"/>
      <c r="E10" s="506"/>
      <c r="F10" s="506"/>
      <c r="G10" s="506"/>
      <c r="H10" s="506"/>
      <c r="I10" s="506"/>
      <c r="J10" s="506"/>
      <c r="K10" s="506"/>
      <c r="L10" s="506"/>
      <c r="M10" s="506"/>
      <c r="N10" s="506"/>
      <c r="O10" s="140"/>
      <c r="P10" s="140"/>
    </row>
    <row r="11" spans="1:16" ht="13.35" customHeight="1">
      <c r="A11" s="140"/>
      <c r="B11" s="514" t="s">
        <v>622</v>
      </c>
      <c r="C11" s="514"/>
      <c r="D11" s="514"/>
      <c r="E11" s="514"/>
      <c r="F11" s="514"/>
      <c r="G11" s="514"/>
      <c r="H11" s="515" t="s">
        <v>623</v>
      </c>
      <c r="I11" s="501"/>
      <c r="J11" s="501"/>
      <c r="K11" s="501"/>
      <c r="L11" s="501"/>
      <c r="M11" s="501"/>
      <c r="N11" s="148"/>
      <c r="O11" s="140"/>
      <c r="P11" s="140"/>
    </row>
    <row r="12" spans="1:16" ht="13.35" customHeight="1">
      <c r="A12" s="140"/>
      <c r="B12" s="514" t="s">
        <v>1099</v>
      </c>
      <c r="C12" s="514"/>
      <c r="D12" s="514"/>
      <c r="E12" s="514"/>
      <c r="F12" s="514"/>
      <c r="G12" s="514"/>
      <c r="H12" s="514"/>
      <c r="I12" s="514"/>
      <c r="J12" s="514"/>
      <c r="K12" s="514"/>
      <c r="L12" s="514"/>
      <c r="M12" s="514"/>
      <c r="N12" s="514"/>
      <c r="O12" s="140"/>
      <c r="P12" s="140"/>
    </row>
    <row r="13" spans="1:16" ht="13.35" customHeight="1">
      <c r="A13" s="140"/>
      <c r="B13" s="233"/>
      <c r="C13" s="233"/>
      <c r="D13" s="233"/>
      <c r="E13" s="233"/>
      <c r="F13" s="233"/>
      <c r="G13" s="233"/>
      <c r="H13" s="234"/>
      <c r="I13" s="232"/>
      <c r="J13" s="232"/>
      <c r="K13" s="232"/>
      <c r="L13" s="232"/>
      <c r="M13" s="232"/>
      <c r="N13" s="148"/>
      <c r="O13" s="140"/>
      <c r="P13" s="140"/>
    </row>
    <row r="14" spans="1:16" ht="13.35" customHeight="1">
      <c r="A14" s="140"/>
      <c r="B14" s="254" t="s">
        <v>902</v>
      </c>
      <c r="C14" s="233"/>
      <c r="D14" s="233"/>
      <c r="E14" s="233"/>
      <c r="F14" s="233"/>
      <c r="G14" s="233"/>
      <c r="H14" s="234"/>
      <c r="I14" s="232"/>
      <c r="J14" s="232"/>
      <c r="K14" s="232"/>
      <c r="L14" s="232"/>
      <c r="M14" s="232"/>
      <c r="N14" s="148"/>
      <c r="O14" s="140"/>
      <c r="P14" s="140"/>
    </row>
    <row r="15" spans="1:16" ht="13.35" customHeight="1">
      <c r="A15" s="140"/>
      <c r="B15" s="516" t="s">
        <v>1077</v>
      </c>
      <c r="C15" s="516"/>
      <c r="D15" s="516"/>
      <c r="E15" s="516"/>
      <c r="F15" s="516"/>
      <c r="G15" s="516"/>
      <c r="H15" s="516"/>
      <c r="I15" s="516"/>
      <c r="J15" s="516"/>
      <c r="K15" s="516"/>
      <c r="L15" s="516"/>
      <c r="M15" s="516"/>
      <c r="N15" s="516"/>
      <c r="O15" s="140"/>
      <c r="P15" s="140"/>
    </row>
    <row r="16" spans="1:16" ht="13.35" customHeight="1">
      <c r="A16" s="140"/>
      <c r="B16" s="509" t="s">
        <v>1078</v>
      </c>
      <c r="C16" s="509"/>
      <c r="D16" s="509"/>
      <c r="E16" s="509"/>
      <c r="F16" s="509"/>
      <c r="G16" s="509"/>
      <c r="H16" s="509"/>
      <c r="I16" s="509"/>
      <c r="J16" s="509"/>
      <c r="K16" s="509"/>
      <c r="L16" s="509"/>
      <c r="M16" s="509"/>
      <c r="N16" s="509"/>
      <c r="O16" s="140"/>
      <c r="P16" s="140"/>
    </row>
    <row r="17" spans="1:16" ht="24.6" customHeight="1">
      <c r="A17" s="140"/>
      <c r="B17" s="508" t="s">
        <v>1102</v>
      </c>
      <c r="C17" s="509"/>
      <c r="D17" s="509"/>
      <c r="E17" s="509"/>
      <c r="F17" s="509"/>
      <c r="G17" s="509"/>
      <c r="H17" s="509"/>
      <c r="I17" s="509"/>
      <c r="J17" s="509"/>
      <c r="K17" s="509"/>
      <c r="L17" s="509"/>
      <c r="M17" s="509"/>
      <c r="N17" s="509"/>
      <c r="O17" s="140"/>
      <c r="P17" s="140"/>
    </row>
    <row r="18" spans="1:16" ht="23.85" customHeight="1">
      <c r="A18" s="140"/>
      <c r="B18" s="148"/>
      <c r="C18" s="148"/>
      <c r="D18" s="148"/>
      <c r="E18" s="148"/>
      <c r="F18" s="148"/>
      <c r="G18" s="148"/>
      <c r="H18" s="148"/>
      <c r="I18" s="148"/>
      <c r="J18" s="148"/>
      <c r="K18" s="148"/>
      <c r="L18" s="148"/>
      <c r="M18" s="148"/>
      <c r="N18" s="148"/>
      <c r="O18" s="140"/>
      <c r="P18" s="140"/>
    </row>
    <row r="19" spans="1:16">
      <c r="A19" s="140"/>
      <c r="B19" s="507" t="s">
        <v>585</v>
      </c>
      <c r="C19" s="507"/>
      <c r="D19" s="507"/>
      <c r="E19" s="507"/>
      <c r="F19" s="507"/>
      <c r="G19" s="507"/>
      <c r="H19" s="507"/>
      <c r="I19" s="507"/>
      <c r="J19" s="507"/>
      <c r="K19" s="507"/>
      <c r="L19" s="507"/>
      <c r="M19" s="507"/>
      <c r="N19" s="507"/>
      <c r="O19" s="140"/>
      <c r="P19" s="140"/>
    </row>
    <row r="20" spans="1:16" ht="7.35" customHeight="1">
      <c r="A20" s="140"/>
      <c r="B20" s="506"/>
      <c r="C20" s="506"/>
      <c r="D20" s="506"/>
      <c r="E20" s="506"/>
      <c r="F20" s="506"/>
      <c r="G20" s="506"/>
      <c r="H20" s="506"/>
      <c r="I20" s="506"/>
      <c r="J20" s="506"/>
      <c r="K20" s="506"/>
      <c r="L20" s="506"/>
      <c r="M20" s="506"/>
      <c r="N20" s="506"/>
      <c r="O20" s="140"/>
      <c r="P20" s="140"/>
    </row>
    <row r="21" spans="1:16" ht="27" customHeight="1">
      <c r="A21" s="256"/>
      <c r="B21" s="140"/>
      <c r="C21" s="501" t="s">
        <v>903</v>
      </c>
      <c r="D21" s="501"/>
      <c r="E21" s="501"/>
      <c r="F21" s="501"/>
      <c r="G21" s="501"/>
      <c r="H21" s="501"/>
      <c r="I21" s="501"/>
      <c r="J21" s="501"/>
      <c r="K21" s="501"/>
      <c r="L21" s="501"/>
      <c r="M21" s="501"/>
      <c r="N21" s="501"/>
      <c r="O21" s="140"/>
      <c r="P21" s="140"/>
    </row>
    <row r="22" spans="1:16" ht="4.3499999999999996" customHeight="1">
      <c r="A22" s="140"/>
      <c r="B22" s="506"/>
      <c r="C22" s="506"/>
      <c r="D22" s="506"/>
      <c r="E22" s="506"/>
      <c r="F22" s="506"/>
      <c r="G22" s="506"/>
      <c r="H22" s="506"/>
      <c r="I22" s="506"/>
      <c r="J22" s="506"/>
      <c r="K22" s="506"/>
      <c r="L22" s="506"/>
      <c r="M22" s="506"/>
      <c r="N22" s="506"/>
      <c r="O22" s="140"/>
      <c r="P22" s="140"/>
    </row>
    <row r="23" spans="1:16" ht="32.25" customHeight="1">
      <c r="A23" s="140"/>
      <c r="B23" s="140"/>
      <c r="C23" s="501" t="s">
        <v>1076</v>
      </c>
      <c r="D23" s="501"/>
      <c r="E23" s="501"/>
      <c r="F23" s="501"/>
      <c r="G23" s="501"/>
      <c r="H23" s="501"/>
      <c r="I23" s="501"/>
      <c r="J23" s="501"/>
      <c r="K23" s="501"/>
      <c r="L23" s="501"/>
      <c r="M23" s="501"/>
      <c r="N23" s="501"/>
      <c r="O23" s="140"/>
      <c r="P23" s="140"/>
    </row>
    <row r="24" spans="1:16" ht="1.5" hidden="1" customHeight="1">
      <c r="A24" s="140"/>
      <c r="B24" s="506"/>
      <c r="C24" s="506"/>
      <c r="D24" s="506"/>
      <c r="E24" s="506"/>
      <c r="F24" s="506"/>
      <c r="G24" s="506"/>
      <c r="H24" s="506"/>
      <c r="I24" s="506"/>
      <c r="J24" s="506"/>
      <c r="K24" s="506"/>
      <c r="L24" s="506"/>
      <c r="M24" s="506"/>
      <c r="N24" s="506"/>
      <c r="O24" s="140"/>
      <c r="P24" s="140"/>
    </row>
    <row r="25" spans="1:16" ht="39" customHeight="1">
      <c r="A25" s="140"/>
      <c r="B25" s="140"/>
      <c r="C25" s="501" t="s">
        <v>1135</v>
      </c>
      <c r="D25" s="501"/>
      <c r="E25" s="501"/>
      <c r="F25" s="501"/>
      <c r="G25" s="501"/>
      <c r="H25" s="501"/>
      <c r="I25" s="501"/>
      <c r="J25" s="501"/>
      <c r="K25" s="501"/>
      <c r="L25" s="501"/>
      <c r="M25" s="501"/>
      <c r="N25" s="501"/>
      <c r="O25" s="140"/>
      <c r="P25" s="140"/>
    </row>
    <row r="26" spans="1:16" ht="9.75" customHeight="1">
      <c r="A26" s="140"/>
      <c r="B26" s="506"/>
      <c r="C26" s="506"/>
      <c r="D26" s="506"/>
      <c r="E26" s="506"/>
      <c r="F26" s="506"/>
      <c r="G26" s="506"/>
      <c r="H26" s="506"/>
      <c r="I26" s="506"/>
      <c r="J26" s="506"/>
      <c r="K26" s="506"/>
      <c r="L26" s="506"/>
      <c r="M26" s="506"/>
      <c r="N26" s="506"/>
      <c r="O26" s="140"/>
      <c r="P26" s="140"/>
    </row>
    <row r="27" spans="1:16">
      <c r="A27" s="140"/>
      <c r="B27" s="507" t="s">
        <v>586</v>
      </c>
      <c r="C27" s="507"/>
      <c r="D27" s="507"/>
      <c r="E27" s="507"/>
      <c r="F27" s="507"/>
      <c r="G27" s="507"/>
      <c r="H27" s="507"/>
      <c r="I27" s="507"/>
      <c r="J27" s="507"/>
      <c r="K27" s="507"/>
      <c r="L27" s="507"/>
      <c r="M27" s="507"/>
      <c r="N27" s="507"/>
      <c r="O27" s="140"/>
      <c r="P27" s="140"/>
    </row>
    <row r="28" spans="1:16" ht="7.35" customHeight="1">
      <c r="A28" s="140"/>
      <c r="B28" s="506"/>
      <c r="C28" s="506"/>
      <c r="D28" s="506"/>
      <c r="E28" s="506"/>
      <c r="F28" s="506"/>
      <c r="G28" s="506"/>
      <c r="H28" s="506"/>
      <c r="I28" s="506"/>
      <c r="J28" s="506"/>
      <c r="K28" s="506"/>
      <c r="L28" s="506"/>
      <c r="M28" s="506"/>
      <c r="N28" s="506"/>
      <c r="O28" s="140"/>
      <c r="P28" s="140"/>
    </row>
    <row r="29" spans="1:16" ht="13.35" customHeight="1">
      <c r="A29" s="140"/>
      <c r="B29" s="140"/>
      <c r="C29" s="501" t="s">
        <v>821</v>
      </c>
      <c r="D29" s="501"/>
      <c r="E29" s="501"/>
      <c r="F29" s="501"/>
      <c r="G29" s="501"/>
      <c r="H29" s="501"/>
      <c r="I29" s="501"/>
      <c r="J29" s="501"/>
      <c r="K29" s="501"/>
      <c r="L29" s="501"/>
      <c r="M29" s="501"/>
      <c r="N29" s="501"/>
      <c r="O29" s="140"/>
      <c r="P29" s="140"/>
    </row>
    <row r="30" spans="1:16" ht="4.3499999999999996" customHeight="1">
      <c r="A30" s="140"/>
      <c r="B30" s="506"/>
      <c r="C30" s="506"/>
      <c r="D30" s="506"/>
      <c r="E30" s="506"/>
      <c r="F30" s="506"/>
      <c r="G30" s="506"/>
      <c r="H30" s="506"/>
      <c r="I30" s="506"/>
      <c r="J30" s="506"/>
      <c r="K30" s="506"/>
      <c r="L30" s="506"/>
      <c r="M30" s="506"/>
      <c r="N30" s="506"/>
      <c r="O30" s="140"/>
      <c r="P30" s="140"/>
    </row>
    <row r="31" spans="1:16">
      <c r="A31" s="140"/>
      <c r="B31" s="140"/>
      <c r="C31" s="501" t="s">
        <v>587</v>
      </c>
      <c r="D31" s="501"/>
      <c r="E31" s="501"/>
      <c r="F31" s="501"/>
      <c r="G31" s="501"/>
      <c r="H31" s="501"/>
      <c r="I31" s="501"/>
      <c r="J31" s="501"/>
      <c r="K31" s="501"/>
      <c r="L31" s="501"/>
      <c r="M31" s="501"/>
      <c r="N31" s="501"/>
      <c r="O31" s="140"/>
      <c r="P31" s="140"/>
    </row>
    <row r="32" spans="1:16" ht="4.3499999999999996" customHeight="1">
      <c r="A32" s="140"/>
      <c r="B32" s="506"/>
      <c r="C32" s="506"/>
      <c r="D32" s="506"/>
      <c r="E32" s="506"/>
      <c r="F32" s="506"/>
      <c r="G32" s="506"/>
      <c r="H32" s="506"/>
      <c r="I32" s="506"/>
      <c r="J32" s="506"/>
      <c r="K32" s="506"/>
      <c r="L32" s="506"/>
      <c r="M32" s="506"/>
      <c r="N32" s="506"/>
      <c r="O32" s="140"/>
      <c r="P32" s="140"/>
    </row>
    <row r="33" spans="1:17" ht="24.6" customHeight="1">
      <c r="A33" s="140"/>
      <c r="B33" s="140"/>
      <c r="C33" s="501" t="s">
        <v>588</v>
      </c>
      <c r="D33" s="501"/>
      <c r="E33" s="501"/>
      <c r="F33" s="501"/>
      <c r="G33" s="501"/>
      <c r="H33" s="501"/>
      <c r="I33" s="501"/>
      <c r="J33" s="501"/>
      <c r="K33" s="501"/>
      <c r="L33" s="501"/>
      <c r="M33" s="501"/>
      <c r="N33" s="501"/>
      <c r="O33" s="140"/>
      <c r="P33" s="140"/>
    </row>
    <row r="34" spans="1:17" ht="4.3499999999999996" customHeight="1">
      <c r="A34" s="140"/>
      <c r="B34" s="506"/>
      <c r="C34" s="506"/>
      <c r="D34" s="506"/>
      <c r="E34" s="506"/>
      <c r="F34" s="506"/>
      <c r="G34" s="506"/>
      <c r="H34" s="506"/>
      <c r="I34" s="506"/>
      <c r="J34" s="506"/>
      <c r="K34" s="506"/>
      <c r="L34" s="506"/>
      <c r="M34" s="506"/>
      <c r="N34" s="506"/>
      <c r="O34" s="140"/>
      <c r="P34" s="140"/>
    </row>
    <row r="35" spans="1:17">
      <c r="A35" s="140"/>
      <c r="B35" s="140"/>
      <c r="C35" s="501" t="s">
        <v>589</v>
      </c>
      <c r="D35" s="501"/>
      <c r="E35" s="501"/>
      <c r="F35" s="501"/>
      <c r="G35" s="501"/>
      <c r="H35" s="501"/>
      <c r="I35" s="501"/>
      <c r="J35" s="501"/>
      <c r="K35" s="501"/>
      <c r="L35" s="501"/>
      <c r="M35" s="501"/>
      <c r="N35" s="501"/>
      <c r="O35" s="140"/>
      <c r="P35" s="140"/>
    </row>
    <row r="36" spans="1:17" ht="4.3499999999999996" customHeight="1">
      <c r="A36" s="140"/>
      <c r="B36" s="506"/>
      <c r="C36" s="506"/>
      <c r="D36" s="506"/>
      <c r="E36" s="506"/>
      <c r="F36" s="506"/>
      <c r="G36" s="506"/>
      <c r="H36" s="506"/>
      <c r="I36" s="506"/>
      <c r="J36" s="506"/>
      <c r="K36" s="506"/>
      <c r="L36" s="506"/>
      <c r="M36" s="506"/>
      <c r="N36" s="506"/>
      <c r="O36" s="140"/>
      <c r="P36" s="140"/>
    </row>
    <row r="37" spans="1:17" ht="24.75" customHeight="1">
      <c r="A37" s="140"/>
      <c r="B37" s="140"/>
      <c r="C37" s="501" t="s">
        <v>590</v>
      </c>
      <c r="D37" s="501"/>
      <c r="E37" s="501"/>
      <c r="F37" s="501"/>
      <c r="G37" s="501"/>
      <c r="H37" s="501"/>
      <c r="I37" s="501"/>
      <c r="J37" s="501"/>
      <c r="K37" s="501"/>
      <c r="L37" s="501"/>
      <c r="M37" s="501"/>
      <c r="N37" s="501"/>
      <c r="O37" s="140"/>
      <c r="P37" s="140"/>
    </row>
    <row r="38" spans="1:17" ht="3.75" hidden="1" customHeight="1">
      <c r="A38" s="140"/>
      <c r="B38" s="506"/>
      <c r="C38" s="506"/>
      <c r="D38" s="506"/>
      <c r="E38" s="506"/>
      <c r="F38" s="506"/>
      <c r="G38" s="506"/>
      <c r="H38" s="506"/>
      <c r="I38" s="506"/>
      <c r="J38" s="506"/>
      <c r="K38" s="506"/>
      <c r="L38" s="506"/>
      <c r="M38" s="506"/>
      <c r="N38" s="506"/>
      <c r="O38" s="140"/>
      <c r="P38" s="140"/>
    </row>
    <row r="39" spans="1:17" ht="13.5" customHeight="1">
      <c r="A39" s="140"/>
      <c r="B39" s="148"/>
      <c r="C39" s="514" t="s">
        <v>912</v>
      </c>
      <c r="D39" s="501"/>
      <c r="E39" s="501"/>
      <c r="F39" s="501"/>
      <c r="G39" s="501"/>
      <c r="H39" s="501"/>
      <c r="I39" s="501"/>
      <c r="J39" s="501"/>
      <c r="K39" s="501"/>
      <c r="L39" s="501"/>
      <c r="M39" s="501"/>
      <c r="N39" s="501"/>
      <c r="O39" s="140"/>
      <c r="P39" s="140"/>
    </row>
    <row r="40" spans="1:17">
      <c r="A40" s="140"/>
      <c r="B40" s="140"/>
      <c r="C40" s="501" t="s">
        <v>913</v>
      </c>
      <c r="D40" s="501"/>
      <c r="E40" s="501"/>
      <c r="F40" s="501"/>
      <c r="G40" s="501"/>
      <c r="H40" s="501"/>
      <c r="I40" s="501"/>
      <c r="J40" s="501"/>
      <c r="K40" s="501"/>
      <c r="L40" s="501"/>
      <c r="M40" s="501"/>
      <c r="N40" s="501"/>
      <c r="O40" s="140"/>
      <c r="P40" s="140"/>
      <c r="Q40" s="290"/>
    </row>
    <row r="41" spans="1:17">
      <c r="A41" s="140"/>
      <c r="B41" s="506"/>
      <c r="C41" s="506"/>
      <c r="D41" s="506"/>
      <c r="E41" s="506"/>
      <c r="F41" s="506"/>
      <c r="G41" s="506"/>
      <c r="H41" s="506"/>
      <c r="I41" s="506"/>
      <c r="J41" s="506"/>
      <c r="K41" s="506"/>
      <c r="L41" s="506"/>
      <c r="M41" s="506"/>
      <c r="N41" s="506"/>
      <c r="O41" s="140"/>
      <c r="P41" s="140"/>
    </row>
    <row r="42" spans="1:17" ht="18" hidden="1" customHeight="1">
      <c r="A42" s="140"/>
      <c r="B42" s="506"/>
      <c r="C42" s="506"/>
      <c r="D42" s="506"/>
      <c r="E42" s="506"/>
      <c r="F42" s="506"/>
      <c r="G42" s="506"/>
      <c r="H42" s="506"/>
      <c r="I42" s="506"/>
      <c r="J42" s="506"/>
      <c r="K42" s="506"/>
      <c r="L42" s="506"/>
      <c r="M42" s="506"/>
      <c r="N42" s="506"/>
      <c r="O42" s="140"/>
      <c r="P42" s="140"/>
    </row>
    <row r="43" spans="1:17">
      <c r="A43" s="140"/>
      <c r="B43" s="507" t="s">
        <v>592</v>
      </c>
      <c r="C43" s="507"/>
      <c r="D43" s="507"/>
      <c r="E43" s="507"/>
      <c r="F43" s="507"/>
      <c r="G43" s="507"/>
      <c r="H43" s="507"/>
      <c r="I43" s="507"/>
      <c r="J43" s="507"/>
      <c r="K43" s="507"/>
      <c r="L43" s="507"/>
      <c r="M43" s="507"/>
      <c r="N43" s="507"/>
      <c r="O43" s="140"/>
      <c r="P43" s="140"/>
    </row>
    <row r="44" spans="1:17" ht="17.25" customHeight="1">
      <c r="A44" s="140"/>
      <c r="B44" s="506"/>
      <c r="C44" s="506"/>
      <c r="D44" s="506"/>
      <c r="E44" s="506"/>
      <c r="F44" s="506"/>
      <c r="G44" s="506"/>
      <c r="H44" s="506"/>
      <c r="I44" s="506"/>
      <c r="J44" s="506"/>
      <c r="K44" s="506"/>
      <c r="L44" s="506"/>
      <c r="M44" s="506"/>
      <c r="N44" s="506"/>
      <c r="O44" s="140"/>
      <c r="P44" s="140"/>
    </row>
    <row r="45" spans="1:17" ht="25.35" customHeight="1">
      <c r="A45" s="140"/>
      <c r="B45" s="506" t="s">
        <v>591</v>
      </c>
      <c r="C45" s="506"/>
      <c r="D45" s="506"/>
      <c r="E45" s="506"/>
      <c r="F45" s="506"/>
      <c r="G45" s="506"/>
      <c r="H45" s="506"/>
      <c r="I45" s="506"/>
      <c r="J45" s="506"/>
      <c r="K45" s="506"/>
      <c r="L45" s="506"/>
      <c r="M45" s="506"/>
      <c r="N45" s="506"/>
      <c r="O45" s="140"/>
      <c r="P45" s="140"/>
    </row>
    <row r="46" spans="1:17" ht="5.0999999999999996" customHeight="1">
      <c r="A46" s="140"/>
      <c r="B46" s="506"/>
      <c r="C46" s="506"/>
      <c r="D46" s="506"/>
      <c r="E46" s="506"/>
      <c r="F46" s="506"/>
      <c r="G46" s="506"/>
      <c r="H46" s="506"/>
      <c r="I46" s="506"/>
      <c r="J46" s="506"/>
      <c r="K46" s="506"/>
      <c r="L46" s="506"/>
      <c r="M46" s="506"/>
      <c r="N46" s="506"/>
      <c r="O46" s="140"/>
      <c r="P46" s="140"/>
    </row>
    <row r="47" spans="1:17" ht="31.35" customHeight="1">
      <c r="A47" s="140"/>
      <c r="B47" s="506" t="s">
        <v>905</v>
      </c>
      <c r="C47" s="506"/>
      <c r="D47" s="506"/>
      <c r="E47" s="506"/>
      <c r="F47" s="506"/>
      <c r="G47" s="506"/>
      <c r="H47" s="506"/>
      <c r="I47" s="506"/>
      <c r="J47" s="506"/>
      <c r="K47" s="506"/>
      <c r="L47" s="506"/>
      <c r="M47" s="506"/>
      <c r="N47" s="506"/>
      <c r="O47" s="140"/>
      <c r="P47" s="140"/>
    </row>
    <row r="48" spans="1:17">
      <c r="A48" s="140"/>
      <c r="B48" s="506"/>
      <c r="C48" s="506"/>
      <c r="D48" s="506"/>
      <c r="E48" s="506"/>
      <c r="F48" s="506"/>
      <c r="G48" s="506"/>
      <c r="H48" s="506"/>
      <c r="I48" s="506"/>
      <c r="J48" s="506"/>
      <c r="K48" s="506"/>
      <c r="L48" s="506"/>
      <c r="M48" s="506"/>
      <c r="N48" s="506"/>
      <c r="O48" s="140"/>
      <c r="P48" s="140"/>
    </row>
    <row r="49" spans="1:16">
      <c r="A49" s="140"/>
      <c r="B49" s="507" t="s">
        <v>593</v>
      </c>
      <c r="C49" s="507"/>
      <c r="D49" s="507"/>
      <c r="E49" s="507"/>
      <c r="F49" s="507"/>
      <c r="G49" s="507"/>
      <c r="H49" s="507"/>
      <c r="I49" s="507"/>
      <c r="J49" s="507"/>
      <c r="K49" s="507"/>
      <c r="L49" s="507"/>
      <c r="M49" s="507"/>
      <c r="N49" s="507"/>
      <c r="O49" s="140"/>
      <c r="P49" s="140"/>
    </row>
    <row r="50" spans="1:16" ht="7.35" customHeight="1">
      <c r="A50" s="140"/>
      <c r="B50" s="506"/>
      <c r="C50" s="506"/>
      <c r="D50" s="506"/>
      <c r="E50" s="506"/>
      <c r="F50" s="506"/>
      <c r="G50" s="506"/>
      <c r="H50" s="506"/>
      <c r="I50" s="506"/>
      <c r="J50" s="506"/>
      <c r="K50" s="506"/>
      <c r="L50" s="506"/>
      <c r="M50" s="506"/>
      <c r="N50" s="506"/>
      <c r="O50" s="140"/>
      <c r="P50" s="140"/>
    </row>
    <row r="51" spans="1:16" ht="29.85" customHeight="1">
      <c r="A51" s="140"/>
      <c r="B51" s="506" t="s">
        <v>594</v>
      </c>
      <c r="C51" s="506"/>
      <c r="D51" s="506"/>
      <c r="E51" s="506"/>
      <c r="F51" s="506"/>
      <c r="G51" s="506"/>
      <c r="H51" s="506"/>
      <c r="I51" s="506"/>
      <c r="J51" s="506"/>
      <c r="K51" s="506"/>
      <c r="L51" s="506"/>
      <c r="M51" s="506"/>
      <c r="N51" s="506"/>
      <c r="O51" s="140"/>
      <c r="P51" s="140"/>
    </row>
    <row r="52" spans="1:16" ht="4.3499999999999996" customHeight="1">
      <c r="A52" s="140"/>
      <c r="B52" s="506"/>
      <c r="C52" s="506"/>
      <c r="D52" s="506"/>
      <c r="E52" s="506"/>
      <c r="F52" s="506"/>
      <c r="G52" s="506"/>
      <c r="H52" s="506"/>
      <c r="I52" s="506"/>
      <c r="J52" s="506"/>
      <c r="K52" s="506"/>
      <c r="L52" s="506"/>
      <c r="M52" s="506"/>
      <c r="N52" s="506"/>
      <c r="O52" s="140"/>
      <c r="P52" s="140"/>
    </row>
    <row r="53" spans="1:16">
      <c r="A53" s="140"/>
      <c r="B53" s="506" t="s">
        <v>595</v>
      </c>
      <c r="C53" s="506"/>
      <c r="D53" s="506"/>
      <c r="E53" s="506"/>
      <c r="F53" s="506"/>
      <c r="G53" s="506"/>
      <c r="H53" s="506"/>
      <c r="I53" s="506"/>
      <c r="J53" s="506"/>
      <c r="K53" s="506"/>
      <c r="L53" s="506"/>
      <c r="M53" s="506"/>
      <c r="N53" s="506"/>
      <c r="O53" s="140"/>
      <c r="P53" s="140"/>
    </row>
    <row r="54" spans="1:16" ht="1.35" customHeight="1">
      <c r="A54" s="140"/>
      <c r="B54" s="148"/>
      <c r="C54" s="148"/>
      <c r="D54" s="148"/>
      <c r="E54" s="148"/>
      <c r="F54" s="148"/>
      <c r="G54" s="148"/>
      <c r="H54" s="148"/>
      <c r="I54" s="148"/>
      <c r="J54" s="148"/>
      <c r="K54" s="148"/>
      <c r="L54" s="148"/>
      <c r="M54" s="148"/>
      <c r="N54" s="148"/>
      <c r="O54" s="140"/>
      <c r="P54" s="140"/>
    </row>
    <row r="55" spans="1:16" ht="15" customHeight="1">
      <c r="A55" s="140"/>
      <c r="B55" s="506" t="s">
        <v>596</v>
      </c>
      <c r="C55" s="506"/>
      <c r="D55" s="506"/>
      <c r="E55" s="506"/>
      <c r="F55" s="506"/>
      <c r="G55" s="506"/>
      <c r="H55" s="506"/>
      <c r="I55" s="506"/>
      <c r="J55" s="506"/>
      <c r="K55" s="506"/>
      <c r="L55" s="506"/>
      <c r="M55" s="506"/>
      <c r="N55" s="506"/>
      <c r="O55" s="140"/>
      <c r="P55" s="140"/>
    </row>
    <row r="56" spans="1:16">
      <c r="A56" s="140"/>
      <c r="B56" s="506" t="s">
        <v>597</v>
      </c>
      <c r="C56" s="506"/>
      <c r="D56" s="506"/>
      <c r="E56" s="506"/>
      <c r="F56" s="506"/>
      <c r="G56" s="506"/>
      <c r="H56" s="506"/>
      <c r="I56" s="506"/>
      <c r="J56" s="506"/>
      <c r="K56" s="506"/>
      <c r="L56" s="506"/>
      <c r="M56" s="506"/>
      <c r="N56" s="506"/>
      <c r="O56" s="140"/>
      <c r="P56" s="140"/>
    </row>
    <row r="57" spans="1:16">
      <c r="A57" s="140"/>
      <c r="B57" s="506"/>
      <c r="C57" s="506"/>
      <c r="D57" s="506"/>
      <c r="E57" s="506"/>
      <c r="F57" s="506"/>
      <c r="G57" s="506"/>
      <c r="H57" s="506"/>
      <c r="I57" s="506"/>
      <c r="J57" s="506"/>
      <c r="K57" s="506"/>
      <c r="L57" s="506"/>
      <c r="M57" s="506"/>
      <c r="N57" s="506"/>
      <c r="O57" s="140"/>
      <c r="P57" s="140"/>
    </row>
    <row r="58" spans="1:16">
      <c r="A58" s="140"/>
      <c r="B58" s="507" t="s">
        <v>598</v>
      </c>
      <c r="C58" s="507"/>
      <c r="D58" s="507"/>
      <c r="E58" s="507"/>
      <c r="F58" s="507"/>
      <c r="G58" s="507"/>
      <c r="H58" s="507"/>
      <c r="I58" s="507"/>
      <c r="J58" s="507"/>
      <c r="K58" s="507"/>
      <c r="L58" s="507"/>
      <c r="M58" s="507"/>
      <c r="N58" s="507"/>
      <c r="O58" s="140"/>
      <c r="P58" s="140"/>
    </row>
    <row r="59" spans="1:16" ht="7.35" customHeight="1">
      <c r="A59" s="140"/>
      <c r="B59" s="506"/>
      <c r="C59" s="506"/>
      <c r="D59" s="506"/>
      <c r="E59" s="506"/>
      <c r="F59" s="506"/>
      <c r="G59" s="506"/>
      <c r="H59" s="506"/>
      <c r="I59" s="506"/>
      <c r="J59" s="506"/>
      <c r="K59" s="506"/>
      <c r="L59" s="506"/>
      <c r="M59" s="506"/>
      <c r="N59" s="506"/>
      <c r="O59" s="140"/>
      <c r="P59" s="140"/>
    </row>
    <row r="60" spans="1:16" ht="31.35" customHeight="1">
      <c r="A60" s="140"/>
      <c r="B60" s="506" t="s">
        <v>599</v>
      </c>
      <c r="C60" s="506"/>
      <c r="D60" s="506"/>
      <c r="E60" s="506"/>
      <c r="F60" s="506"/>
      <c r="G60" s="506"/>
      <c r="H60" s="506"/>
      <c r="I60" s="506"/>
      <c r="J60" s="506"/>
      <c r="K60" s="506"/>
      <c r="L60" s="506"/>
      <c r="M60" s="506"/>
      <c r="N60" s="506"/>
      <c r="O60" s="140"/>
      <c r="P60" s="140"/>
    </row>
    <row r="61" spans="1:16" ht="6.6" customHeight="1">
      <c r="A61" s="140"/>
      <c r="B61" s="506"/>
      <c r="C61" s="506"/>
      <c r="D61" s="506"/>
      <c r="E61" s="506"/>
      <c r="F61" s="506"/>
      <c r="G61" s="506"/>
      <c r="H61" s="506"/>
      <c r="I61" s="506"/>
      <c r="J61" s="506"/>
      <c r="K61" s="506"/>
      <c r="L61" s="506"/>
      <c r="M61" s="506"/>
      <c r="N61" s="506"/>
      <c r="O61" s="140"/>
      <c r="P61" s="140"/>
    </row>
    <row r="62" spans="1:16" ht="42.6" customHeight="1">
      <c r="A62" s="140"/>
      <c r="B62" s="507" t="s">
        <v>600</v>
      </c>
      <c r="C62" s="506"/>
      <c r="D62" s="506"/>
      <c r="E62" s="506"/>
      <c r="F62" s="506"/>
      <c r="G62" s="506"/>
      <c r="H62" s="506"/>
      <c r="I62" s="506"/>
      <c r="J62" s="506"/>
      <c r="K62" s="506"/>
      <c r="L62" s="506"/>
      <c r="M62" s="506"/>
      <c r="N62" s="506"/>
      <c r="O62" s="140"/>
      <c r="P62" s="140"/>
    </row>
    <row r="63" spans="1:16" ht="4.3499999999999996" customHeight="1">
      <c r="A63" s="140"/>
      <c r="B63" s="506"/>
      <c r="C63" s="506"/>
      <c r="D63" s="506"/>
      <c r="E63" s="506"/>
      <c r="F63" s="506"/>
      <c r="G63" s="506"/>
      <c r="H63" s="506"/>
      <c r="I63" s="506"/>
      <c r="J63" s="506"/>
      <c r="K63" s="506"/>
      <c r="L63" s="506"/>
      <c r="M63" s="506"/>
      <c r="N63" s="506"/>
      <c r="O63" s="140"/>
      <c r="P63" s="140"/>
    </row>
    <row r="64" spans="1:16" ht="29.85" customHeight="1">
      <c r="A64" s="140"/>
      <c r="B64" s="506" t="s">
        <v>904</v>
      </c>
      <c r="C64" s="506"/>
      <c r="D64" s="506"/>
      <c r="E64" s="506"/>
      <c r="F64" s="506"/>
      <c r="G64" s="506"/>
      <c r="H64" s="506"/>
      <c r="I64" s="506"/>
      <c r="J64" s="506"/>
      <c r="K64" s="506"/>
      <c r="L64" s="506"/>
      <c r="M64" s="506"/>
      <c r="N64" s="506"/>
      <c r="O64" s="140"/>
      <c r="P64" s="140"/>
    </row>
    <row r="65" spans="1:17" ht="8.1" customHeight="1">
      <c r="A65" s="140"/>
      <c r="B65" s="506"/>
      <c r="C65" s="506"/>
      <c r="D65" s="506"/>
      <c r="E65" s="506"/>
      <c r="F65" s="506"/>
      <c r="G65" s="506"/>
      <c r="H65" s="506"/>
      <c r="I65" s="506"/>
      <c r="J65" s="506"/>
      <c r="K65" s="506"/>
      <c r="L65" s="506"/>
      <c r="M65" s="506"/>
      <c r="N65" s="506"/>
      <c r="O65" s="140"/>
      <c r="P65" s="140"/>
    </row>
    <row r="66" spans="1:17" ht="38.25" customHeight="1">
      <c r="A66" s="140"/>
      <c r="B66" s="506" t="s">
        <v>1114</v>
      </c>
      <c r="C66" s="506"/>
      <c r="D66" s="506"/>
      <c r="E66" s="506"/>
      <c r="F66" s="506"/>
      <c r="G66" s="506"/>
      <c r="H66" s="506"/>
      <c r="I66" s="506"/>
      <c r="J66" s="506"/>
      <c r="K66" s="506"/>
      <c r="L66" s="506"/>
      <c r="M66" s="506"/>
      <c r="N66" s="506"/>
      <c r="O66" s="140"/>
      <c r="P66" s="360" t="s">
        <v>1113</v>
      </c>
    </row>
    <row r="67" spans="1:17" ht="9" customHeight="1">
      <c r="A67" s="140"/>
      <c r="B67" s="506"/>
      <c r="C67" s="506"/>
      <c r="D67" s="506"/>
      <c r="E67" s="506"/>
      <c r="F67" s="506"/>
      <c r="G67" s="506"/>
      <c r="H67" s="506"/>
      <c r="I67" s="506"/>
      <c r="J67" s="506"/>
      <c r="K67" s="506"/>
      <c r="L67" s="506"/>
      <c r="M67" s="506"/>
      <c r="N67" s="506"/>
      <c r="O67" s="140"/>
      <c r="P67" s="140"/>
    </row>
    <row r="68" spans="1:17" ht="21.75" customHeight="1">
      <c r="A68" s="140"/>
      <c r="B68" s="501" t="s">
        <v>914</v>
      </c>
      <c r="C68" s="501"/>
      <c r="D68" s="501"/>
      <c r="E68" s="501"/>
      <c r="F68" s="501"/>
      <c r="G68" s="501"/>
      <c r="H68" s="501"/>
      <c r="I68" s="501"/>
      <c r="J68" s="501"/>
      <c r="K68" s="501"/>
      <c r="L68" s="502"/>
      <c r="M68" s="502"/>
      <c r="N68" s="148"/>
      <c r="O68" s="289"/>
      <c r="P68" s="361" t="s">
        <v>1115</v>
      </c>
      <c r="Q68" s="290"/>
    </row>
    <row r="69" spans="1:17" ht="9" customHeight="1">
      <c r="A69" s="140"/>
      <c r="B69" s="506"/>
      <c r="C69" s="506"/>
      <c r="D69" s="506"/>
      <c r="E69" s="506"/>
      <c r="F69" s="506"/>
      <c r="G69" s="506"/>
      <c r="H69" s="506"/>
      <c r="I69" s="506"/>
      <c r="J69" s="506"/>
      <c r="K69" s="506"/>
      <c r="L69" s="506"/>
      <c r="M69" s="506"/>
      <c r="N69" s="506"/>
      <c r="O69" s="140"/>
      <c r="P69" s="362"/>
      <c r="Q69" s="290"/>
    </row>
    <row r="70" spans="1:17" ht="26.25" customHeight="1">
      <c r="A70" s="140"/>
      <c r="B70" s="506" t="s">
        <v>612</v>
      </c>
      <c r="C70" s="506"/>
      <c r="D70" s="506"/>
      <c r="E70" s="506"/>
      <c r="F70" s="506"/>
      <c r="G70" s="506"/>
      <c r="H70" s="506"/>
      <c r="I70" s="506"/>
      <c r="J70" s="506"/>
      <c r="K70" s="506"/>
      <c r="L70" s="506"/>
      <c r="M70" s="506"/>
      <c r="N70" s="506"/>
      <c r="O70" s="87"/>
      <c r="P70" s="363" t="s">
        <v>1116</v>
      </c>
    </row>
    <row r="71" spans="1:17" ht="9" customHeight="1">
      <c r="A71" s="140"/>
      <c r="B71" s="506"/>
      <c r="C71" s="506"/>
      <c r="D71" s="506"/>
      <c r="E71" s="506"/>
      <c r="F71" s="506"/>
      <c r="G71" s="506"/>
      <c r="H71" s="506"/>
      <c r="I71" s="506"/>
      <c r="J71" s="506"/>
      <c r="K71" s="506"/>
      <c r="L71" s="506"/>
      <c r="M71" s="506"/>
      <c r="N71" s="506"/>
      <c r="O71" s="140"/>
      <c r="P71" s="362"/>
      <c r="Q71" s="290"/>
    </row>
    <row r="72" spans="1:17" ht="37.5" customHeight="1">
      <c r="A72" s="140"/>
      <c r="B72" s="501" t="s">
        <v>906</v>
      </c>
      <c r="C72" s="501"/>
      <c r="D72" s="501"/>
      <c r="E72" s="501"/>
      <c r="F72" s="501"/>
      <c r="G72" s="501"/>
      <c r="H72" s="501"/>
      <c r="I72" s="501"/>
      <c r="J72" s="501"/>
      <c r="K72" s="501"/>
      <c r="L72" s="501"/>
      <c r="M72" s="501"/>
      <c r="N72" s="232"/>
      <c r="O72" s="269"/>
      <c r="P72" s="361" t="s">
        <v>1117</v>
      </c>
    </row>
    <row r="73" spans="1:17" ht="9" customHeight="1">
      <c r="A73" s="140"/>
      <c r="B73" s="506"/>
      <c r="C73" s="506"/>
      <c r="D73" s="506"/>
      <c r="E73" s="506"/>
      <c r="F73" s="506"/>
      <c r="G73" s="506"/>
      <c r="H73" s="506"/>
      <c r="I73" s="506"/>
      <c r="J73" s="506"/>
      <c r="K73" s="506"/>
      <c r="L73" s="506"/>
      <c r="M73" s="506"/>
      <c r="N73" s="506"/>
      <c r="O73" s="140"/>
      <c r="P73" s="362"/>
    </row>
    <row r="74" spans="1:17" ht="40.35" customHeight="1">
      <c r="A74" s="140"/>
      <c r="B74" s="506" t="s">
        <v>974</v>
      </c>
      <c r="C74" s="506"/>
      <c r="D74" s="506"/>
      <c r="E74" s="506"/>
      <c r="F74" s="506"/>
      <c r="G74" s="506"/>
      <c r="H74" s="506"/>
      <c r="I74" s="506"/>
      <c r="J74" s="506"/>
      <c r="K74" s="506"/>
      <c r="L74" s="506"/>
      <c r="M74" s="506"/>
      <c r="N74" s="506"/>
      <c r="O74" s="255"/>
      <c r="P74" s="361" t="s">
        <v>1118</v>
      </c>
    </row>
    <row r="75" spans="1:17" ht="7.5" customHeight="1">
      <c r="A75" s="140"/>
      <c r="B75" s="148"/>
      <c r="C75" s="148"/>
      <c r="D75" s="148"/>
      <c r="E75" s="148"/>
      <c r="F75" s="148"/>
      <c r="G75" s="148"/>
      <c r="H75" s="148"/>
      <c r="I75" s="148"/>
      <c r="J75" s="148"/>
      <c r="K75" s="148"/>
      <c r="L75" s="148"/>
      <c r="M75" s="148"/>
      <c r="N75" s="148"/>
      <c r="O75" s="140"/>
      <c r="P75" s="362"/>
    </row>
    <row r="76" spans="1:17" ht="42.75" customHeight="1">
      <c r="A76" s="318"/>
      <c r="B76" s="520" t="s">
        <v>979</v>
      </c>
      <c r="C76" s="520"/>
      <c r="D76" s="520"/>
      <c r="E76" s="520"/>
      <c r="F76" s="520"/>
      <c r="G76" s="520"/>
      <c r="H76" s="520"/>
      <c r="I76" s="520"/>
      <c r="J76" s="520"/>
      <c r="K76" s="520"/>
      <c r="L76" s="520"/>
      <c r="M76" s="520"/>
      <c r="N76" s="520"/>
      <c r="O76" s="140"/>
      <c r="P76" s="363" t="s">
        <v>1127</v>
      </c>
    </row>
    <row r="77" spans="1:17" ht="10.5" customHeight="1">
      <c r="A77" s="140"/>
      <c r="B77" s="506"/>
      <c r="C77" s="506"/>
      <c r="D77" s="506"/>
      <c r="E77" s="506"/>
      <c r="F77" s="506"/>
      <c r="G77" s="506"/>
      <c r="H77" s="506"/>
      <c r="I77" s="506"/>
      <c r="J77" s="506"/>
      <c r="K77" s="506"/>
      <c r="L77" s="506"/>
      <c r="M77" s="506"/>
      <c r="N77" s="506"/>
      <c r="O77" s="140"/>
      <c r="P77" s="362"/>
    </row>
    <row r="78" spans="1:17" ht="17.100000000000001" customHeight="1">
      <c r="A78" s="140"/>
      <c r="B78" s="517" t="s">
        <v>1038</v>
      </c>
      <c r="C78" s="517"/>
      <c r="D78" s="517"/>
      <c r="E78" s="517"/>
      <c r="F78" s="517"/>
      <c r="G78" s="517"/>
      <c r="H78" s="517"/>
      <c r="I78" s="517"/>
      <c r="J78" s="517"/>
      <c r="K78" s="517"/>
      <c r="L78" s="517"/>
      <c r="M78" s="148"/>
      <c r="N78" s="148"/>
      <c r="O78" s="140"/>
      <c r="P78" s="362"/>
    </row>
    <row r="79" spans="1:17" ht="20.100000000000001" customHeight="1">
      <c r="A79" s="140"/>
      <c r="B79" s="148"/>
      <c r="C79" s="514" t="s">
        <v>1039</v>
      </c>
      <c r="D79" s="518"/>
      <c r="E79" s="518"/>
      <c r="F79" s="518"/>
      <c r="G79" s="518"/>
      <c r="H79" s="518"/>
      <c r="I79" s="518"/>
      <c r="J79" s="518"/>
      <c r="K79" s="518"/>
      <c r="L79" s="518"/>
      <c r="M79" s="148"/>
      <c r="N79" s="148"/>
      <c r="O79" s="140"/>
      <c r="P79" s="361" t="s">
        <v>1119</v>
      </c>
    </row>
    <row r="80" spans="1:17" ht="30.6" customHeight="1">
      <c r="A80" s="140"/>
      <c r="B80" s="148"/>
      <c r="C80" s="514" t="s">
        <v>1042</v>
      </c>
      <c r="D80" s="518"/>
      <c r="E80" s="518"/>
      <c r="F80" s="518"/>
      <c r="G80" s="518"/>
      <c r="H80" s="518"/>
      <c r="I80" s="518"/>
      <c r="J80" s="518"/>
      <c r="K80" s="518"/>
      <c r="L80" s="518"/>
      <c r="M80" s="148"/>
      <c r="N80" s="148"/>
      <c r="O80" s="140"/>
      <c r="P80" s="363" t="s">
        <v>1120</v>
      </c>
    </row>
    <row r="81" spans="1:16" ht="15" customHeight="1">
      <c r="A81" s="140"/>
      <c r="B81" s="517" t="s">
        <v>1040</v>
      </c>
      <c r="C81" s="517"/>
      <c r="D81" s="517"/>
      <c r="E81" s="517"/>
      <c r="F81" s="517"/>
      <c r="G81" s="517"/>
      <c r="H81" s="148"/>
      <c r="I81" s="148"/>
      <c r="J81" s="148"/>
      <c r="K81" s="148"/>
      <c r="L81" s="148"/>
      <c r="M81" s="148"/>
      <c r="N81" s="148"/>
      <c r="O81" s="359" t="s">
        <v>1041</v>
      </c>
      <c r="P81" s="362"/>
    </row>
    <row r="82" spans="1:16" ht="10.5" customHeight="1">
      <c r="A82" s="140"/>
      <c r="B82" s="148"/>
      <c r="C82" s="148"/>
      <c r="D82" s="148"/>
      <c r="E82" s="148"/>
      <c r="F82" s="148"/>
      <c r="G82" s="148"/>
      <c r="H82" s="148"/>
      <c r="I82" s="148"/>
      <c r="J82" s="148"/>
      <c r="K82" s="148"/>
      <c r="L82" s="148"/>
      <c r="M82" s="148"/>
      <c r="N82" s="148"/>
      <c r="O82" s="140"/>
      <c r="P82" s="362"/>
    </row>
    <row r="83" spans="1:16">
      <c r="A83" s="140"/>
      <c r="B83" s="506" t="s">
        <v>611</v>
      </c>
      <c r="C83" s="506"/>
      <c r="D83" s="506"/>
      <c r="E83" s="506"/>
      <c r="F83" s="506"/>
      <c r="G83" s="506"/>
      <c r="H83" s="506"/>
      <c r="I83" s="506"/>
      <c r="J83" s="506"/>
      <c r="K83" s="506"/>
      <c r="L83" s="506"/>
      <c r="M83" s="506"/>
      <c r="N83" s="506"/>
      <c r="O83" s="140"/>
      <c r="P83" s="362"/>
    </row>
    <row r="84" spans="1:16" ht="4.3499999999999996" customHeight="1">
      <c r="A84" s="140"/>
      <c r="B84" s="506"/>
      <c r="C84" s="506"/>
      <c r="D84" s="506"/>
      <c r="E84" s="506"/>
      <c r="F84" s="506"/>
      <c r="G84" s="506"/>
      <c r="H84" s="506"/>
      <c r="I84" s="506"/>
      <c r="J84" s="506"/>
      <c r="K84" s="506"/>
      <c r="L84" s="506"/>
      <c r="M84" s="506"/>
      <c r="N84" s="506"/>
      <c r="O84" s="140"/>
      <c r="P84" s="362"/>
    </row>
    <row r="85" spans="1:16">
      <c r="A85" s="140"/>
      <c r="B85" s="140"/>
      <c r="C85" s="514" t="s">
        <v>601</v>
      </c>
      <c r="D85" s="501"/>
      <c r="E85" s="501"/>
      <c r="F85" s="501"/>
      <c r="G85" s="501"/>
      <c r="H85" s="501"/>
      <c r="I85" s="501"/>
      <c r="J85" s="501"/>
      <c r="K85" s="501"/>
      <c r="L85" s="501"/>
      <c r="M85" s="501"/>
      <c r="N85" s="501"/>
      <c r="O85" s="140"/>
      <c r="P85" s="361" t="s">
        <v>1121</v>
      </c>
    </row>
    <row r="86" spans="1:16" ht="4.3499999999999996" customHeight="1">
      <c r="A86" s="140"/>
      <c r="B86" s="506"/>
      <c r="C86" s="506"/>
      <c r="D86" s="506"/>
      <c r="E86" s="506"/>
      <c r="F86" s="506"/>
      <c r="G86" s="506"/>
      <c r="H86" s="506"/>
      <c r="I86" s="506"/>
      <c r="J86" s="506"/>
      <c r="K86" s="506"/>
      <c r="L86" s="506"/>
      <c r="M86" s="506"/>
      <c r="N86" s="506"/>
      <c r="O86" s="140"/>
      <c r="P86" s="362"/>
    </row>
    <row r="87" spans="1:16">
      <c r="A87" s="140"/>
      <c r="B87" s="140"/>
      <c r="C87" s="514" t="s">
        <v>602</v>
      </c>
      <c r="D87" s="501"/>
      <c r="E87" s="501"/>
      <c r="F87" s="501"/>
      <c r="G87" s="501"/>
      <c r="H87" s="501"/>
      <c r="I87" s="501"/>
      <c r="J87" s="501"/>
      <c r="K87" s="501"/>
      <c r="L87" s="501"/>
      <c r="M87" s="501"/>
      <c r="N87" s="501"/>
      <c r="O87" s="140"/>
      <c r="P87" s="361" t="s">
        <v>1122</v>
      </c>
    </row>
    <row r="88" spans="1:16" ht="4.3499999999999996" customHeight="1">
      <c r="A88" s="140"/>
      <c r="B88" s="506"/>
      <c r="C88" s="506"/>
      <c r="D88" s="506"/>
      <c r="E88" s="506"/>
      <c r="F88" s="506"/>
      <c r="G88" s="506"/>
      <c r="H88" s="506"/>
      <c r="I88" s="506"/>
      <c r="J88" s="506"/>
      <c r="K88" s="506"/>
      <c r="L88" s="506"/>
      <c r="M88" s="506"/>
      <c r="N88" s="506"/>
      <c r="O88" s="140"/>
      <c r="P88" s="362"/>
    </row>
    <row r="89" spans="1:16">
      <c r="A89" s="140"/>
      <c r="B89" s="140"/>
      <c r="C89" s="514" t="s">
        <v>603</v>
      </c>
      <c r="D89" s="501"/>
      <c r="E89" s="501"/>
      <c r="F89" s="501"/>
      <c r="G89" s="501"/>
      <c r="H89" s="501"/>
      <c r="I89" s="501"/>
      <c r="J89" s="501"/>
      <c r="K89" s="501"/>
      <c r="L89" s="501"/>
      <c r="M89" s="501"/>
      <c r="N89" s="501"/>
      <c r="O89" s="503"/>
      <c r="P89" s="361" t="s">
        <v>1123</v>
      </c>
    </row>
    <row r="90" spans="1:16" ht="4.3499999999999996" customHeight="1">
      <c r="A90" s="140"/>
      <c r="B90" s="506"/>
      <c r="C90" s="506"/>
      <c r="D90" s="506"/>
      <c r="E90" s="506"/>
      <c r="F90" s="506"/>
      <c r="G90" s="506"/>
      <c r="H90" s="506"/>
      <c r="I90" s="506"/>
      <c r="J90" s="506"/>
      <c r="K90" s="506"/>
      <c r="L90" s="506"/>
      <c r="M90" s="506"/>
      <c r="N90" s="506"/>
      <c r="O90" s="504"/>
      <c r="P90" s="362"/>
    </row>
    <row r="91" spans="1:16" ht="13.35" customHeight="1">
      <c r="A91" s="140"/>
      <c r="B91" s="501" t="s">
        <v>613</v>
      </c>
      <c r="C91" s="501"/>
      <c r="D91" s="501"/>
      <c r="E91" s="501"/>
      <c r="F91" s="501"/>
      <c r="G91" s="501"/>
      <c r="H91" s="501"/>
      <c r="I91" s="148"/>
      <c r="J91" s="148"/>
      <c r="K91" s="148"/>
      <c r="L91" s="148"/>
      <c r="M91" s="148"/>
      <c r="N91" s="148"/>
      <c r="O91" s="505"/>
      <c r="P91" s="362"/>
    </row>
    <row r="92" spans="1:16" ht="11.1" customHeight="1">
      <c r="A92" s="140"/>
      <c r="B92" s="506"/>
      <c r="C92" s="506"/>
      <c r="D92" s="506"/>
      <c r="E92" s="506"/>
      <c r="F92" s="506"/>
      <c r="G92" s="506"/>
      <c r="H92" s="506"/>
      <c r="I92" s="506"/>
      <c r="J92" s="506"/>
      <c r="K92" s="506"/>
      <c r="L92" s="506"/>
      <c r="M92" s="506"/>
      <c r="N92" s="506"/>
      <c r="O92" s="140"/>
      <c r="P92" s="362"/>
    </row>
    <row r="93" spans="1:16" ht="27" customHeight="1">
      <c r="A93" s="140"/>
      <c r="B93" s="506" t="s">
        <v>907</v>
      </c>
      <c r="C93" s="506"/>
      <c r="D93" s="506"/>
      <c r="E93" s="506"/>
      <c r="F93" s="506"/>
      <c r="G93" s="506"/>
      <c r="H93" s="506"/>
      <c r="I93" s="506"/>
      <c r="J93" s="506"/>
      <c r="K93" s="506"/>
      <c r="L93" s="506"/>
      <c r="M93" s="506"/>
      <c r="N93" s="506"/>
      <c r="O93" s="140"/>
      <c r="P93" s="362"/>
    </row>
    <row r="94" spans="1:16" ht="3" customHeight="1">
      <c r="A94" s="140"/>
      <c r="B94" s="506"/>
      <c r="C94" s="506"/>
      <c r="D94" s="506"/>
      <c r="E94" s="506"/>
      <c r="F94" s="506"/>
      <c r="G94" s="506"/>
      <c r="H94" s="506"/>
      <c r="I94" s="506"/>
      <c r="J94" s="506"/>
      <c r="K94" s="506"/>
      <c r="L94" s="506"/>
      <c r="M94" s="506"/>
      <c r="N94" s="506"/>
      <c r="O94" s="140"/>
      <c r="P94" s="362"/>
    </row>
    <row r="95" spans="1:16" ht="24" customHeight="1">
      <c r="A95" s="140"/>
      <c r="B95" s="140"/>
      <c r="C95" s="514" t="s">
        <v>604</v>
      </c>
      <c r="D95" s="501"/>
      <c r="E95" s="501"/>
      <c r="F95" s="501"/>
      <c r="G95" s="501"/>
      <c r="H95" s="501"/>
      <c r="I95" s="501"/>
      <c r="J95" s="501"/>
      <c r="K95" s="501"/>
      <c r="L95" s="501"/>
      <c r="M95" s="501"/>
      <c r="N95" s="501"/>
      <c r="O95" s="140"/>
      <c r="P95" s="362"/>
    </row>
    <row r="96" spans="1:16" ht="5.0999999999999996" customHeight="1">
      <c r="A96" s="140"/>
      <c r="B96" s="506"/>
      <c r="C96" s="506"/>
      <c r="D96" s="506"/>
      <c r="E96" s="506"/>
      <c r="F96" s="506"/>
      <c r="G96" s="506"/>
      <c r="H96" s="506"/>
      <c r="I96" s="506"/>
      <c r="J96" s="506"/>
      <c r="K96" s="506"/>
      <c r="L96" s="506"/>
      <c r="M96" s="506"/>
      <c r="N96" s="506"/>
      <c r="O96" s="140"/>
      <c r="P96" s="362"/>
    </row>
    <row r="97" spans="1:16" ht="26.85" customHeight="1">
      <c r="A97" s="140"/>
      <c r="B97" s="140"/>
      <c r="C97" s="514" t="s">
        <v>605</v>
      </c>
      <c r="D97" s="501"/>
      <c r="E97" s="501"/>
      <c r="F97" s="501"/>
      <c r="G97" s="501"/>
      <c r="H97" s="501"/>
      <c r="I97" s="501"/>
      <c r="J97" s="501"/>
      <c r="K97" s="501"/>
      <c r="L97" s="501"/>
      <c r="M97" s="501"/>
      <c r="N97" s="501"/>
      <c r="O97" s="140"/>
      <c r="P97" s="362"/>
    </row>
    <row r="98" spans="1:16" ht="5.0999999999999996" customHeight="1">
      <c r="A98" s="140"/>
      <c r="B98" s="506"/>
      <c r="C98" s="506"/>
      <c r="D98" s="506"/>
      <c r="E98" s="506"/>
      <c r="F98" s="506"/>
      <c r="G98" s="506"/>
      <c r="H98" s="506"/>
      <c r="I98" s="506"/>
      <c r="J98" s="506"/>
      <c r="K98" s="506"/>
      <c r="L98" s="506"/>
      <c r="M98" s="506"/>
      <c r="N98" s="506"/>
      <c r="O98" s="140"/>
      <c r="P98" s="362"/>
    </row>
    <row r="99" spans="1:16">
      <c r="A99" s="140"/>
      <c r="B99" s="140"/>
      <c r="C99" s="514" t="s">
        <v>606</v>
      </c>
      <c r="D99" s="501"/>
      <c r="E99" s="501"/>
      <c r="F99" s="501"/>
      <c r="G99" s="501"/>
      <c r="H99" s="501"/>
      <c r="I99" s="501"/>
      <c r="J99" s="501"/>
      <c r="K99" s="501"/>
      <c r="L99" s="501"/>
      <c r="M99" s="501"/>
      <c r="N99" s="501"/>
      <c r="O99" s="140"/>
      <c r="P99" s="362"/>
    </row>
    <row r="100" spans="1:16" ht="5.0999999999999996" customHeight="1">
      <c r="A100" s="140"/>
      <c r="B100" s="506"/>
      <c r="C100" s="506"/>
      <c r="D100" s="506"/>
      <c r="E100" s="506"/>
      <c r="F100" s="506"/>
      <c r="G100" s="506"/>
      <c r="H100" s="506"/>
      <c r="I100" s="506"/>
      <c r="J100" s="506"/>
      <c r="K100" s="506"/>
      <c r="L100" s="506"/>
      <c r="M100" s="506"/>
      <c r="N100" s="506"/>
      <c r="O100" s="140"/>
      <c r="P100" s="362"/>
    </row>
    <row r="101" spans="1:16" ht="32.1" customHeight="1">
      <c r="A101" s="140"/>
      <c r="B101" s="140"/>
      <c r="C101" s="514" t="s">
        <v>607</v>
      </c>
      <c r="D101" s="501"/>
      <c r="E101" s="501"/>
      <c r="F101" s="501"/>
      <c r="G101" s="501"/>
      <c r="H101" s="501"/>
      <c r="I101" s="501"/>
      <c r="J101" s="501"/>
      <c r="K101" s="501"/>
      <c r="L101" s="501"/>
      <c r="M101" s="501"/>
      <c r="N101" s="501"/>
      <c r="O101" s="140"/>
      <c r="P101" s="362"/>
    </row>
    <row r="102" spans="1:16" ht="5.0999999999999996" customHeight="1">
      <c r="A102" s="140"/>
      <c r="B102" s="506"/>
      <c r="C102" s="506"/>
      <c r="D102" s="506"/>
      <c r="E102" s="506"/>
      <c r="F102" s="506"/>
      <c r="G102" s="506"/>
      <c r="H102" s="506"/>
      <c r="I102" s="506"/>
      <c r="J102" s="506"/>
      <c r="K102" s="506"/>
      <c r="L102" s="506"/>
      <c r="M102" s="506"/>
      <c r="N102" s="506"/>
      <c r="O102" s="140"/>
      <c r="P102" s="362"/>
    </row>
    <row r="103" spans="1:16" ht="26.1" customHeight="1">
      <c r="A103" s="140"/>
      <c r="B103" s="140"/>
      <c r="C103" s="514" t="s">
        <v>608</v>
      </c>
      <c r="D103" s="501"/>
      <c r="E103" s="501"/>
      <c r="F103" s="501"/>
      <c r="G103" s="501"/>
      <c r="H103" s="501"/>
      <c r="I103" s="501"/>
      <c r="J103" s="501"/>
      <c r="K103" s="501"/>
      <c r="L103" s="501"/>
      <c r="M103" s="501"/>
      <c r="N103" s="501"/>
      <c r="O103" s="140"/>
      <c r="P103" s="362"/>
    </row>
    <row r="104" spans="1:16" ht="5.0999999999999996" customHeight="1">
      <c r="A104" s="140"/>
      <c r="B104" s="506"/>
      <c r="C104" s="506"/>
      <c r="D104" s="506"/>
      <c r="E104" s="506"/>
      <c r="F104" s="506"/>
      <c r="G104" s="506"/>
      <c r="H104" s="506"/>
      <c r="I104" s="506"/>
      <c r="J104" s="506"/>
      <c r="K104" s="506"/>
      <c r="L104" s="506"/>
      <c r="M104" s="506"/>
      <c r="N104" s="506"/>
      <c r="O104" s="140"/>
      <c r="P104" s="362"/>
    </row>
    <row r="105" spans="1:16" ht="26.85" customHeight="1">
      <c r="A105" s="140"/>
      <c r="B105" s="140"/>
      <c r="C105" s="514" t="s">
        <v>609</v>
      </c>
      <c r="D105" s="501"/>
      <c r="E105" s="501"/>
      <c r="F105" s="501"/>
      <c r="G105" s="501"/>
      <c r="H105" s="501"/>
      <c r="I105" s="501"/>
      <c r="J105" s="501"/>
      <c r="K105" s="501"/>
      <c r="L105" s="501"/>
      <c r="M105" s="501"/>
      <c r="N105" s="501"/>
      <c r="O105" s="140"/>
      <c r="P105" s="362"/>
    </row>
    <row r="106" spans="1:16" ht="5.0999999999999996" customHeight="1">
      <c r="A106" s="140"/>
      <c r="B106" s="506"/>
      <c r="C106" s="506"/>
      <c r="D106" s="506"/>
      <c r="E106" s="506"/>
      <c r="F106" s="506"/>
      <c r="G106" s="506"/>
      <c r="H106" s="506"/>
      <c r="I106" s="506"/>
      <c r="J106" s="506"/>
      <c r="K106" s="506"/>
      <c r="L106" s="506"/>
      <c r="M106" s="506"/>
      <c r="N106" s="506"/>
      <c r="O106" s="140"/>
      <c r="P106" s="362"/>
    </row>
    <row r="107" spans="1:16" ht="28.5" customHeight="1">
      <c r="A107" s="140"/>
      <c r="B107" s="140"/>
      <c r="C107" s="514" t="s">
        <v>610</v>
      </c>
      <c r="D107" s="501"/>
      <c r="E107" s="501"/>
      <c r="F107" s="501"/>
      <c r="G107" s="501"/>
      <c r="H107" s="501"/>
      <c r="I107" s="501"/>
      <c r="J107" s="501"/>
      <c r="K107" s="501"/>
      <c r="L107" s="501"/>
      <c r="M107" s="501"/>
      <c r="N107" s="501"/>
      <c r="O107" s="140"/>
      <c r="P107" s="362"/>
    </row>
    <row r="108" spans="1:16" ht="9" customHeight="1">
      <c r="A108" s="140"/>
      <c r="B108" s="506"/>
      <c r="C108" s="506"/>
      <c r="D108" s="506"/>
      <c r="E108" s="506"/>
      <c r="F108" s="506"/>
      <c r="G108" s="506"/>
      <c r="H108" s="506"/>
      <c r="I108" s="506"/>
      <c r="J108" s="506"/>
      <c r="K108" s="506"/>
      <c r="L108" s="506"/>
      <c r="M108" s="506"/>
      <c r="N108" s="506"/>
      <c r="O108" s="140"/>
      <c r="P108" s="362"/>
    </row>
    <row r="109" spans="1:16" ht="27.75" customHeight="1">
      <c r="A109" s="140"/>
      <c r="B109" s="506" t="s">
        <v>908</v>
      </c>
      <c r="C109" s="502"/>
      <c r="D109" s="502"/>
      <c r="E109" s="502"/>
      <c r="F109" s="502"/>
      <c r="G109" s="502"/>
      <c r="H109" s="502"/>
      <c r="I109" s="502"/>
      <c r="J109" s="502"/>
      <c r="K109" s="502"/>
      <c r="L109" s="502"/>
      <c r="M109" s="502"/>
      <c r="N109" s="148"/>
      <c r="O109" s="140"/>
      <c r="P109" s="362"/>
    </row>
    <row r="110" spans="1:16" ht="12" customHeight="1">
      <c r="A110" s="140"/>
      <c r="B110" s="148"/>
      <c r="C110" s="148"/>
      <c r="D110" s="148"/>
      <c r="E110" s="148"/>
      <c r="F110" s="148"/>
      <c r="G110" s="148"/>
      <c r="H110" s="148"/>
      <c r="I110" s="148"/>
      <c r="J110" s="148"/>
      <c r="K110" s="148"/>
      <c r="L110" s="148"/>
      <c r="M110" s="148"/>
      <c r="N110" s="148"/>
      <c r="O110" s="140"/>
      <c r="P110" s="362"/>
    </row>
    <row r="111" spans="1:16" ht="18" customHeight="1">
      <c r="A111" s="140"/>
      <c r="B111" s="501" t="s">
        <v>909</v>
      </c>
      <c r="C111" s="501"/>
      <c r="D111" s="501"/>
      <c r="E111" s="501"/>
      <c r="F111" s="501"/>
      <c r="G111" s="501"/>
      <c r="H111" s="501"/>
      <c r="I111" s="501"/>
      <c r="J111" s="501"/>
      <c r="K111" s="148"/>
      <c r="L111" s="148"/>
      <c r="M111" s="148"/>
      <c r="N111" s="140"/>
      <c r="O111" s="288"/>
      <c r="P111" s="361" t="s">
        <v>1124</v>
      </c>
    </row>
    <row r="112" spans="1:16" ht="5.25" customHeight="1">
      <c r="A112" s="140"/>
      <c r="B112" s="232"/>
      <c r="C112" s="232"/>
      <c r="D112" s="232"/>
      <c r="E112" s="232"/>
      <c r="F112" s="232"/>
      <c r="G112" s="232"/>
      <c r="H112" s="232"/>
      <c r="I112" s="232"/>
      <c r="J112" s="232"/>
      <c r="K112" s="232"/>
      <c r="L112" s="148"/>
      <c r="M112" s="148"/>
      <c r="N112" s="140"/>
      <c r="O112" s="148"/>
      <c r="P112" s="362"/>
    </row>
    <row r="113" spans="1:17" ht="18.75" customHeight="1">
      <c r="A113" s="140"/>
      <c r="B113" s="501" t="s">
        <v>910</v>
      </c>
      <c r="C113" s="501"/>
      <c r="D113" s="501"/>
      <c r="E113" s="501"/>
      <c r="F113" s="501"/>
      <c r="G113" s="501"/>
      <c r="H113" s="501"/>
      <c r="I113" s="501"/>
      <c r="J113" s="501"/>
      <c r="K113" s="501"/>
      <c r="L113" s="501"/>
      <c r="M113" s="501"/>
      <c r="N113" s="140"/>
      <c r="O113" s="193"/>
      <c r="P113" s="361" t="s">
        <v>1125</v>
      </c>
    </row>
    <row r="114" spans="1:17" ht="8.25" customHeight="1">
      <c r="A114" s="140"/>
      <c r="B114" s="232"/>
      <c r="C114" s="232"/>
      <c r="D114" s="232"/>
      <c r="E114" s="232"/>
      <c r="F114" s="232"/>
      <c r="G114" s="232"/>
      <c r="H114" s="232"/>
      <c r="I114" s="232"/>
      <c r="J114" s="232"/>
      <c r="K114" s="232"/>
      <c r="L114" s="232"/>
      <c r="M114" s="148"/>
      <c r="N114" s="148"/>
      <c r="O114" s="140"/>
      <c r="P114" s="362"/>
    </row>
    <row r="115" spans="1:17">
      <c r="A115" s="140"/>
      <c r="B115" s="506" t="s">
        <v>614</v>
      </c>
      <c r="C115" s="506"/>
      <c r="D115" s="506"/>
      <c r="E115" s="506"/>
      <c r="F115" s="506"/>
      <c r="G115" s="506"/>
      <c r="H115" s="506"/>
      <c r="I115" s="506"/>
      <c r="J115" s="506"/>
      <c r="K115" s="506"/>
      <c r="L115" s="506"/>
      <c r="M115" s="506"/>
      <c r="N115" s="506"/>
      <c r="O115" s="140"/>
      <c r="P115" s="362"/>
      <c r="Q115" s="290"/>
    </row>
    <row r="116" spans="1:17">
      <c r="A116" s="140"/>
      <c r="B116" s="148"/>
      <c r="C116" s="148"/>
      <c r="D116" s="148"/>
      <c r="E116" s="148"/>
      <c r="F116" s="148"/>
      <c r="G116" s="148"/>
      <c r="H116" s="148"/>
      <c r="I116" s="148"/>
      <c r="J116" s="148"/>
      <c r="K116" s="148"/>
      <c r="L116" s="148"/>
      <c r="M116" s="148"/>
      <c r="N116" s="148"/>
      <c r="O116" s="140"/>
      <c r="P116" s="362"/>
      <c r="Q116" s="290"/>
    </row>
    <row r="117" spans="1:17" ht="45.75" customHeight="1">
      <c r="A117" s="318"/>
      <c r="B117" s="519" t="s">
        <v>1100</v>
      </c>
      <c r="C117" s="520"/>
      <c r="D117" s="520"/>
      <c r="E117" s="520"/>
      <c r="F117" s="520"/>
      <c r="G117" s="520"/>
      <c r="H117" s="520"/>
      <c r="I117" s="520"/>
      <c r="J117" s="520"/>
      <c r="K117" s="520"/>
      <c r="L117" s="520"/>
      <c r="M117" s="520"/>
      <c r="N117" s="521"/>
      <c r="O117" s="322"/>
      <c r="P117" s="361" t="s">
        <v>1126</v>
      </c>
    </row>
    <row r="118" spans="1:17">
      <c r="A118" s="140"/>
      <c r="B118" s="506"/>
      <c r="C118" s="506"/>
      <c r="D118" s="506"/>
      <c r="E118" s="506"/>
      <c r="F118" s="506"/>
      <c r="G118" s="506"/>
      <c r="H118" s="506"/>
      <c r="I118" s="506"/>
      <c r="J118" s="506"/>
      <c r="K118" s="506"/>
      <c r="L118" s="506"/>
      <c r="M118" s="506"/>
      <c r="N118" s="506"/>
      <c r="O118" s="140"/>
      <c r="P118" s="362"/>
    </row>
    <row r="119" spans="1:17">
      <c r="A119" s="140"/>
      <c r="B119" s="506"/>
      <c r="C119" s="506"/>
      <c r="D119" s="506"/>
      <c r="E119" s="506"/>
      <c r="F119" s="506"/>
      <c r="G119" s="506"/>
      <c r="H119" s="506"/>
      <c r="I119" s="506"/>
      <c r="J119" s="506"/>
      <c r="K119" s="506"/>
      <c r="L119" s="506"/>
      <c r="M119" s="506"/>
      <c r="N119" s="506"/>
      <c r="O119" s="140"/>
      <c r="P119" s="362"/>
    </row>
  </sheetData>
  <mergeCells count="106">
    <mergeCell ref="B12:N12"/>
    <mergeCell ref="B115:N115"/>
    <mergeCell ref="B118:N118"/>
    <mergeCell ref="B119:N119"/>
    <mergeCell ref="B106:N106"/>
    <mergeCell ref="B108:N108"/>
    <mergeCell ref="B96:N96"/>
    <mergeCell ref="B98:N98"/>
    <mergeCell ref="C95:N95"/>
    <mergeCell ref="C97:N97"/>
    <mergeCell ref="C99:N99"/>
    <mergeCell ref="C105:N105"/>
    <mergeCell ref="C107:N107"/>
    <mergeCell ref="B111:J111"/>
    <mergeCell ref="B113:M113"/>
    <mergeCell ref="B100:N100"/>
    <mergeCell ref="B102:N102"/>
    <mergeCell ref="B104:N104"/>
    <mergeCell ref="C101:N101"/>
    <mergeCell ref="C103:N103"/>
    <mergeCell ref="B117:N117"/>
    <mergeCell ref="B69:N69"/>
    <mergeCell ref="B76:N76"/>
    <mergeCell ref="B92:N92"/>
    <mergeCell ref="B93:N93"/>
    <mergeCell ref="B94:N94"/>
    <mergeCell ref="B86:N86"/>
    <mergeCell ref="B88:N88"/>
    <mergeCell ref="C89:N89"/>
    <mergeCell ref="B91:H91"/>
    <mergeCell ref="B90:N90"/>
    <mergeCell ref="B70:N70"/>
    <mergeCell ref="B72:M72"/>
    <mergeCell ref="C85:N85"/>
    <mergeCell ref="C87:N87"/>
    <mergeCell ref="B73:N73"/>
    <mergeCell ref="B74:N74"/>
    <mergeCell ref="B77:N77"/>
    <mergeCell ref="B83:N83"/>
    <mergeCell ref="B84:N84"/>
    <mergeCell ref="B71:N71"/>
    <mergeCell ref="B78:L78"/>
    <mergeCell ref="C79:L79"/>
    <mergeCell ref="C80:L80"/>
    <mergeCell ref="B81:G81"/>
    <mergeCell ref="B60:N60"/>
    <mergeCell ref="B61:N61"/>
    <mergeCell ref="B62:N62"/>
    <mergeCell ref="B28:N28"/>
    <mergeCell ref="B30:N30"/>
    <mergeCell ref="B22:N22"/>
    <mergeCell ref="B24:N24"/>
    <mergeCell ref="B26:N26"/>
    <mergeCell ref="B32:N32"/>
    <mergeCell ref="B34:N34"/>
    <mergeCell ref="C39:N39"/>
    <mergeCell ref="B36:N36"/>
    <mergeCell ref="C33:N33"/>
    <mergeCell ref="B67:N67"/>
    <mergeCell ref="B17:N17"/>
    <mergeCell ref="B19:N19"/>
    <mergeCell ref="B20:N20"/>
    <mergeCell ref="B5:N5"/>
    <mergeCell ref="B7:N7"/>
    <mergeCell ref="B8:N8"/>
    <mergeCell ref="B9:N9"/>
    <mergeCell ref="B10:N10"/>
    <mergeCell ref="B11:G11"/>
    <mergeCell ref="H11:M11"/>
    <mergeCell ref="B15:N15"/>
    <mergeCell ref="B16:N16"/>
    <mergeCell ref="C21:N21"/>
    <mergeCell ref="C23:N23"/>
    <mergeCell ref="C25:N25"/>
    <mergeCell ref="C29:N29"/>
    <mergeCell ref="C31:N31"/>
    <mergeCell ref="B27:N27"/>
    <mergeCell ref="B63:N63"/>
    <mergeCell ref="B64:N64"/>
    <mergeCell ref="B65:N65"/>
    <mergeCell ref="B58:N58"/>
    <mergeCell ref="B59:N59"/>
    <mergeCell ref="B68:M68"/>
    <mergeCell ref="C35:N35"/>
    <mergeCell ref="O89:O91"/>
    <mergeCell ref="B109:M109"/>
    <mergeCell ref="C37:N37"/>
    <mergeCell ref="B38:N38"/>
    <mergeCell ref="B41:N41"/>
    <mergeCell ref="C40:N40"/>
    <mergeCell ref="B48:N48"/>
    <mergeCell ref="B49:N49"/>
    <mergeCell ref="B42:N42"/>
    <mergeCell ref="B45:N45"/>
    <mergeCell ref="B46:N46"/>
    <mergeCell ref="B47:N47"/>
    <mergeCell ref="B43:N43"/>
    <mergeCell ref="B44:N44"/>
    <mergeCell ref="B50:N50"/>
    <mergeCell ref="B51:N51"/>
    <mergeCell ref="B52:N52"/>
    <mergeCell ref="B53:N53"/>
    <mergeCell ref="B55:N55"/>
    <mergeCell ref="B56:N56"/>
    <mergeCell ref="B57:N57"/>
    <mergeCell ref="B66:N66"/>
  </mergeCells>
  <hyperlinks>
    <hyperlink ref="H11" r:id="rId1" xr:uid="{00000000-0004-0000-0200-000000000000}"/>
  </hyperlinks>
  <pageMargins left="0.7" right="0.7" top="0.75" bottom="0.75" header="0.3" footer="0.3"/>
  <pageSetup paperSize="9" orientation="portrait"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B15"/>
  <sheetViews>
    <sheetView workbookViewId="0">
      <selection activeCell="A40" sqref="A40"/>
    </sheetView>
  </sheetViews>
  <sheetFormatPr defaultColWidth="9.42578125" defaultRowHeight="12.75"/>
  <cols>
    <col min="1" max="1" width="18.5703125" customWidth="1"/>
    <col min="2" max="2" width="26" customWidth="1"/>
  </cols>
  <sheetData>
    <row r="1" spans="1:2">
      <c r="A1" s="63" t="s">
        <v>659</v>
      </c>
      <c r="B1" s="63" t="s">
        <v>658</v>
      </c>
    </row>
    <row r="2" spans="1:2">
      <c r="A2" s="63" t="s">
        <v>192</v>
      </c>
      <c r="B2" s="63" t="s">
        <v>657</v>
      </c>
    </row>
    <row r="3" spans="1:2">
      <c r="A3" s="63" t="s">
        <v>327</v>
      </c>
      <c r="B3" s="63" t="s">
        <v>657</v>
      </c>
    </row>
    <row r="4" spans="1:2">
      <c r="A4" s="63" t="s">
        <v>183</v>
      </c>
      <c r="B4" s="63" t="s">
        <v>657</v>
      </c>
    </row>
    <row r="5" spans="1:2">
      <c r="A5" s="63" t="s">
        <v>184</v>
      </c>
      <c r="B5" s="63" t="s">
        <v>657</v>
      </c>
    </row>
    <row r="6" spans="1:2">
      <c r="A6" s="63" t="s">
        <v>117</v>
      </c>
      <c r="B6" s="63" t="s">
        <v>657</v>
      </c>
    </row>
    <row r="7" spans="1:2">
      <c r="A7" s="63" t="s">
        <v>118</v>
      </c>
      <c r="B7" s="63" t="s">
        <v>657</v>
      </c>
    </row>
    <row r="8" spans="1:2">
      <c r="A8" s="63" t="s">
        <v>643</v>
      </c>
      <c r="B8" s="63" t="s">
        <v>657</v>
      </c>
    </row>
    <row r="9" spans="1:2">
      <c r="A9" s="63" t="s">
        <v>185</v>
      </c>
      <c r="B9" s="63" t="s">
        <v>657</v>
      </c>
    </row>
    <row r="10" spans="1:2">
      <c r="A10" s="63" t="s">
        <v>187</v>
      </c>
      <c r="B10" s="63" t="s">
        <v>657</v>
      </c>
    </row>
    <row r="11" spans="1:2">
      <c r="A11" s="63" t="s">
        <v>188</v>
      </c>
      <c r="B11" s="63" t="s">
        <v>657</v>
      </c>
    </row>
    <row r="12" spans="1:2">
      <c r="A12" s="63" t="s">
        <v>174</v>
      </c>
      <c r="B12" s="63" t="s">
        <v>657</v>
      </c>
    </row>
    <row r="13" spans="1:2">
      <c r="A13" s="63" t="s">
        <v>189</v>
      </c>
      <c r="B13" s="63" t="s">
        <v>657</v>
      </c>
    </row>
    <row r="14" spans="1:2">
      <c r="A14" s="63" t="s">
        <v>190</v>
      </c>
      <c r="B14" s="63" t="s">
        <v>657</v>
      </c>
    </row>
    <row r="15" spans="1:2">
      <c r="A15" s="63" t="s">
        <v>32</v>
      </c>
      <c r="B15" s="63" t="s">
        <v>657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G22"/>
  <sheetViews>
    <sheetView workbookViewId="0">
      <selection activeCell="F33" sqref="F33"/>
    </sheetView>
  </sheetViews>
  <sheetFormatPr defaultColWidth="9.42578125" defaultRowHeight="12.75"/>
  <cols>
    <col min="1" max="1" width="19.5703125" customWidth="1"/>
    <col min="3" max="3" width="10.42578125" customWidth="1"/>
    <col min="4" max="4" width="9.42578125" style="175"/>
    <col min="6" max="6" width="27.42578125" customWidth="1"/>
    <col min="7" max="7" width="11.42578125" customWidth="1"/>
  </cols>
  <sheetData>
    <row r="1" spans="1:7" ht="15">
      <c r="A1" s="177" t="s">
        <v>723</v>
      </c>
      <c r="B1" s="177" t="s">
        <v>179</v>
      </c>
      <c r="C1" s="177" t="s">
        <v>722</v>
      </c>
      <c r="D1" s="185" t="s">
        <v>721</v>
      </c>
      <c r="E1" s="178"/>
      <c r="F1" s="177" t="s">
        <v>720</v>
      </c>
      <c r="G1" s="184" t="s">
        <v>719</v>
      </c>
    </row>
    <row r="2" spans="1:7" ht="15">
      <c r="A2" s="181" t="s">
        <v>718</v>
      </c>
      <c r="B2" s="181" t="s">
        <v>666</v>
      </c>
      <c r="C2" s="181" t="s">
        <v>707</v>
      </c>
      <c r="D2" s="180" t="s">
        <v>64</v>
      </c>
      <c r="E2" s="178"/>
      <c r="F2" s="183" t="s">
        <v>717</v>
      </c>
      <c r="G2" s="184" t="s">
        <v>716</v>
      </c>
    </row>
    <row r="3" spans="1:7" ht="15">
      <c r="A3" s="181" t="s">
        <v>715</v>
      </c>
      <c r="B3" s="181" t="s">
        <v>666</v>
      </c>
      <c r="C3" s="181" t="s">
        <v>665</v>
      </c>
      <c r="D3" s="180" t="s">
        <v>714</v>
      </c>
      <c r="E3" s="178"/>
      <c r="F3" s="177" t="s">
        <v>713</v>
      </c>
      <c r="G3" s="182" t="s">
        <v>712</v>
      </c>
    </row>
    <row r="4" spans="1:7" ht="15">
      <c r="A4" s="178" t="s">
        <v>711</v>
      </c>
      <c r="B4" s="178" t="s">
        <v>666</v>
      </c>
      <c r="C4" s="178" t="s">
        <v>665</v>
      </c>
      <c r="D4" s="179" t="s">
        <v>710</v>
      </c>
      <c r="E4" s="178"/>
      <c r="F4" s="183" t="s">
        <v>709</v>
      </c>
      <c r="G4" s="184" t="s">
        <v>700</v>
      </c>
    </row>
    <row r="5" spans="1:7" ht="15" customHeight="1">
      <c r="A5" s="181" t="s">
        <v>708</v>
      </c>
      <c r="B5" s="181" t="s">
        <v>666</v>
      </c>
      <c r="C5" s="181" t="s">
        <v>707</v>
      </c>
      <c r="D5" s="180" t="s">
        <v>706</v>
      </c>
      <c r="E5" s="178"/>
      <c r="F5" s="177" t="s">
        <v>705</v>
      </c>
      <c r="G5" s="176" t="s">
        <v>704</v>
      </c>
    </row>
    <row r="6" spans="1:7" ht="15">
      <c r="A6" s="178" t="s">
        <v>703</v>
      </c>
      <c r="B6" s="178" t="s">
        <v>666</v>
      </c>
      <c r="C6" s="178" t="s">
        <v>665</v>
      </c>
      <c r="D6" s="179" t="s">
        <v>702</v>
      </c>
      <c r="E6" s="178"/>
      <c r="F6" s="177" t="s">
        <v>701</v>
      </c>
      <c r="G6" s="184" t="s">
        <v>700</v>
      </c>
    </row>
    <row r="7" spans="1:7" ht="15">
      <c r="A7" s="178" t="s">
        <v>699</v>
      </c>
      <c r="B7" s="178" t="s">
        <v>666</v>
      </c>
      <c r="C7" s="178" t="s">
        <v>694</v>
      </c>
      <c r="D7" s="180" t="s">
        <v>698</v>
      </c>
      <c r="E7" s="178"/>
      <c r="F7" s="177" t="s">
        <v>697</v>
      </c>
      <c r="G7" s="176" t="s">
        <v>696</v>
      </c>
    </row>
    <row r="8" spans="1:7" ht="15">
      <c r="A8" s="181" t="s">
        <v>695</v>
      </c>
      <c r="B8" s="178" t="s">
        <v>666</v>
      </c>
      <c r="C8" s="178" t="s">
        <v>694</v>
      </c>
      <c r="D8" s="180" t="s">
        <v>693</v>
      </c>
      <c r="E8" s="178"/>
      <c r="F8" s="183" t="s">
        <v>692</v>
      </c>
      <c r="G8" s="182" t="s">
        <v>691</v>
      </c>
    </row>
    <row r="9" spans="1:7" ht="15">
      <c r="A9" s="178" t="s">
        <v>690</v>
      </c>
      <c r="B9" s="178" t="s">
        <v>666</v>
      </c>
      <c r="C9" s="178" t="s">
        <v>665</v>
      </c>
      <c r="D9" s="180" t="s">
        <v>689</v>
      </c>
      <c r="E9" s="178"/>
      <c r="F9" s="177"/>
      <c r="G9" s="176"/>
    </row>
    <row r="10" spans="1:7" ht="15">
      <c r="A10" s="178" t="s">
        <v>688</v>
      </c>
      <c r="B10" s="178" t="s">
        <v>666</v>
      </c>
      <c r="C10" s="178" t="s">
        <v>665</v>
      </c>
      <c r="D10" s="180" t="s">
        <v>687</v>
      </c>
      <c r="E10" s="178"/>
      <c r="F10" s="177"/>
      <c r="G10" s="176"/>
    </row>
    <row r="11" spans="1:7" ht="15">
      <c r="A11" s="178" t="s">
        <v>686</v>
      </c>
      <c r="B11" s="178" t="s">
        <v>666</v>
      </c>
      <c r="C11" s="178" t="s">
        <v>665</v>
      </c>
      <c r="D11" s="180" t="s">
        <v>685</v>
      </c>
      <c r="E11" s="178"/>
      <c r="F11" s="177"/>
      <c r="G11" s="176"/>
    </row>
    <row r="12" spans="1:7" ht="15">
      <c r="A12" s="178" t="s">
        <v>684</v>
      </c>
      <c r="B12" s="178" t="s">
        <v>666</v>
      </c>
      <c r="C12" s="178" t="s">
        <v>665</v>
      </c>
      <c r="D12" s="180" t="s">
        <v>683</v>
      </c>
      <c r="E12" s="178"/>
      <c r="F12" s="177"/>
      <c r="G12" s="176"/>
    </row>
    <row r="13" spans="1:7" ht="15">
      <c r="A13" s="178" t="s">
        <v>682</v>
      </c>
      <c r="B13" s="178" t="s">
        <v>666</v>
      </c>
      <c r="C13" s="178" t="s">
        <v>665</v>
      </c>
      <c r="D13" s="180" t="s">
        <v>681</v>
      </c>
      <c r="E13" s="178"/>
      <c r="F13" s="177"/>
      <c r="G13" s="176"/>
    </row>
    <row r="14" spans="1:7" ht="15">
      <c r="A14" s="181" t="s">
        <v>680</v>
      </c>
      <c r="B14" s="181" t="s">
        <v>666</v>
      </c>
      <c r="C14" s="181" t="s">
        <v>679</v>
      </c>
      <c r="D14" s="180" t="s">
        <v>678</v>
      </c>
      <c r="E14" s="178"/>
      <c r="F14" s="177"/>
      <c r="G14" s="176"/>
    </row>
    <row r="15" spans="1:7" ht="15">
      <c r="A15" s="181" t="s">
        <v>677</v>
      </c>
      <c r="B15" s="178" t="s">
        <v>662</v>
      </c>
      <c r="C15" s="178" t="s">
        <v>661</v>
      </c>
      <c r="D15" s="180" t="s">
        <v>676</v>
      </c>
      <c r="E15" s="178"/>
      <c r="F15" s="177"/>
      <c r="G15" s="176"/>
    </row>
    <row r="16" spans="1:7" ht="15">
      <c r="A16" s="181" t="s">
        <v>675</v>
      </c>
      <c r="B16" s="178" t="s">
        <v>662</v>
      </c>
      <c r="C16" s="178" t="s">
        <v>661</v>
      </c>
      <c r="D16" s="180" t="s">
        <v>674</v>
      </c>
      <c r="E16" s="178"/>
      <c r="F16" s="177"/>
      <c r="G16" s="176"/>
    </row>
    <row r="17" spans="1:7" ht="15">
      <c r="A17" s="181" t="s">
        <v>673</v>
      </c>
      <c r="B17" s="178" t="s">
        <v>662</v>
      </c>
      <c r="C17" s="178" t="s">
        <v>661</v>
      </c>
      <c r="D17" s="180" t="s">
        <v>672</v>
      </c>
      <c r="E17" s="178"/>
      <c r="F17" s="177"/>
      <c r="G17" s="176"/>
    </row>
    <row r="18" spans="1:7" ht="15">
      <c r="A18" s="181" t="s">
        <v>671</v>
      </c>
      <c r="B18" s="178" t="s">
        <v>662</v>
      </c>
      <c r="C18" s="178" t="s">
        <v>661</v>
      </c>
      <c r="D18" s="180" t="s">
        <v>670</v>
      </c>
      <c r="E18" s="178"/>
      <c r="F18" s="177"/>
      <c r="G18" s="176"/>
    </row>
    <row r="19" spans="1:7" ht="15">
      <c r="A19" s="181" t="s">
        <v>669</v>
      </c>
      <c r="B19" s="178" t="s">
        <v>662</v>
      </c>
      <c r="C19" s="178" t="s">
        <v>661</v>
      </c>
      <c r="D19" s="180" t="s">
        <v>668</v>
      </c>
      <c r="E19" s="178"/>
      <c r="F19" s="177"/>
      <c r="G19" s="176"/>
    </row>
    <row r="20" spans="1:7" ht="15">
      <c r="A20" s="178" t="s">
        <v>667</v>
      </c>
      <c r="B20" s="178" t="s">
        <v>666</v>
      </c>
      <c r="C20" s="178" t="s">
        <v>665</v>
      </c>
      <c r="D20" s="180" t="s">
        <v>664</v>
      </c>
      <c r="E20" s="178"/>
      <c r="F20" s="177"/>
      <c r="G20" s="176"/>
    </row>
    <row r="21" spans="1:7" ht="15">
      <c r="A21" s="181" t="s">
        <v>663</v>
      </c>
      <c r="B21" s="178" t="s">
        <v>662</v>
      </c>
      <c r="C21" s="178" t="s">
        <v>661</v>
      </c>
      <c r="D21" s="180" t="s">
        <v>660</v>
      </c>
      <c r="E21" s="178"/>
      <c r="F21" s="177"/>
      <c r="G21" s="176"/>
    </row>
    <row r="22" spans="1:7">
      <c r="A22" s="178"/>
      <c r="B22" s="178"/>
      <c r="C22" s="178"/>
      <c r="D22" s="179"/>
      <c r="E22" s="178"/>
      <c r="F22" s="177"/>
      <c r="G22" s="17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C114"/>
  <sheetViews>
    <sheetView workbookViewId="0">
      <selection activeCell="A2" sqref="A2"/>
    </sheetView>
  </sheetViews>
  <sheetFormatPr defaultColWidth="9.42578125" defaultRowHeight="12.75"/>
  <cols>
    <col min="1" max="1" width="9.5703125" customWidth="1"/>
    <col min="2" max="2" width="24.5703125" customWidth="1"/>
    <col min="3" max="3" width="177.42578125" customWidth="1"/>
  </cols>
  <sheetData>
    <row r="1" spans="1:3">
      <c r="A1" t="s">
        <v>731</v>
      </c>
      <c r="B1" t="s">
        <v>730</v>
      </c>
      <c r="C1" t="s">
        <v>729</v>
      </c>
    </row>
    <row r="2" spans="1:3">
      <c r="A2" s="63" t="s">
        <v>728</v>
      </c>
      <c r="B2" s="63" t="s">
        <v>677</v>
      </c>
      <c r="C2" s="63" t="s">
        <v>148</v>
      </c>
    </row>
    <row r="3" spans="1:3">
      <c r="A3" s="63" t="s">
        <v>727</v>
      </c>
      <c r="B3" s="63" t="s">
        <v>677</v>
      </c>
      <c r="C3" s="63" t="s">
        <v>68</v>
      </c>
    </row>
    <row r="4" spans="1:3">
      <c r="A4" s="63" t="s">
        <v>726</v>
      </c>
      <c r="B4" s="63" t="s">
        <v>677</v>
      </c>
      <c r="C4" s="63" t="s">
        <v>329</v>
      </c>
    </row>
    <row r="5" spans="1:3">
      <c r="A5" s="63" t="s">
        <v>728</v>
      </c>
      <c r="B5" s="63" t="s">
        <v>675</v>
      </c>
      <c r="C5" s="63" t="s">
        <v>148</v>
      </c>
    </row>
    <row r="6" spans="1:3">
      <c r="A6" s="63" t="s">
        <v>727</v>
      </c>
      <c r="B6" s="63" t="s">
        <v>675</v>
      </c>
      <c r="C6" s="63" t="s">
        <v>68</v>
      </c>
    </row>
    <row r="7" spans="1:3">
      <c r="A7" s="63" t="s">
        <v>726</v>
      </c>
      <c r="B7" s="63" t="s">
        <v>675</v>
      </c>
      <c r="C7" s="63" t="s">
        <v>329</v>
      </c>
    </row>
    <row r="8" spans="1:3">
      <c r="A8" s="63" t="s">
        <v>728</v>
      </c>
      <c r="B8" s="63" t="s">
        <v>673</v>
      </c>
      <c r="C8" s="63" t="s">
        <v>148</v>
      </c>
    </row>
    <row r="9" spans="1:3">
      <c r="A9" s="63" t="s">
        <v>727</v>
      </c>
      <c r="B9" s="63" t="s">
        <v>673</v>
      </c>
      <c r="C9" s="63" t="s">
        <v>68</v>
      </c>
    </row>
    <row r="10" spans="1:3">
      <c r="A10" s="63" t="s">
        <v>726</v>
      </c>
      <c r="B10" s="63" t="s">
        <v>673</v>
      </c>
      <c r="C10" s="63" t="s">
        <v>329</v>
      </c>
    </row>
    <row r="11" spans="1:3">
      <c r="A11" s="63" t="s">
        <v>728</v>
      </c>
      <c r="B11" s="63" t="s">
        <v>671</v>
      </c>
      <c r="C11" s="63" t="s">
        <v>148</v>
      </c>
    </row>
    <row r="12" spans="1:3">
      <c r="A12" s="63" t="s">
        <v>727</v>
      </c>
      <c r="B12" s="63" t="s">
        <v>671</v>
      </c>
      <c r="C12" s="63" t="s">
        <v>68</v>
      </c>
    </row>
    <row r="13" spans="1:3">
      <c r="A13" s="63" t="s">
        <v>726</v>
      </c>
      <c r="B13" s="63" t="s">
        <v>671</v>
      </c>
      <c r="C13" s="63" t="s">
        <v>329</v>
      </c>
    </row>
    <row r="14" spans="1:3">
      <c r="A14" s="63" t="s">
        <v>725</v>
      </c>
      <c r="B14" s="63" t="s">
        <v>669</v>
      </c>
      <c r="C14" s="63" t="s">
        <v>65</v>
      </c>
    </row>
    <row r="15" spans="1:3">
      <c r="A15" s="63" t="s">
        <v>724</v>
      </c>
      <c r="B15" s="63" t="s">
        <v>669</v>
      </c>
      <c r="C15" s="63" t="s">
        <v>59</v>
      </c>
    </row>
    <row r="16" spans="1:3">
      <c r="A16">
        <v>1</v>
      </c>
      <c r="B16" s="63" t="s">
        <v>663</v>
      </c>
      <c r="C16" t="str">
        <f>IF(ISBLANK(footnote_list!D17),"",footnote_list!D17)</f>
        <v>The domestic (and also international) air transport sector is negligible in the national emissions inventory; fluctuations were caused by the quantity of fuel sold at the airports in Slovakia. This is influenced by the prices of fuels in the international competition and market. Data are based on the EUROCONTROL database.</v>
      </c>
    </row>
    <row r="17" spans="1:3">
      <c r="A17">
        <v>2</v>
      </c>
      <c r="B17" s="63" t="s">
        <v>663</v>
      </c>
      <c r="C17" t="str">
        <f>IF(ISBLANK(footnote_list!D18),"",footnote_list!D18)</f>
        <v>Domestic and international navigation and aviation fluctuate due to changes in fuel prices in Slovakia and neighbouring countries.</v>
      </c>
    </row>
    <row r="18" spans="1:3">
      <c r="A18">
        <v>3</v>
      </c>
      <c r="B18" s="63" t="s">
        <v>663</v>
      </c>
      <c r="C18" t="str">
        <f>IF(ISBLANK(footnote_list!D19),"",footnote_list!D19)</f>
        <v>Consumption of biomass fluctuated due to price policy, new legislation after the year 2000 (influence of the EU ETS, combustion in energy and industry) and new targets in transport use of biofuels (after the year 2007).</v>
      </c>
    </row>
    <row r="19" spans="1:3">
      <c r="A19">
        <v>4</v>
      </c>
      <c r="B19" s="63" t="s">
        <v>663</v>
      </c>
      <c r="C19" t="str">
        <f>IF(ISBLANK(footnote_list!D20),"",footnote_list!D20)</f>
        <v>Increasing natural gas and electricity prices for households led to a change in the heating fuel used in households to wood or wooden pellets (biomass). Changes in the amount of biomass (wood) burned in HH/produced emissions are related to climatic conditions in particular years.</v>
      </c>
    </row>
    <row r="20" spans="1:3">
      <c r="A20">
        <v>5</v>
      </c>
      <c r="B20" s="63" t="s">
        <v>663</v>
      </c>
      <c r="C20" t="str">
        <f>IF(ISBLANK(footnote_list!D21),"",footnote_list!D21)</f>
        <v xml:space="preserve">Investments in denitrification units in the chemical industry in Slovakia led to a decrease in N2O emissions. </v>
      </c>
    </row>
    <row r="21" spans="1:3">
      <c r="A21">
        <v>6</v>
      </c>
      <c r="B21" s="63" t="s">
        <v>663</v>
      </c>
      <c r="C21" t="str">
        <f>IF(ISBLANK(footnote_list!D22),"",footnote_list!D22)</f>
        <v>The emission trend in F-gases is not consistent due to the special methodology of phase-out, storage and stock.</v>
      </c>
    </row>
    <row r="22" spans="1:3">
      <c r="A22">
        <v>7</v>
      </c>
      <c r="B22" s="63" t="s">
        <v>663</v>
      </c>
      <c r="C22" t="str">
        <f>IF(ISBLANK(footnote_list!D23),"",footnote_list!D23)</f>
        <v>There was a significant decrease in diesel oil consumption by passenger cars.</v>
      </c>
    </row>
    <row r="23" spans="1:3">
      <c r="A23">
        <v>8</v>
      </c>
      <c r="B23" s="63" t="s">
        <v>663</v>
      </c>
      <c r="C23" t="str">
        <f>IF(ISBLANK(footnote_list!D24),"",footnote_list!D24)</f>
        <v>Car-scrapping bonuses and subsidies on new vehicles led to an increase in the number of passenger cars.</v>
      </c>
    </row>
    <row r="24" spans="1:3">
      <c r="A24">
        <v>9</v>
      </c>
      <c r="B24" s="63" t="s">
        <v>663</v>
      </c>
      <c r="C24" t="str">
        <f>IF(ISBLANK(footnote_list!D25),"",footnote_list!D25)</f>
        <v>Higher emissions are linked to higher production in a given NACE category in particular years. The emissions trend reflects the production trend for the given NACE category in the Supply and Use tables.</v>
      </c>
    </row>
    <row r="25" spans="1:3">
      <c r="A25">
        <v>10</v>
      </c>
      <c r="B25" s="63" t="s">
        <v>663</v>
      </c>
      <c r="C25" t="str">
        <f>IF(ISBLANK(footnote_list!D26),"",footnote_list!D26)</f>
        <v>The decrease in emissions was caused by the reduction of brown coal combustion (for heat production) in households.</v>
      </c>
    </row>
    <row r="26" spans="1:3">
      <c r="A26">
        <v>11</v>
      </c>
      <c r="B26" s="63" t="s">
        <v>663</v>
      </c>
      <c r="C26" t="str">
        <f>IF(ISBLANK(footnote_list!D27),"",footnote_list!D27)</f>
        <v>An increase in emissions was related to higher production of heat and electricity in the category.</v>
      </c>
    </row>
    <row r="27" spans="1:3">
      <c r="A27">
        <v>12</v>
      </c>
      <c r="B27" s="63" t="s">
        <v>663</v>
      </c>
      <c r="C27" t="str">
        <f>IF(ISBLANK(footnote_list!D28),"",footnote_list!D28)</f>
        <v>The new source of air pollution was included in the waste management category (NACE 38).</v>
      </c>
    </row>
    <row r="28" spans="1:3">
      <c r="A28">
        <v>13</v>
      </c>
      <c r="B28" s="63" t="s">
        <v>663</v>
      </c>
      <c r="C28" t="str">
        <f>IF(ISBLANK(footnote_list!D29),"",footnote_list!D29)</f>
        <v>The strong peak of SOx emissions in 2015 was caused by a single source (Power Plant), which used the last year of legal exception for non-ecologised combustion blocks during the refurbishment, where no emission limit was applied. In addition, the amount of combusted coal was two times higher than in the previous year, 2014. The legal exception was terminated by the end of 2015. In the following year 2016, no legal exception could be applied, and recorded emissions were significantly lower.</v>
      </c>
    </row>
    <row r="29" spans="1:3">
      <c r="A29">
        <v>14</v>
      </c>
      <c r="B29" s="63" t="s">
        <v>663</v>
      </c>
      <c r="C29" t="str">
        <f>IF(ISBLANK(footnote_list!D30),"",footnote_list!D30)</f>
        <v>The decrease in emissions in 2018 and 2019 was caused by the gradual phase-out of mining and subsequent combustion of Slovak brown coal in the Nováky Power Plant.</v>
      </c>
    </row>
    <row r="30" spans="1:3">
      <c r="A30">
        <v>15</v>
      </c>
      <c r="B30" s="63" t="s">
        <v>663</v>
      </c>
      <c r="C30" t="str">
        <f>IF(ISBLANK(footnote_list!D31),"",footnote_list!D31)</f>
        <v>Interannual changes caused by fertilisers use in agriculture.</v>
      </c>
    </row>
    <row r="31" spans="1:3">
      <c r="A31">
        <v>16</v>
      </c>
      <c r="B31" s="63" t="s">
        <v>663</v>
      </c>
      <c r="C31" t="str">
        <f>IF(ISBLANK(footnote_list!D32),"",footnote_list!D32)</f>
        <v xml:space="preserve">The decrease in emissions in 2014 and the subsequent increase in 2015 were caused by climatic conditions in the country. </v>
      </c>
    </row>
    <row r="32" spans="1:3">
      <c r="A32">
        <v>17</v>
      </c>
      <c r="B32" s="63" t="s">
        <v>663</v>
      </c>
      <c r="C32" t="str">
        <f>IF(ISBLANK(footnote_list!D33),"",footnote_list!D33)</f>
        <v>The spike in emissions reflects the intensified truck traffic required for plant retooling alongside the internal fleet operations of companies.</v>
      </c>
    </row>
    <row r="33" spans="1:3">
      <c r="A33">
        <v>18</v>
      </c>
      <c r="B33" s="63" t="s">
        <v>663</v>
      </c>
      <c r="C33" t="str">
        <f>IF(ISBLANK(footnote_list!D34),"",footnote_list!D34)</f>
        <v>The reason for the significant decrease in the category in the year 1999 was a gap in the solvents used for degreasing in that year. The reason for the subsequent increase in emissions was the return to the common practice regarding solvent use.</v>
      </c>
    </row>
    <row r="34" spans="1:3">
      <c r="A34">
        <v>19</v>
      </c>
      <c r="B34" s="63" t="s">
        <v>663</v>
      </c>
      <c r="C34" t="str">
        <f>IF(ISBLANK(footnote_list!D35),"",footnote_list!D35)</f>
        <v>The increase in emissions was caused by higher car production.</v>
      </c>
    </row>
    <row r="35" spans="1:3">
      <c r="A35">
        <v>20</v>
      </c>
      <c r="B35" s="63" t="s">
        <v>663</v>
      </c>
      <c r="C35" t="str">
        <f>IF(ISBLANK(footnote_list!D36),"",footnote_list!D36)</f>
        <v>The increase in emissions was caused by higher electronic component production.</v>
      </c>
    </row>
    <row r="36" spans="1:3">
      <c r="A36">
        <v>21</v>
      </c>
      <c r="B36" s="63" t="s">
        <v>663</v>
      </c>
      <c r="C36" t="str">
        <f>IF(ISBLANK(footnote_list!D37),"",footnote_list!D37)</f>
        <v>The observed rise is associated with the expansion of the passenger car fleet between 1997 and 1999.</v>
      </c>
    </row>
    <row r="37" spans="1:3">
      <c r="A37">
        <v>22</v>
      </c>
      <c r="B37" s="63" t="s">
        <v>663</v>
      </c>
      <c r="C37" t="str">
        <f>IF(ISBLANK(footnote_list!D38),"",footnote_list!D38)</f>
        <v>Fluctuations are related to the usage of biomass by producers of electricity and heat.</v>
      </c>
    </row>
    <row r="38" spans="1:3">
      <c r="A38">
        <v>23</v>
      </c>
      <c r="B38" s="63" t="s">
        <v>663</v>
      </c>
      <c r="C38" t="str">
        <f>IF(ISBLANK(footnote_list!D39),"",footnote_list!D39)</f>
        <v>The decrease in emissions was related to the lower production of iron and steel.</v>
      </c>
    </row>
    <row r="39" spans="1:3">
      <c r="A39">
        <v>24</v>
      </c>
      <c r="B39" s="63" t="s">
        <v>663</v>
      </c>
      <c r="C39" t="str">
        <f>IF(ISBLANK(footnote_list!D40),"",footnote_list!D40)</f>
        <v>Fluctuations of emissions are related to fluctuations in fuel consumption in national and international shipping and aviation.</v>
      </c>
    </row>
    <row r="40" spans="1:3">
      <c r="A40">
        <v>25</v>
      </c>
      <c r="B40" s="63" t="s">
        <v>663</v>
      </c>
      <c r="C40" t="str">
        <f>IF(ISBLANK(footnote_list!D41),"",footnote_list!D41)</f>
        <v>A change in the methodology.</v>
      </c>
    </row>
    <row r="41" spans="1:3">
      <c r="A41">
        <v>26</v>
      </c>
      <c r="B41" s="63" t="s">
        <v>663</v>
      </c>
      <c r="C41" t="str">
        <f>IF(ISBLANK(footnote_list!D42),"",footnote_list!D42)</f>
        <v>International bunkers are influenced by the price policy of neighbouring countries.</v>
      </c>
    </row>
    <row r="42" spans="1:3">
      <c r="A42">
        <v>27</v>
      </c>
      <c r="B42" s="63" t="s">
        <v>663</v>
      </c>
      <c r="C42" t="str">
        <f>IF(ISBLANK(footnote_list!D43),"",footnote_list!D43)</f>
        <v>The decrease in emissions was due to the changes in the vehicle fleet (old cars replaced by new ones) as a result of the car-scrapping program in 2009.</v>
      </c>
    </row>
    <row r="43" spans="1:3">
      <c r="A43">
        <v>28</v>
      </c>
      <c r="B43" s="63" t="s">
        <v>663</v>
      </c>
      <c r="C43" t="str">
        <f>IF(ISBLANK(footnote_list!D44),"",footnote_list!D44)</f>
        <v>Emissions decreased due to lower fuel consumption caused by the milder winter season.</v>
      </c>
    </row>
    <row r="44" spans="1:3">
      <c r="A44">
        <v>29</v>
      </c>
      <c r="B44" s="63" t="s">
        <v>663</v>
      </c>
      <c r="C44" t="str">
        <f>IF(ISBLANK(footnote_list!D45),"",footnote_list!D45)</f>
        <v>Decrease in road transport and new engine technologies lowered emissions.</v>
      </c>
    </row>
    <row r="45" spans="1:3">
      <c r="A45">
        <v>30</v>
      </c>
      <c r="B45" s="63" t="s">
        <v>663</v>
      </c>
      <c r="C45" t="str">
        <f>IF(ISBLANK(footnote_list!D46),"",footnote_list!D46)</f>
        <v>The increase in emissions was due to the more intense construction of highways in that particular year.</v>
      </c>
    </row>
    <row r="46" spans="1:3">
      <c r="A46">
        <v>31</v>
      </c>
      <c r="B46" s="63" t="s">
        <v>663</v>
      </c>
      <c r="C46" t="str">
        <f>IF(ISBLANK(footnote_list!D47),"",footnote_list!D47)</f>
        <v>Due to the increase in prices of petrol and diesel oil, there was a temporary decline in consumption of both of these fuels in 2014. Since the prices of diesel oil grew more slowly in comparison with petrol, there was a change in trend in the transport sector – from using petrol-fuelled vehicles to using diesel-fuelled vehicles.</v>
      </c>
    </row>
    <row r="47" spans="1:3">
      <c r="A47">
        <v>32</v>
      </c>
      <c r="B47" s="63" t="s">
        <v>663</v>
      </c>
      <c r="C47" t="str">
        <f>IF(ISBLANK(footnote_list!D48),"",footnote_list!D48)</f>
        <v>The COVID-19 pandemic caused a decline in transportation, mainly in passenger transportation.</v>
      </c>
    </row>
    <row r="48" spans="1:3">
      <c r="A48">
        <v>33</v>
      </c>
      <c r="B48" s="63" t="s">
        <v>663</v>
      </c>
      <c r="C48" t="str">
        <f>IF(ISBLANK(footnote_list!D49),"",footnote_list!D49)</f>
        <v>The increase was caused by a change in the source of calcium carbide production.</v>
      </c>
    </row>
    <row r="49" spans="1:3">
      <c r="A49">
        <v>34</v>
      </c>
      <c r="B49" s="63" t="s">
        <v>663</v>
      </c>
      <c r="C49" t="str">
        <f>IF(ISBLANK(footnote_list!D50),"",footnote_list!D50)</f>
        <v>The significant decrease in ammonia emissions in 2006 resulted from the implementation of ammonia abatement measures starting that year.</v>
      </c>
    </row>
    <row r="50" spans="1:3">
      <c r="A50">
        <v>35</v>
      </c>
      <c r="B50" s="63" t="s">
        <v>663</v>
      </c>
      <c r="C50" t="str">
        <f>IF(ISBLANK(footnote_list!D51),"",footnote_list!D51)</f>
        <v>The increase in emissions was caused by a rapid increase in vehicle production from 1998 (the company BAZ Slovakia was taken over by Volkswagen) and the related increase in transportation of produced vehicles.</v>
      </c>
    </row>
    <row r="51" spans="1:3">
      <c r="A51">
        <v>36</v>
      </c>
      <c r="B51" s="63" t="s">
        <v>663</v>
      </c>
      <c r="C51" t="str">
        <f>IF(ISBLANK(footnote_list!D52),"",footnote_list!D52)</f>
        <v>Fluctuation in emissions is due to fluctuation in GVA for a given NACE category (the method for estimating the emissions is based on the GVA).</v>
      </c>
    </row>
    <row r="52" spans="1:3">
      <c r="A52">
        <v>37</v>
      </c>
      <c r="B52" s="63" t="s">
        <v>663</v>
      </c>
      <c r="C52" t="str">
        <f>IF(ISBLANK(footnote_list!D53),"",footnote_list!D53)</f>
        <v>Expansion of production in one of the significant companies producing electronics and the related increase in transportation of the produced goods.</v>
      </c>
    </row>
    <row r="53" spans="1:3">
      <c r="A53">
        <v>38</v>
      </c>
      <c r="B53" s="63" t="s">
        <v>663</v>
      </c>
      <c r="C53" t="str">
        <f>IF(ISBLANK(footnote_list!D54),"",footnote_list!D54)</f>
        <v>The increase in emissions was caused by high intensity in construction in 2007, preceding the subsequent economic crisis.</v>
      </c>
    </row>
    <row r="54" spans="1:3">
      <c r="A54">
        <v>39</v>
      </c>
      <c r="B54" s="63" t="s">
        <v>663</v>
      </c>
      <c r="C54" t="str">
        <f>IF(ISBLANK(footnote_list!D55),"",footnote_list!D55)</f>
        <v>The introduction of the new National Water Supply Strategy caused higher activity in the relevant NACE categories (NACE E36, E37).</v>
      </c>
    </row>
    <row r="55" spans="1:3">
      <c r="A55">
        <v>40</v>
      </c>
      <c r="B55" s="63" t="s">
        <v>663</v>
      </c>
      <c r="C55" t="str">
        <f>IF(ISBLANK(footnote_list!D56),"",footnote_list!D56)</f>
        <v>The increase in emissions is due to significantly higher average temperatures throughout the year, which affects the evaporation of NMVOC gasoline from tanks, as well as the rising consumption of gasoline.</v>
      </c>
    </row>
    <row r="56" spans="1:3">
      <c r="A56">
        <v>41</v>
      </c>
      <c r="B56" s="63" t="s">
        <v>663</v>
      </c>
      <c r="C56" t="str">
        <f>IF(ISBLANK(footnote_list!D57),"",footnote_list!D57)</f>
        <v>The reason for the increase in emissions is the revival of economic growth after the economic crisis during 2007-2013.</v>
      </c>
    </row>
    <row r="57" spans="1:3">
      <c r="A57">
        <v>42</v>
      </c>
      <c r="B57" s="63" t="s">
        <v>663</v>
      </c>
      <c r="C57" t="str">
        <f>IF(ISBLANK(footnote_list!D58),"",footnote_list!D58)</f>
        <v>The reason for the increase in emissions is the post-pandemic revival of economy.</v>
      </c>
    </row>
    <row r="58" spans="1:3">
      <c r="A58">
        <v>43</v>
      </c>
      <c r="B58" s="63" t="s">
        <v>663</v>
      </c>
      <c r="C58" t="str">
        <f>IF(ISBLANK(footnote_list!D59),"",footnote_list!D59)</f>
        <v>Emissions decreased as a result of the 2009 economic crisis and  the introduction of the EURO 5 standard.</v>
      </c>
    </row>
    <row r="59" spans="1:3">
      <c r="A59">
        <v>44</v>
      </c>
      <c r="B59" s="63" t="s">
        <v>663</v>
      </c>
      <c r="C59" t="str">
        <f>IF(ISBLANK(footnote_list!D60),"",footnote_list!D60)</f>
        <v>The increase in emissions was caused by a higher total mass of biomass burned during open forest residues burning.</v>
      </c>
    </row>
    <row r="60" spans="1:3">
      <c r="A60">
        <v>45</v>
      </c>
      <c r="B60" s="63" t="s">
        <v>663</v>
      </c>
      <c r="C60" t="str">
        <f>IF(ISBLANK(footnote_list!D61),"",footnote_list!D61)</f>
        <v>Total calculated based on the emissions reported in the 2026 Proxy Inventory, provided to Eurostat by the EEA.</v>
      </c>
    </row>
    <row r="61" spans="1:3">
      <c r="A61">
        <v>46</v>
      </c>
      <c r="B61" s="63" t="s">
        <v>663</v>
      </c>
      <c r="C61" t="str">
        <f>IF(ISBLANK(footnote_list!D62),"",footnote_list!D62)</f>
        <v/>
      </c>
    </row>
    <row r="62" spans="1:3">
      <c r="A62">
        <v>47</v>
      </c>
      <c r="B62" s="63" t="s">
        <v>663</v>
      </c>
      <c r="C62" t="str">
        <f>IF(ISBLANK(footnote_list!D63),"",footnote_list!D63)</f>
        <v/>
      </c>
    </row>
    <row r="63" spans="1:3">
      <c r="A63">
        <v>48</v>
      </c>
      <c r="B63" s="63" t="s">
        <v>663</v>
      </c>
      <c r="C63" t="str">
        <f>IF(ISBLANK(footnote_list!D64),"",footnote_list!D64)</f>
        <v/>
      </c>
    </row>
    <row r="64" spans="1:3">
      <c r="A64">
        <v>49</v>
      </c>
      <c r="B64" s="63" t="s">
        <v>663</v>
      </c>
      <c r="C64" t="str">
        <f>IF(ISBLANK(footnote_list!D65),"",footnote_list!D65)</f>
        <v/>
      </c>
    </row>
    <row r="65" spans="1:3">
      <c r="A65">
        <v>50</v>
      </c>
      <c r="B65" s="63" t="s">
        <v>663</v>
      </c>
      <c r="C65" t="str">
        <f>IF(ISBLANK(footnote_list!D66),"",footnote_list!D66)</f>
        <v/>
      </c>
    </row>
    <row r="66" spans="1:3">
      <c r="A66">
        <v>51</v>
      </c>
      <c r="B66" s="63" t="s">
        <v>663</v>
      </c>
      <c r="C66" t="str">
        <f>IF(ISBLANK(footnote_list!D67),"",footnote_list!D67)</f>
        <v/>
      </c>
    </row>
    <row r="67" spans="1:3">
      <c r="A67">
        <v>52</v>
      </c>
      <c r="B67" s="63" t="s">
        <v>663</v>
      </c>
      <c r="C67" t="str">
        <f>IF(ISBLANK(footnote_list!D68),"",footnote_list!D68)</f>
        <v/>
      </c>
    </row>
    <row r="68" spans="1:3">
      <c r="A68">
        <v>53</v>
      </c>
      <c r="B68" s="63" t="s">
        <v>663</v>
      </c>
      <c r="C68" t="str">
        <f>IF(ISBLANK(footnote_list!D69),"",footnote_list!D69)</f>
        <v/>
      </c>
    </row>
    <row r="69" spans="1:3">
      <c r="A69">
        <v>54</v>
      </c>
      <c r="B69" s="63" t="s">
        <v>663</v>
      </c>
      <c r="C69" t="str">
        <f>IF(ISBLANK(footnote_list!D70),"",footnote_list!D70)</f>
        <v/>
      </c>
    </row>
    <row r="70" spans="1:3">
      <c r="A70">
        <v>55</v>
      </c>
      <c r="B70" s="63" t="s">
        <v>663</v>
      </c>
      <c r="C70" t="str">
        <f>IF(ISBLANK(footnote_list!D71),"",footnote_list!D71)</f>
        <v/>
      </c>
    </row>
    <row r="71" spans="1:3">
      <c r="A71">
        <v>56</v>
      </c>
      <c r="B71" s="63" t="s">
        <v>663</v>
      </c>
      <c r="C71" t="str">
        <f>IF(ISBLANK(footnote_list!D72),"",footnote_list!D72)</f>
        <v/>
      </c>
    </row>
    <row r="72" spans="1:3">
      <c r="A72">
        <v>57</v>
      </c>
      <c r="B72" s="63" t="s">
        <v>663</v>
      </c>
      <c r="C72" t="str">
        <f>IF(ISBLANK(footnote_list!D73),"",footnote_list!D73)</f>
        <v/>
      </c>
    </row>
    <row r="73" spans="1:3">
      <c r="A73">
        <v>58</v>
      </c>
      <c r="B73" s="63" t="s">
        <v>663</v>
      </c>
      <c r="C73" t="str">
        <f>IF(ISBLANK(footnote_list!D74),"",footnote_list!D74)</f>
        <v/>
      </c>
    </row>
    <row r="74" spans="1:3">
      <c r="A74">
        <v>59</v>
      </c>
      <c r="B74" s="63" t="s">
        <v>663</v>
      </c>
      <c r="C74" t="str">
        <f>IF(ISBLANK(footnote_list!D75),"",footnote_list!D75)</f>
        <v/>
      </c>
    </row>
    <row r="75" spans="1:3">
      <c r="A75">
        <v>60</v>
      </c>
      <c r="B75" s="63" t="s">
        <v>663</v>
      </c>
      <c r="C75" t="str">
        <f>IF(ISBLANK(footnote_list!D76),"",footnote_list!D76)</f>
        <v/>
      </c>
    </row>
    <row r="76" spans="1:3">
      <c r="A76">
        <v>61</v>
      </c>
      <c r="B76" s="63" t="s">
        <v>663</v>
      </c>
      <c r="C76" t="str">
        <f>IF(ISBLANK(footnote_list!D77),"",footnote_list!D77)</f>
        <v/>
      </c>
    </row>
    <row r="77" spans="1:3">
      <c r="A77">
        <v>62</v>
      </c>
      <c r="B77" s="63" t="s">
        <v>663</v>
      </c>
      <c r="C77" t="str">
        <f>IF(ISBLANK(footnote_list!D78),"",footnote_list!D78)</f>
        <v/>
      </c>
    </row>
    <row r="78" spans="1:3">
      <c r="A78">
        <v>63</v>
      </c>
      <c r="B78" s="63" t="s">
        <v>663</v>
      </c>
      <c r="C78" t="str">
        <f>IF(ISBLANK(footnote_list!D79),"",footnote_list!D79)</f>
        <v/>
      </c>
    </row>
    <row r="79" spans="1:3">
      <c r="A79">
        <v>64</v>
      </c>
      <c r="B79" s="63" t="s">
        <v>663</v>
      </c>
      <c r="C79" t="str">
        <f>IF(ISBLANK(footnote_list!D80),"",footnote_list!D80)</f>
        <v/>
      </c>
    </row>
    <row r="80" spans="1:3">
      <c r="A80">
        <v>65</v>
      </c>
      <c r="B80" s="63" t="s">
        <v>663</v>
      </c>
      <c r="C80" t="str">
        <f>IF(ISBLANK(footnote_list!D81),"",footnote_list!D81)</f>
        <v/>
      </c>
    </row>
    <row r="81" spans="1:3">
      <c r="A81">
        <v>66</v>
      </c>
      <c r="B81" s="63" t="s">
        <v>663</v>
      </c>
      <c r="C81" t="str">
        <f>IF(ISBLANK(footnote_list!D82),"",footnote_list!D82)</f>
        <v/>
      </c>
    </row>
    <row r="82" spans="1:3">
      <c r="A82">
        <v>67</v>
      </c>
      <c r="B82" s="63" t="s">
        <v>663</v>
      </c>
      <c r="C82" t="str">
        <f>IF(ISBLANK(footnote_list!D83),"",footnote_list!D83)</f>
        <v/>
      </c>
    </row>
    <row r="83" spans="1:3">
      <c r="A83">
        <v>68</v>
      </c>
      <c r="B83" s="63" t="s">
        <v>663</v>
      </c>
      <c r="C83" t="str">
        <f>IF(ISBLANK(footnote_list!D84),"",footnote_list!D84)</f>
        <v/>
      </c>
    </row>
    <row r="84" spans="1:3">
      <c r="A84">
        <v>69</v>
      </c>
      <c r="B84" s="63" t="s">
        <v>663</v>
      </c>
      <c r="C84" t="str">
        <f>IF(ISBLANK(footnote_list!D85),"",footnote_list!D85)</f>
        <v/>
      </c>
    </row>
    <row r="85" spans="1:3">
      <c r="A85">
        <v>70</v>
      </c>
      <c r="B85" s="63" t="s">
        <v>663</v>
      </c>
      <c r="C85" t="str">
        <f>IF(ISBLANK(footnote_list!D86),"",footnote_list!D86)</f>
        <v/>
      </c>
    </row>
    <row r="86" spans="1:3">
      <c r="A86">
        <v>71</v>
      </c>
      <c r="B86" s="63" t="s">
        <v>663</v>
      </c>
      <c r="C86" t="str">
        <f>IF(ISBLANK(footnote_list!D87),"",footnote_list!D87)</f>
        <v/>
      </c>
    </row>
    <row r="87" spans="1:3">
      <c r="A87">
        <v>72</v>
      </c>
      <c r="B87" s="63" t="s">
        <v>663</v>
      </c>
      <c r="C87" t="str">
        <f>IF(ISBLANK(footnote_list!D88),"",footnote_list!D88)</f>
        <v/>
      </c>
    </row>
    <row r="88" spans="1:3">
      <c r="A88">
        <v>73</v>
      </c>
      <c r="B88" s="63" t="s">
        <v>663</v>
      </c>
      <c r="C88" t="str">
        <f>IF(ISBLANK(footnote_list!D89),"",footnote_list!D89)</f>
        <v/>
      </c>
    </row>
    <row r="89" spans="1:3">
      <c r="A89">
        <v>74</v>
      </c>
      <c r="B89" s="63" t="s">
        <v>663</v>
      </c>
      <c r="C89" t="str">
        <f>IF(ISBLANK(footnote_list!D90),"",footnote_list!D90)</f>
        <v/>
      </c>
    </row>
    <row r="90" spans="1:3">
      <c r="A90">
        <v>75</v>
      </c>
      <c r="B90" s="63" t="s">
        <v>663</v>
      </c>
      <c r="C90" t="str">
        <f>IF(ISBLANK(footnote_list!D91),"",footnote_list!D91)</f>
        <v/>
      </c>
    </row>
    <row r="91" spans="1:3">
      <c r="A91">
        <v>76</v>
      </c>
      <c r="B91" s="63" t="s">
        <v>663</v>
      </c>
      <c r="C91" t="str">
        <f>IF(ISBLANK(footnote_list!D92),"",footnote_list!D92)</f>
        <v/>
      </c>
    </row>
    <row r="92" spans="1:3">
      <c r="A92">
        <v>77</v>
      </c>
      <c r="B92" s="63" t="s">
        <v>663</v>
      </c>
      <c r="C92" t="str">
        <f>IF(ISBLANK(footnote_list!D93),"",footnote_list!D93)</f>
        <v/>
      </c>
    </row>
    <row r="93" spans="1:3">
      <c r="A93">
        <v>78</v>
      </c>
      <c r="B93" s="63" t="s">
        <v>663</v>
      </c>
      <c r="C93" t="str">
        <f>IF(ISBLANK(footnote_list!D94),"",footnote_list!D94)</f>
        <v/>
      </c>
    </row>
    <row r="94" spans="1:3">
      <c r="A94">
        <v>79</v>
      </c>
      <c r="B94" s="63" t="s">
        <v>663</v>
      </c>
      <c r="C94" t="str">
        <f>IF(ISBLANK(footnote_list!D95),"",footnote_list!D95)</f>
        <v/>
      </c>
    </row>
    <row r="95" spans="1:3">
      <c r="A95">
        <v>80</v>
      </c>
      <c r="B95" s="63" t="s">
        <v>663</v>
      </c>
      <c r="C95" t="str">
        <f>IF(ISBLANK(footnote_list!D96),"",footnote_list!D96)</f>
        <v/>
      </c>
    </row>
    <row r="96" spans="1:3">
      <c r="A96">
        <v>81</v>
      </c>
      <c r="B96" s="63" t="s">
        <v>663</v>
      </c>
      <c r="C96" t="str">
        <f>IF(ISBLANK(footnote_list!D97),"",footnote_list!D97)</f>
        <v/>
      </c>
    </row>
    <row r="97" spans="1:3">
      <c r="A97">
        <v>82</v>
      </c>
      <c r="B97" s="63" t="s">
        <v>663</v>
      </c>
      <c r="C97" t="str">
        <f>IF(ISBLANK(footnote_list!D98),"",footnote_list!D98)</f>
        <v/>
      </c>
    </row>
    <row r="98" spans="1:3">
      <c r="A98">
        <v>83</v>
      </c>
      <c r="B98" s="63" t="s">
        <v>663</v>
      </c>
      <c r="C98" t="str">
        <f>IF(ISBLANK(footnote_list!D99),"",footnote_list!D99)</f>
        <v/>
      </c>
    </row>
    <row r="99" spans="1:3">
      <c r="A99">
        <v>84</v>
      </c>
      <c r="B99" s="63" t="s">
        <v>663</v>
      </c>
      <c r="C99" t="str">
        <f>IF(ISBLANK(footnote_list!D100),"",footnote_list!D100)</f>
        <v/>
      </c>
    </row>
    <row r="100" spans="1:3">
      <c r="A100">
        <v>85</v>
      </c>
      <c r="B100" s="63" t="s">
        <v>663</v>
      </c>
      <c r="C100" t="str">
        <f>IF(ISBLANK(footnote_list!D101),"",footnote_list!D101)</f>
        <v/>
      </c>
    </row>
    <row r="101" spans="1:3">
      <c r="A101">
        <v>86</v>
      </c>
      <c r="B101" s="63" t="s">
        <v>663</v>
      </c>
      <c r="C101" t="str">
        <f>IF(ISBLANK(footnote_list!D102),"",footnote_list!D102)</f>
        <v/>
      </c>
    </row>
    <row r="102" spans="1:3">
      <c r="A102">
        <v>87</v>
      </c>
      <c r="B102" s="63" t="s">
        <v>663</v>
      </c>
      <c r="C102" t="str">
        <f>IF(ISBLANK(footnote_list!D103),"",footnote_list!D103)</f>
        <v/>
      </c>
    </row>
    <row r="103" spans="1:3">
      <c r="A103">
        <v>88</v>
      </c>
      <c r="B103" s="63" t="s">
        <v>663</v>
      </c>
      <c r="C103" t="str">
        <f>IF(ISBLANK(footnote_list!D104),"",footnote_list!D104)</f>
        <v/>
      </c>
    </row>
    <row r="104" spans="1:3">
      <c r="A104">
        <v>89</v>
      </c>
      <c r="B104" s="63" t="s">
        <v>663</v>
      </c>
      <c r="C104" t="str">
        <f>IF(ISBLANK(footnote_list!D105),"",footnote_list!D105)</f>
        <v/>
      </c>
    </row>
    <row r="105" spans="1:3">
      <c r="A105">
        <v>90</v>
      </c>
      <c r="B105" s="63" t="s">
        <v>663</v>
      </c>
      <c r="C105" t="str">
        <f>IF(ISBLANK(footnote_list!D106),"",footnote_list!D106)</f>
        <v/>
      </c>
    </row>
    <row r="106" spans="1:3">
      <c r="A106">
        <v>91</v>
      </c>
      <c r="B106" s="63" t="s">
        <v>663</v>
      </c>
      <c r="C106" t="str">
        <f>IF(ISBLANK(footnote_list!D107),"",footnote_list!D107)</f>
        <v/>
      </c>
    </row>
    <row r="107" spans="1:3">
      <c r="A107">
        <v>92</v>
      </c>
      <c r="B107" s="63" t="s">
        <v>663</v>
      </c>
      <c r="C107" t="str">
        <f>IF(ISBLANK(footnote_list!D108),"",footnote_list!D108)</f>
        <v/>
      </c>
    </row>
    <row r="108" spans="1:3">
      <c r="A108">
        <v>93</v>
      </c>
      <c r="B108" s="63" t="s">
        <v>663</v>
      </c>
      <c r="C108" t="str">
        <f>IF(ISBLANK(footnote_list!D109),"",footnote_list!D109)</f>
        <v/>
      </c>
    </row>
    <row r="109" spans="1:3">
      <c r="A109">
        <v>94</v>
      </c>
      <c r="B109" s="63" t="s">
        <v>663</v>
      </c>
      <c r="C109" t="str">
        <f>IF(ISBLANK(footnote_list!D110),"",footnote_list!D110)</f>
        <v/>
      </c>
    </row>
    <row r="110" spans="1:3">
      <c r="A110">
        <v>95</v>
      </c>
      <c r="B110" s="63" t="s">
        <v>663</v>
      </c>
      <c r="C110" t="str">
        <f>IF(ISBLANK(footnote_list!D111),"",footnote_list!D111)</f>
        <v/>
      </c>
    </row>
    <row r="111" spans="1:3">
      <c r="A111">
        <v>96</v>
      </c>
      <c r="B111" s="63" t="s">
        <v>663</v>
      </c>
      <c r="C111" t="str">
        <f>IF(ISBLANK(footnote_list!D112),"",footnote_list!D112)</f>
        <v/>
      </c>
    </row>
    <row r="112" spans="1:3">
      <c r="A112">
        <v>97</v>
      </c>
      <c r="B112" s="63" t="s">
        <v>663</v>
      </c>
      <c r="C112" t="str">
        <f>IF(ISBLANK(footnote_list!D113),"",footnote_list!D113)</f>
        <v/>
      </c>
    </row>
    <row r="113" spans="1:3">
      <c r="A113">
        <v>98</v>
      </c>
      <c r="B113" s="63" t="s">
        <v>663</v>
      </c>
      <c r="C113" t="str">
        <f>IF(ISBLANK(footnote_list!D114),"",footnote_list!D114)</f>
        <v/>
      </c>
    </row>
    <row r="114" spans="1:3">
      <c r="A114">
        <v>99</v>
      </c>
      <c r="B114" s="63" t="s">
        <v>663</v>
      </c>
      <c r="C114" t="str">
        <f>IF(ISBLANK(footnote_list!D115),"",footnote_list!D115)</f>
        <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4" tint="0.59999389629810485"/>
  </sheetPr>
  <dimension ref="A1:Q120"/>
  <sheetViews>
    <sheetView showGridLines="0" showRuler="0" zoomScaleNormal="100" workbookViewId="0">
      <selection activeCell="B18" sqref="B18:N18"/>
    </sheetView>
  </sheetViews>
  <sheetFormatPr defaultRowHeight="12.75"/>
  <cols>
    <col min="1" max="1" width="7.5703125" customWidth="1"/>
    <col min="17" max="17" width="25" style="17" bestFit="1" customWidth="1"/>
  </cols>
  <sheetData>
    <row r="1" spans="1:16">
      <c r="A1" s="140"/>
      <c r="B1" s="140"/>
      <c r="C1" s="140"/>
      <c r="D1" s="140"/>
      <c r="E1" s="140"/>
      <c r="F1" s="140"/>
      <c r="G1" s="140"/>
      <c r="H1" s="140"/>
      <c r="I1" s="140"/>
      <c r="J1" s="140"/>
      <c r="K1" s="140"/>
      <c r="L1" s="140"/>
      <c r="M1" s="140"/>
      <c r="N1" s="140"/>
      <c r="O1" s="140"/>
      <c r="P1" s="140"/>
    </row>
    <row r="2" spans="1:16">
      <c r="A2" s="140"/>
      <c r="B2" s="140"/>
      <c r="C2" s="140"/>
      <c r="D2" s="140"/>
      <c r="E2" s="140"/>
      <c r="F2" s="140"/>
      <c r="G2" s="140"/>
      <c r="H2" s="140"/>
      <c r="I2" s="140"/>
      <c r="J2" s="140"/>
      <c r="K2" s="140"/>
      <c r="L2" s="140"/>
      <c r="M2" s="140"/>
      <c r="N2" s="140"/>
      <c r="O2" s="140"/>
      <c r="P2" s="140"/>
    </row>
    <row r="3" spans="1:16">
      <c r="A3" s="140"/>
      <c r="B3" s="140"/>
      <c r="C3" s="140"/>
      <c r="D3" s="140"/>
      <c r="E3" s="140"/>
      <c r="F3" s="140"/>
      <c r="G3" s="140"/>
      <c r="H3" s="140"/>
      <c r="I3" s="140"/>
      <c r="J3" s="140"/>
      <c r="K3" s="140"/>
      <c r="L3" s="140"/>
      <c r="M3" s="140"/>
      <c r="N3" s="140"/>
      <c r="O3" s="140"/>
      <c r="P3" s="140"/>
    </row>
    <row r="4" spans="1:16" s="17" customFormat="1">
      <c r="A4" s="140"/>
      <c r="B4" s="140"/>
      <c r="C4" s="140"/>
      <c r="D4" s="140"/>
      <c r="E4" s="140"/>
      <c r="F4" s="140"/>
      <c r="G4" s="140"/>
      <c r="H4" s="140"/>
      <c r="I4" s="140"/>
      <c r="J4" s="140"/>
      <c r="K4" s="140"/>
      <c r="L4" s="140"/>
      <c r="M4" s="140"/>
      <c r="N4" s="140"/>
      <c r="O4" s="140"/>
      <c r="P4" s="140"/>
    </row>
    <row r="5" spans="1:16" s="17" customFormat="1" ht="15.75">
      <c r="A5" s="140"/>
      <c r="B5" s="510"/>
      <c r="C5" s="511"/>
      <c r="D5" s="511"/>
      <c r="E5" s="511"/>
      <c r="F5" s="511"/>
      <c r="G5" s="511"/>
      <c r="H5" s="511"/>
      <c r="I5" s="511"/>
      <c r="J5" s="511"/>
      <c r="K5" s="511"/>
      <c r="L5" s="511"/>
      <c r="M5" s="511"/>
      <c r="N5" s="511"/>
      <c r="O5" s="140"/>
      <c r="P5" s="140"/>
    </row>
    <row r="6" spans="1:16" s="17" customFormat="1" ht="33.75" customHeight="1">
      <c r="A6" s="140"/>
      <c r="B6" s="510" t="s">
        <v>1043</v>
      </c>
      <c r="C6" s="511"/>
      <c r="D6" s="511"/>
      <c r="E6" s="511"/>
      <c r="F6" s="511"/>
      <c r="G6" s="511"/>
      <c r="H6" s="511"/>
      <c r="I6" s="511"/>
      <c r="J6" s="511"/>
      <c r="K6" s="511"/>
      <c r="L6" s="511"/>
      <c r="M6" s="511"/>
      <c r="N6" s="511"/>
      <c r="O6" s="140"/>
      <c r="P6" s="140"/>
    </row>
    <row r="7" spans="1:16" s="17" customFormat="1" ht="28.35" customHeight="1">
      <c r="A7" s="140"/>
      <c r="B7" s="140"/>
      <c r="C7" s="140"/>
      <c r="D7" s="140"/>
      <c r="E7" s="140"/>
      <c r="F7" s="140"/>
      <c r="G7" s="140"/>
      <c r="H7" s="140"/>
      <c r="I7" s="140"/>
      <c r="J7" s="140"/>
      <c r="K7" s="140"/>
      <c r="L7" s="140"/>
      <c r="M7" s="140"/>
      <c r="N7" s="140"/>
      <c r="O7" s="140"/>
      <c r="P7" s="140"/>
    </row>
    <row r="8" spans="1:16" s="17" customFormat="1">
      <c r="A8" s="140"/>
      <c r="B8" s="512"/>
      <c r="C8" s="512"/>
      <c r="D8" s="512"/>
      <c r="E8" s="512"/>
      <c r="F8" s="512"/>
      <c r="G8" s="512"/>
      <c r="H8" s="512"/>
      <c r="I8" s="512"/>
      <c r="J8" s="512"/>
      <c r="K8" s="512"/>
      <c r="L8" s="512"/>
      <c r="M8" s="512"/>
      <c r="N8" s="512"/>
      <c r="O8" s="140"/>
      <c r="P8" s="140"/>
    </row>
    <row r="9" spans="1:16" s="17" customFormat="1" ht="59.1" customHeight="1">
      <c r="A9" s="140"/>
      <c r="B9" s="501" t="s">
        <v>1130</v>
      </c>
      <c r="C9" s="501"/>
      <c r="D9" s="501"/>
      <c r="E9" s="501"/>
      <c r="F9" s="501"/>
      <c r="G9" s="501"/>
      <c r="H9" s="501"/>
      <c r="I9" s="501"/>
      <c r="J9" s="501"/>
      <c r="K9" s="501"/>
      <c r="L9" s="501"/>
      <c r="M9" s="501"/>
      <c r="N9" s="501"/>
      <c r="O9" s="140"/>
      <c r="P9" s="140"/>
    </row>
    <row r="10" spans="1:16" s="17" customFormat="1" ht="12.6" customHeight="1">
      <c r="A10" s="140"/>
      <c r="B10" s="501"/>
      <c r="C10" s="501"/>
      <c r="D10" s="501"/>
      <c r="E10" s="501"/>
      <c r="F10" s="501"/>
      <c r="G10" s="501"/>
      <c r="H10" s="501"/>
      <c r="I10" s="501"/>
      <c r="J10" s="501"/>
      <c r="K10" s="501"/>
      <c r="L10" s="501"/>
      <c r="M10" s="501"/>
      <c r="N10" s="501"/>
      <c r="O10" s="140"/>
      <c r="P10" s="140"/>
    </row>
    <row r="11" spans="1:16" s="17" customFormat="1" ht="27" customHeight="1">
      <c r="A11" s="140"/>
      <c r="B11" s="506" t="s">
        <v>1131</v>
      </c>
      <c r="C11" s="506"/>
      <c r="D11" s="506"/>
      <c r="E11" s="506"/>
      <c r="F11" s="506"/>
      <c r="G11" s="506"/>
      <c r="H11" s="506"/>
      <c r="I11" s="506"/>
      <c r="J11" s="506"/>
      <c r="K11" s="506"/>
      <c r="L11" s="506"/>
      <c r="M11" s="506"/>
      <c r="N11" s="506"/>
      <c r="O11" s="140"/>
      <c r="P11" s="140"/>
    </row>
    <row r="12" spans="1:16" s="17" customFormat="1" ht="13.35" customHeight="1">
      <c r="A12" s="140"/>
      <c r="B12" s="514"/>
      <c r="C12" s="514"/>
      <c r="D12" s="514"/>
      <c r="E12" s="514"/>
      <c r="F12" s="514"/>
      <c r="G12" s="514"/>
      <c r="H12" s="515"/>
      <c r="I12" s="501"/>
      <c r="J12" s="501"/>
      <c r="K12" s="501"/>
      <c r="L12" s="501"/>
      <c r="M12" s="501"/>
      <c r="N12" s="148"/>
      <c r="O12" s="140"/>
      <c r="P12" s="140"/>
    </row>
    <row r="13" spans="1:16" s="17" customFormat="1" ht="13.35" customHeight="1">
      <c r="A13" s="140"/>
      <c r="B13" s="546" t="s">
        <v>1044</v>
      </c>
      <c r="C13" s="546"/>
      <c r="D13" s="546"/>
      <c r="E13" s="546"/>
      <c r="F13" s="546"/>
      <c r="G13" s="546"/>
      <c r="H13" s="546"/>
      <c r="I13" s="546"/>
      <c r="J13" s="546"/>
      <c r="K13" s="546"/>
      <c r="L13" s="546"/>
      <c r="M13" s="546"/>
      <c r="N13" s="546"/>
      <c r="O13" s="140"/>
      <c r="P13" s="140"/>
    </row>
    <row r="14" spans="1:16" s="17" customFormat="1" ht="13.35" customHeight="1">
      <c r="A14" s="140"/>
      <c r="B14" s="254"/>
      <c r="C14" s="233"/>
      <c r="D14" s="233"/>
      <c r="E14" s="233"/>
      <c r="F14" s="233"/>
      <c r="G14" s="233"/>
      <c r="H14" s="234"/>
      <c r="I14" s="232"/>
      <c r="J14" s="232"/>
      <c r="K14" s="232"/>
      <c r="L14" s="232"/>
      <c r="M14" s="232"/>
      <c r="N14" s="148"/>
      <c r="O14" s="140"/>
      <c r="P14" s="140"/>
    </row>
    <row r="15" spans="1:16" s="17" customFormat="1" ht="39.6" customHeight="1">
      <c r="A15" s="140"/>
      <c r="B15" s="501" t="s">
        <v>1133</v>
      </c>
      <c r="C15" s="501"/>
      <c r="D15" s="501"/>
      <c r="E15" s="501"/>
      <c r="F15" s="501"/>
      <c r="G15" s="501"/>
      <c r="H15" s="501"/>
      <c r="I15" s="501"/>
      <c r="J15" s="501"/>
      <c r="K15" s="501"/>
      <c r="L15" s="501"/>
      <c r="M15" s="501"/>
      <c r="N15" s="501"/>
      <c r="O15" s="140"/>
      <c r="P15" s="140"/>
    </row>
    <row r="16" spans="1:16" s="17" customFormat="1" ht="13.35" customHeight="1">
      <c r="A16" s="140"/>
      <c r="B16" s="516"/>
      <c r="C16" s="516"/>
      <c r="D16" s="516"/>
      <c r="E16" s="516"/>
      <c r="F16" s="516"/>
      <c r="G16" s="516"/>
      <c r="H16" s="516"/>
      <c r="I16" s="516"/>
      <c r="J16" s="516"/>
      <c r="K16" s="516"/>
      <c r="L16" s="516"/>
      <c r="M16" s="516"/>
      <c r="N16" s="516"/>
      <c r="O16" s="140"/>
      <c r="P16" s="140"/>
    </row>
    <row r="17" spans="1:16" s="17" customFormat="1" ht="13.35" customHeight="1">
      <c r="A17" s="140"/>
      <c r="B17" s="525" t="s">
        <v>1045</v>
      </c>
      <c r="C17" s="525"/>
      <c r="D17" s="525"/>
      <c r="E17" s="525"/>
      <c r="F17" s="525"/>
      <c r="G17" s="525"/>
      <c r="H17" s="525"/>
      <c r="I17" s="525"/>
      <c r="J17" s="525"/>
      <c r="K17" s="525"/>
      <c r="L17" s="525"/>
      <c r="M17" s="525"/>
      <c r="N17" s="525"/>
      <c r="O17" s="140"/>
      <c r="P17" s="140"/>
    </row>
    <row r="18" spans="1:16" s="17" customFormat="1" ht="12.6" customHeight="1">
      <c r="A18" s="140"/>
      <c r="B18" s="508"/>
      <c r="C18" s="509"/>
      <c r="D18" s="509"/>
      <c r="E18" s="509"/>
      <c r="F18" s="509"/>
      <c r="G18" s="509"/>
      <c r="H18" s="509"/>
      <c r="I18" s="509"/>
      <c r="J18" s="509"/>
      <c r="K18" s="509"/>
      <c r="L18" s="509"/>
      <c r="M18" s="509"/>
      <c r="N18" s="509"/>
      <c r="O18" s="140"/>
      <c r="P18" s="140"/>
    </row>
    <row r="19" spans="1:16" s="17" customFormat="1" ht="68.099999999999994" customHeight="1">
      <c r="A19" s="140"/>
      <c r="B19" s="501" t="s">
        <v>1046</v>
      </c>
      <c r="C19" s="501"/>
      <c r="D19" s="501"/>
      <c r="E19" s="501"/>
      <c r="F19" s="501"/>
      <c r="G19" s="501"/>
      <c r="H19" s="501"/>
      <c r="I19" s="501"/>
      <c r="J19" s="501"/>
      <c r="K19" s="501"/>
      <c r="L19" s="501"/>
      <c r="M19" s="501"/>
      <c r="N19" s="501"/>
      <c r="O19" s="140"/>
      <c r="P19" s="140"/>
    </row>
    <row r="20" spans="1:16" s="17" customFormat="1">
      <c r="A20" s="140"/>
      <c r="B20" s="507"/>
      <c r="C20" s="507"/>
      <c r="D20" s="507"/>
      <c r="E20" s="507"/>
      <c r="F20" s="507"/>
      <c r="G20" s="507"/>
      <c r="H20" s="507"/>
      <c r="I20" s="507"/>
      <c r="J20" s="507"/>
      <c r="K20" s="507"/>
      <c r="L20" s="507"/>
      <c r="M20" s="507"/>
      <c r="N20" s="507"/>
      <c r="O20" s="140"/>
      <c r="P20" s="140"/>
    </row>
    <row r="21" spans="1:16" s="17" customFormat="1" ht="12" customHeight="1">
      <c r="A21" s="140"/>
      <c r="B21" s="506" t="s">
        <v>1047</v>
      </c>
      <c r="C21" s="506"/>
      <c r="D21" s="506"/>
      <c r="E21" s="506"/>
      <c r="F21" s="506"/>
      <c r="G21" s="506"/>
      <c r="H21" s="506"/>
      <c r="I21" s="506"/>
      <c r="J21" s="506"/>
      <c r="K21" s="506"/>
      <c r="L21" s="506"/>
      <c r="M21" s="506"/>
      <c r="N21" s="506"/>
      <c r="O21" s="140"/>
      <c r="P21" s="140"/>
    </row>
    <row r="22" spans="1:16" s="17" customFormat="1" ht="11.45" customHeight="1" thickBot="1">
      <c r="A22" s="256"/>
      <c r="B22" s="140"/>
      <c r="C22" s="501"/>
      <c r="D22" s="501"/>
      <c r="E22" s="501"/>
      <c r="F22" s="501"/>
      <c r="G22" s="501"/>
      <c r="H22" s="501"/>
      <c r="I22" s="501"/>
      <c r="J22" s="501"/>
      <c r="K22" s="501"/>
      <c r="L22" s="501"/>
      <c r="M22" s="501"/>
      <c r="N22" s="501"/>
      <c r="O22" s="140"/>
      <c r="P22" s="140"/>
    </row>
    <row r="23" spans="1:16" s="17" customFormat="1" ht="23.45" customHeight="1">
      <c r="A23" s="140"/>
      <c r="B23" s="522" t="s">
        <v>1048</v>
      </c>
      <c r="C23" s="523"/>
      <c r="D23" s="523"/>
      <c r="E23" s="523"/>
      <c r="F23" s="523"/>
      <c r="G23" s="523"/>
      <c r="H23" s="523"/>
      <c r="I23" s="523"/>
      <c r="J23" s="523"/>
      <c r="K23" s="523"/>
      <c r="L23" s="523"/>
      <c r="M23" s="523"/>
      <c r="N23" s="524"/>
      <c r="O23" s="140"/>
      <c r="P23" s="140"/>
    </row>
    <row r="24" spans="1:16" s="17" customFormat="1">
      <c r="A24" s="140"/>
      <c r="B24" s="547" t="s">
        <v>1049</v>
      </c>
      <c r="C24" s="548"/>
      <c r="D24" s="548"/>
      <c r="E24" s="548"/>
      <c r="F24" s="548"/>
      <c r="G24" s="548"/>
      <c r="H24" s="548"/>
      <c r="I24" s="548"/>
      <c r="J24" s="148" t="s">
        <v>1062</v>
      </c>
      <c r="K24" s="148"/>
      <c r="L24" s="148"/>
      <c r="M24" s="148"/>
      <c r="N24" s="349"/>
      <c r="O24" s="140"/>
      <c r="P24" s="140"/>
    </row>
    <row r="25" spans="1:16" s="17" customFormat="1" ht="15.6" customHeight="1">
      <c r="A25" s="140"/>
      <c r="B25" s="531" t="s">
        <v>1050</v>
      </c>
      <c r="C25" s="501"/>
      <c r="D25" s="501"/>
      <c r="E25" s="501"/>
      <c r="F25" s="501"/>
      <c r="G25" s="501"/>
      <c r="H25" s="501"/>
      <c r="I25" s="501"/>
      <c r="J25" s="148" t="s">
        <v>1063</v>
      </c>
      <c r="K25" s="148"/>
      <c r="L25" s="148"/>
      <c r="M25" s="148"/>
      <c r="N25" s="349"/>
      <c r="O25" s="140"/>
      <c r="P25" s="140"/>
    </row>
    <row r="26" spans="1:16" s="17" customFormat="1">
      <c r="A26" s="140"/>
      <c r="B26" s="547" t="s">
        <v>1051</v>
      </c>
      <c r="C26" s="548"/>
      <c r="D26" s="548"/>
      <c r="E26" s="548"/>
      <c r="F26" s="548"/>
      <c r="G26" s="548"/>
      <c r="H26" s="548"/>
      <c r="I26" s="548"/>
      <c r="J26" s="148" t="s">
        <v>1064</v>
      </c>
      <c r="K26" s="148"/>
      <c r="L26" s="148"/>
      <c r="M26" s="148"/>
      <c r="N26" s="349"/>
      <c r="O26" s="140"/>
      <c r="P26" s="140"/>
    </row>
    <row r="27" spans="1:16" s="17" customFormat="1">
      <c r="A27" s="140"/>
      <c r="B27" s="531" t="s">
        <v>1052</v>
      </c>
      <c r="C27" s="501"/>
      <c r="D27" s="501"/>
      <c r="E27" s="501"/>
      <c r="F27" s="501"/>
      <c r="G27" s="501"/>
      <c r="H27" s="501"/>
      <c r="I27" s="501"/>
      <c r="J27" s="148" t="s">
        <v>1065</v>
      </c>
      <c r="K27" s="148"/>
      <c r="L27" s="148"/>
      <c r="M27" s="148"/>
      <c r="N27" s="349"/>
      <c r="O27" s="140"/>
      <c r="P27" s="140"/>
    </row>
    <row r="28" spans="1:16" s="17" customFormat="1">
      <c r="A28" s="140"/>
      <c r="B28" s="531" t="s">
        <v>1053</v>
      </c>
      <c r="C28" s="501"/>
      <c r="D28" s="501"/>
      <c r="E28" s="501"/>
      <c r="F28" s="501"/>
      <c r="G28" s="501"/>
      <c r="H28" s="501"/>
      <c r="I28" s="501"/>
      <c r="J28" s="148" t="s">
        <v>1066</v>
      </c>
      <c r="K28" s="263"/>
      <c r="L28" s="263"/>
      <c r="M28" s="263"/>
      <c r="N28" s="350"/>
      <c r="O28" s="140"/>
      <c r="P28" s="140"/>
    </row>
    <row r="29" spans="1:16" s="17" customFormat="1" ht="7.35" customHeight="1">
      <c r="A29" s="140"/>
      <c r="B29" s="532"/>
      <c r="C29" s="506"/>
      <c r="D29" s="506"/>
      <c r="E29" s="506"/>
      <c r="F29" s="506"/>
      <c r="G29" s="506"/>
      <c r="H29" s="506"/>
      <c r="I29" s="506"/>
      <c r="J29" s="506"/>
      <c r="K29" s="506"/>
      <c r="L29" s="506"/>
      <c r="M29" s="506"/>
      <c r="N29" s="533"/>
      <c r="O29" s="140"/>
      <c r="P29" s="140"/>
    </row>
    <row r="30" spans="1:16" s="17" customFormat="1" ht="18" customHeight="1">
      <c r="A30" s="140"/>
      <c r="B30" s="351" t="s">
        <v>1054</v>
      </c>
      <c r="C30" s="148"/>
      <c r="D30" s="148"/>
      <c r="E30" s="148"/>
      <c r="F30" s="148"/>
      <c r="G30" s="148"/>
      <c r="H30" s="148"/>
      <c r="I30" s="148"/>
      <c r="J30" s="148"/>
      <c r="K30" s="148"/>
      <c r="L30" s="148"/>
      <c r="M30" s="148"/>
      <c r="N30" s="349"/>
      <c r="O30" s="140"/>
      <c r="P30" s="140"/>
    </row>
    <row r="31" spans="1:16" s="17" customFormat="1">
      <c r="A31" s="140"/>
      <c r="B31" s="534" t="s">
        <v>1055</v>
      </c>
      <c r="C31" s="535"/>
      <c r="D31" s="535"/>
      <c r="E31" s="535"/>
      <c r="F31" s="535"/>
      <c r="G31" s="535"/>
      <c r="H31" s="535"/>
      <c r="I31" s="535"/>
      <c r="J31" s="148" t="s">
        <v>1062</v>
      </c>
      <c r="K31" s="148"/>
      <c r="L31" s="148"/>
      <c r="M31" s="148"/>
      <c r="N31" s="349"/>
      <c r="O31" s="140"/>
      <c r="P31" s="140"/>
    </row>
    <row r="32" spans="1:16" s="17" customFormat="1">
      <c r="A32" s="140"/>
      <c r="B32" s="529" t="s">
        <v>1056</v>
      </c>
      <c r="C32" s="536"/>
      <c r="D32" s="536"/>
      <c r="E32" s="536"/>
      <c r="F32" s="536"/>
      <c r="G32" s="536"/>
      <c r="H32" s="536"/>
      <c r="I32" s="536"/>
      <c r="J32" s="148" t="s">
        <v>1063</v>
      </c>
      <c r="K32" s="148"/>
      <c r="L32" s="148"/>
      <c r="M32" s="148"/>
      <c r="N32" s="349"/>
      <c r="O32" s="140"/>
      <c r="P32" s="140"/>
    </row>
    <row r="33" spans="1:17" s="17" customFormat="1" ht="13.35" customHeight="1">
      <c r="A33" s="140"/>
      <c r="B33" s="531" t="s">
        <v>1057</v>
      </c>
      <c r="C33" s="501"/>
      <c r="D33" s="501"/>
      <c r="E33" s="501"/>
      <c r="F33" s="501"/>
      <c r="G33" s="501"/>
      <c r="H33" s="501"/>
      <c r="I33" s="501"/>
      <c r="J33" s="148" t="s">
        <v>1064</v>
      </c>
      <c r="K33" s="148"/>
      <c r="L33" s="148"/>
      <c r="M33" s="148"/>
      <c r="N33" s="349"/>
      <c r="O33" s="140"/>
      <c r="P33" s="140"/>
    </row>
    <row r="34" spans="1:17">
      <c r="A34" s="140"/>
      <c r="B34" s="529" t="s">
        <v>1058</v>
      </c>
      <c r="C34" s="530"/>
      <c r="D34" s="530"/>
      <c r="E34" s="530"/>
      <c r="F34" s="530"/>
      <c r="G34" s="530"/>
      <c r="H34" s="530"/>
      <c r="I34" s="530"/>
      <c r="J34" s="148" t="s">
        <v>1065</v>
      </c>
      <c r="K34" s="148"/>
      <c r="L34" s="148"/>
      <c r="M34" s="148"/>
      <c r="N34" s="349"/>
      <c r="O34" s="140"/>
      <c r="P34" s="140"/>
    </row>
    <row r="35" spans="1:17" ht="13.35" customHeight="1">
      <c r="A35" s="140"/>
      <c r="B35" s="531" t="s">
        <v>1059</v>
      </c>
      <c r="C35" s="501"/>
      <c r="D35" s="501"/>
      <c r="E35" s="501"/>
      <c r="F35" s="501"/>
      <c r="G35" s="501"/>
      <c r="H35" s="501"/>
      <c r="I35" s="501"/>
      <c r="J35" s="148" t="s">
        <v>1067</v>
      </c>
      <c r="K35" s="148"/>
      <c r="L35" s="148"/>
      <c r="M35" s="148"/>
      <c r="N35" s="349"/>
      <c r="O35" s="140"/>
      <c r="P35" s="140"/>
    </row>
    <row r="36" spans="1:17">
      <c r="A36" s="140"/>
      <c r="B36" s="529" t="s">
        <v>1060</v>
      </c>
      <c r="C36" s="530"/>
      <c r="D36" s="530"/>
      <c r="E36" s="530"/>
      <c r="F36" s="530"/>
      <c r="G36" s="530"/>
      <c r="H36" s="530"/>
      <c r="I36" s="530"/>
      <c r="J36" s="148" t="s">
        <v>1068</v>
      </c>
      <c r="K36" s="148"/>
      <c r="L36" s="148"/>
      <c r="M36" s="148"/>
      <c r="N36" s="349"/>
      <c r="O36" s="140"/>
      <c r="P36" s="140"/>
    </row>
    <row r="37" spans="1:17" ht="13.35" customHeight="1">
      <c r="A37" s="140"/>
      <c r="B37" s="531" t="s">
        <v>1061</v>
      </c>
      <c r="C37" s="501"/>
      <c r="D37" s="501"/>
      <c r="E37" s="501"/>
      <c r="F37" s="501"/>
      <c r="G37" s="501"/>
      <c r="H37" s="501"/>
      <c r="I37" s="501"/>
      <c r="J37" s="148" t="s">
        <v>1069</v>
      </c>
      <c r="K37" s="148"/>
      <c r="L37" s="148"/>
      <c r="M37" s="148"/>
      <c r="N37" s="349"/>
      <c r="O37" s="140"/>
      <c r="P37" s="140"/>
    </row>
    <row r="38" spans="1:17" ht="8.4499999999999993" customHeight="1" thickBot="1">
      <c r="A38" s="140"/>
      <c r="B38" s="352"/>
      <c r="C38" s="527"/>
      <c r="D38" s="527"/>
      <c r="E38" s="527"/>
      <c r="F38" s="527"/>
      <c r="G38" s="527"/>
      <c r="H38" s="527"/>
      <c r="I38" s="527"/>
      <c r="J38" s="527"/>
      <c r="K38" s="527"/>
      <c r="L38" s="527"/>
      <c r="M38" s="527"/>
      <c r="N38" s="528"/>
      <c r="O38" s="140"/>
      <c r="P38" s="140"/>
    </row>
    <row r="39" spans="1:17">
      <c r="A39" s="140"/>
      <c r="B39" s="506"/>
      <c r="C39" s="506"/>
      <c r="D39" s="506"/>
      <c r="E39" s="506"/>
      <c r="F39" s="506"/>
      <c r="G39" s="506"/>
      <c r="H39" s="506"/>
      <c r="I39" s="506"/>
      <c r="J39" s="506"/>
      <c r="K39" s="506"/>
      <c r="L39" s="506"/>
      <c r="M39" s="506"/>
      <c r="N39" s="506"/>
      <c r="O39" s="140"/>
      <c r="P39" s="140"/>
    </row>
    <row r="40" spans="1:17" ht="13.5" customHeight="1">
      <c r="A40" s="140"/>
      <c r="B40" s="526" t="s">
        <v>1070</v>
      </c>
      <c r="C40" s="526"/>
      <c r="D40" s="526"/>
      <c r="E40" s="526"/>
      <c r="F40" s="526"/>
      <c r="G40" s="526"/>
      <c r="H40" s="526"/>
      <c r="I40" s="526"/>
      <c r="J40" s="526"/>
      <c r="K40" s="526"/>
      <c r="L40" s="526"/>
      <c r="M40" s="526"/>
      <c r="N40" s="526"/>
      <c r="O40" s="140"/>
      <c r="P40" s="140"/>
    </row>
    <row r="41" spans="1:17">
      <c r="A41" s="140"/>
      <c r="B41" s="140"/>
      <c r="C41" s="501"/>
      <c r="D41" s="501"/>
      <c r="E41" s="501"/>
      <c r="F41" s="501"/>
      <c r="G41" s="501"/>
      <c r="H41" s="501"/>
      <c r="I41" s="501"/>
      <c r="J41" s="501"/>
      <c r="K41" s="501"/>
      <c r="L41" s="501"/>
      <c r="M41" s="501"/>
      <c r="N41" s="501"/>
      <c r="O41" s="140"/>
      <c r="P41" s="140"/>
      <c r="Q41" s="290"/>
    </row>
    <row r="42" spans="1:17" ht="46.5" customHeight="1">
      <c r="A42" s="140"/>
      <c r="B42" s="507" t="s">
        <v>1103</v>
      </c>
      <c r="C42" s="506"/>
      <c r="D42" s="506"/>
      <c r="E42" s="506"/>
      <c r="F42" s="506"/>
      <c r="G42" s="506"/>
      <c r="H42" s="506"/>
      <c r="I42" s="506"/>
      <c r="J42" s="506"/>
      <c r="K42" s="506"/>
      <c r="L42" s="506"/>
      <c r="M42" s="506"/>
      <c r="N42" s="506"/>
      <c r="O42" s="140"/>
      <c r="P42" s="140"/>
    </row>
    <row r="43" spans="1:17" ht="3.6" customHeight="1">
      <c r="A43" s="140"/>
      <c r="B43" s="506"/>
      <c r="C43" s="506"/>
      <c r="D43" s="506"/>
      <c r="E43" s="506"/>
      <c r="F43" s="506"/>
      <c r="G43" s="506"/>
      <c r="H43" s="506"/>
      <c r="I43" s="506"/>
      <c r="J43" s="506"/>
      <c r="K43" s="506"/>
      <c r="L43" s="506"/>
      <c r="M43" s="506"/>
      <c r="N43" s="506"/>
      <c r="O43" s="140"/>
      <c r="P43" s="140"/>
    </row>
    <row r="44" spans="1:17" ht="27.6" customHeight="1">
      <c r="A44" s="140"/>
      <c r="B44" s="506" t="s">
        <v>1104</v>
      </c>
      <c r="C44" s="506"/>
      <c r="D44" s="506"/>
      <c r="E44" s="506"/>
      <c r="F44" s="506"/>
      <c r="G44" s="506"/>
      <c r="H44" s="506"/>
      <c r="I44" s="506"/>
      <c r="J44" s="506"/>
      <c r="K44" s="506"/>
      <c r="L44" s="506"/>
      <c r="M44" s="506"/>
      <c r="N44" s="506"/>
      <c r="O44" s="140"/>
      <c r="P44" s="140"/>
    </row>
    <row r="45" spans="1:17" ht="9" customHeight="1">
      <c r="A45" s="140"/>
      <c r="B45" s="506"/>
      <c r="C45" s="506"/>
      <c r="D45" s="506"/>
      <c r="E45" s="506"/>
      <c r="F45" s="506"/>
      <c r="G45" s="506"/>
      <c r="H45" s="506"/>
      <c r="I45" s="506"/>
      <c r="J45" s="506"/>
      <c r="K45" s="506"/>
      <c r="L45" s="506"/>
      <c r="M45" s="506"/>
      <c r="N45" s="506"/>
      <c r="O45" s="140"/>
      <c r="P45" s="140"/>
    </row>
    <row r="46" spans="1:17" ht="18.600000000000001" customHeight="1">
      <c r="A46" s="140"/>
      <c r="B46" s="506" t="s">
        <v>1071</v>
      </c>
      <c r="C46" s="506"/>
      <c r="D46" s="506"/>
      <c r="E46" s="506"/>
      <c r="F46" s="506"/>
      <c r="G46" s="506"/>
      <c r="H46" s="506"/>
      <c r="I46" s="506"/>
      <c r="J46" s="506"/>
      <c r="K46" s="506"/>
      <c r="L46" s="506"/>
      <c r="M46" s="506"/>
      <c r="N46" s="506"/>
      <c r="O46" s="140"/>
      <c r="P46" s="140"/>
    </row>
    <row r="47" spans="1:17" ht="6" customHeight="1">
      <c r="A47" s="140"/>
      <c r="B47" s="506"/>
      <c r="C47" s="506"/>
      <c r="D47" s="506"/>
      <c r="E47" s="506"/>
      <c r="F47" s="506"/>
      <c r="G47" s="506"/>
      <c r="H47" s="506"/>
      <c r="I47" s="506"/>
      <c r="J47" s="506"/>
      <c r="K47" s="506"/>
      <c r="L47" s="506"/>
      <c r="M47" s="506"/>
      <c r="N47" s="506"/>
      <c r="O47" s="140"/>
      <c r="P47" s="140"/>
    </row>
    <row r="48" spans="1:17" ht="36.6" customHeight="1">
      <c r="A48" s="140"/>
      <c r="B48" s="148"/>
      <c r="C48" s="514" t="s">
        <v>1072</v>
      </c>
      <c r="D48" s="501"/>
      <c r="E48" s="501"/>
      <c r="F48" s="501"/>
      <c r="G48" s="501"/>
      <c r="H48" s="501"/>
      <c r="I48" s="501"/>
      <c r="J48" s="501"/>
      <c r="K48" s="501"/>
      <c r="L48" s="501"/>
      <c r="M48" s="501"/>
      <c r="N48" s="501"/>
      <c r="O48" s="140"/>
      <c r="P48" s="140"/>
    </row>
    <row r="49" spans="1:16" ht="35.1" customHeight="1">
      <c r="A49" s="140"/>
      <c r="B49" s="148"/>
      <c r="C49" s="514" t="s">
        <v>1073</v>
      </c>
      <c r="D49" s="501"/>
      <c r="E49" s="501"/>
      <c r="F49" s="501"/>
      <c r="G49" s="501"/>
      <c r="H49" s="501"/>
      <c r="I49" s="501"/>
      <c r="J49" s="501"/>
      <c r="K49" s="501"/>
      <c r="L49" s="501"/>
      <c r="M49" s="501"/>
      <c r="N49" s="501"/>
      <c r="O49" s="140"/>
      <c r="P49" s="140"/>
    </row>
    <row r="50" spans="1:16" s="17" customFormat="1" ht="51.6" customHeight="1">
      <c r="A50" s="140"/>
      <c r="B50" s="263"/>
      <c r="C50" s="514" t="s">
        <v>1132</v>
      </c>
      <c r="D50" s="501"/>
      <c r="E50" s="501"/>
      <c r="F50" s="501"/>
      <c r="G50" s="501"/>
      <c r="H50" s="501"/>
      <c r="I50" s="501"/>
      <c r="J50" s="501"/>
      <c r="K50" s="501"/>
      <c r="L50" s="501"/>
      <c r="M50" s="501"/>
      <c r="N50" s="501"/>
      <c r="O50" s="140"/>
      <c r="P50" s="140"/>
    </row>
    <row r="51" spans="1:16" s="17" customFormat="1" ht="15" customHeight="1">
      <c r="A51" s="140"/>
      <c r="B51" s="506"/>
      <c r="C51" s="506"/>
      <c r="D51" s="506"/>
      <c r="E51" s="506"/>
      <c r="F51" s="506"/>
      <c r="G51" s="506"/>
      <c r="H51" s="506"/>
      <c r="I51" s="506"/>
      <c r="J51" s="506"/>
      <c r="K51" s="506"/>
      <c r="L51" s="506"/>
      <c r="M51" s="506"/>
      <c r="N51" s="506"/>
      <c r="O51" s="140"/>
      <c r="P51" s="140"/>
    </row>
    <row r="52" spans="1:16" s="17" customFormat="1" ht="29.85" customHeight="1">
      <c r="A52" s="140"/>
      <c r="B52" s="506"/>
      <c r="C52" s="506"/>
      <c r="D52" s="506"/>
      <c r="E52" s="506"/>
      <c r="F52" s="506"/>
      <c r="G52" s="506"/>
      <c r="H52" s="506"/>
      <c r="I52" s="506"/>
      <c r="J52" s="506"/>
      <c r="K52" s="506"/>
      <c r="L52" s="506"/>
      <c r="M52" s="506"/>
      <c r="N52" s="506"/>
      <c r="O52" s="140"/>
      <c r="P52" s="140"/>
    </row>
    <row r="53" spans="1:16" s="17" customFormat="1" ht="4.3499999999999996" customHeight="1">
      <c r="A53" s="140"/>
      <c r="B53" s="506"/>
      <c r="C53" s="506"/>
      <c r="D53" s="506"/>
      <c r="E53" s="506"/>
      <c r="F53" s="506"/>
      <c r="G53" s="506"/>
      <c r="H53" s="506"/>
      <c r="I53" s="506"/>
      <c r="J53" s="506"/>
      <c r="K53" s="506"/>
      <c r="L53" s="506"/>
      <c r="M53" s="506"/>
      <c r="N53" s="506"/>
      <c r="O53" s="140"/>
      <c r="P53" s="140"/>
    </row>
    <row r="54" spans="1:16" s="17" customFormat="1">
      <c r="A54" s="140"/>
      <c r="B54" s="506"/>
      <c r="C54" s="506"/>
      <c r="D54" s="506"/>
      <c r="E54" s="506"/>
      <c r="F54" s="506"/>
      <c r="G54" s="506"/>
      <c r="H54" s="506"/>
      <c r="I54" s="506"/>
      <c r="J54" s="506"/>
      <c r="K54" s="506"/>
      <c r="L54" s="506"/>
      <c r="M54" s="506"/>
      <c r="N54" s="506"/>
      <c r="O54" s="140"/>
      <c r="P54" s="140"/>
    </row>
    <row r="55" spans="1:16" s="17" customFormat="1" ht="1.35" customHeight="1">
      <c r="A55" s="140"/>
      <c r="B55" s="148"/>
      <c r="C55" s="148"/>
      <c r="D55" s="148"/>
      <c r="E55" s="148"/>
      <c r="F55" s="148"/>
      <c r="G55" s="148"/>
      <c r="H55" s="148"/>
      <c r="I55" s="148"/>
      <c r="J55" s="148"/>
      <c r="K55" s="148"/>
      <c r="L55" s="148"/>
      <c r="M55" s="148"/>
      <c r="N55" s="148"/>
      <c r="O55" s="140"/>
      <c r="P55" s="140"/>
    </row>
    <row r="56" spans="1:16" s="17" customFormat="1" ht="15" customHeight="1">
      <c r="A56"/>
      <c r="B56" s="538"/>
      <c r="C56" s="538"/>
      <c r="D56" s="538"/>
      <c r="E56" s="538"/>
      <c r="F56" s="538"/>
      <c r="G56" s="538"/>
      <c r="H56" s="538"/>
      <c r="I56" s="538"/>
      <c r="J56" s="538"/>
      <c r="K56" s="538"/>
      <c r="L56" s="538"/>
      <c r="M56" s="538"/>
      <c r="N56" s="538"/>
      <c r="O56"/>
      <c r="P56"/>
    </row>
    <row r="57" spans="1:16" s="17" customFormat="1">
      <c r="A57"/>
      <c r="B57" s="538"/>
      <c r="C57" s="538"/>
      <c r="D57" s="538"/>
      <c r="E57" s="538"/>
      <c r="F57" s="538"/>
      <c r="G57" s="538"/>
      <c r="H57" s="538"/>
      <c r="I57" s="538"/>
      <c r="J57" s="538"/>
      <c r="K57" s="538"/>
      <c r="L57" s="538"/>
      <c r="M57" s="538"/>
      <c r="N57" s="538"/>
      <c r="O57"/>
      <c r="P57"/>
    </row>
    <row r="58" spans="1:16" s="17" customFormat="1">
      <c r="A58"/>
      <c r="B58" s="538"/>
      <c r="C58" s="538"/>
      <c r="D58" s="538"/>
      <c r="E58" s="538"/>
      <c r="F58" s="538"/>
      <c r="G58" s="538"/>
      <c r="H58" s="538"/>
      <c r="I58" s="538"/>
      <c r="J58" s="538"/>
      <c r="K58" s="538"/>
      <c r="L58" s="538"/>
      <c r="M58" s="538"/>
      <c r="N58" s="538"/>
      <c r="O58"/>
      <c r="P58"/>
    </row>
    <row r="59" spans="1:16" s="17" customFormat="1">
      <c r="A59"/>
      <c r="B59" s="537"/>
      <c r="C59" s="537"/>
      <c r="D59" s="537"/>
      <c r="E59" s="537"/>
      <c r="F59" s="537"/>
      <c r="G59" s="537"/>
      <c r="H59" s="537"/>
      <c r="I59" s="537"/>
      <c r="J59" s="537"/>
      <c r="K59" s="537"/>
      <c r="L59" s="537"/>
      <c r="M59" s="537"/>
      <c r="N59" s="537"/>
      <c r="O59"/>
      <c r="P59"/>
    </row>
    <row r="60" spans="1:16" s="17" customFormat="1" ht="7.35" customHeight="1">
      <c r="A60"/>
      <c r="B60" s="538"/>
      <c r="C60" s="538"/>
      <c r="D60" s="538"/>
      <c r="E60" s="538"/>
      <c r="F60" s="538"/>
      <c r="G60" s="538"/>
      <c r="H60" s="538"/>
      <c r="I60" s="538"/>
      <c r="J60" s="538"/>
      <c r="K60" s="538"/>
      <c r="L60" s="538"/>
      <c r="M60" s="538"/>
      <c r="N60" s="538"/>
      <c r="O60"/>
      <c r="P60"/>
    </row>
    <row r="61" spans="1:16" s="17" customFormat="1" ht="31.35" customHeight="1">
      <c r="A61"/>
      <c r="B61" s="538"/>
      <c r="C61" s="538"/>
      <c r="D61" s="538"/>
      <c r="E61" s="538"/>
      <c r="F61" s="538"/>
      <c r="G61" s="538"/>
      <c r="H61" s="538"/>
      <c r="I61" s="538"/>
      <c r="J61" s="538"/>
      <c r="K61" s="538"/>
      <c r="L61" s="538"/>
      <c r="M61" s="538"/>
      <c r="N61" s="538"/>
      <c r="O61"/>
      <c r="P61"/>
    </row>
    <row r="62" spans="1:16" s="17" customFormat="1" ht="6.6" customHeight="1">
      <c r="A62"/>
      <c r="B62" s="538"/>
      <c r="C62" s="538"/>
      <c r="D62" s="538"/>
      <c r="E62" s="538"/>
      <c r="F62" s="538"/>
      <c r="G62" s="538"/>
      <c r="H62" s="538"/>
      <c r="I62" s="538"/>
      <c r="J62" s="538"/>
      <c r="K62" s="538"/>
      <c r="L62" s="538"/>
      <c r="M62" s="538"/>
      <c r="N62" s="538"/>
      <c r="O62"/>
      <c r="P62"/>
    </row>
    <row r="63" spans="1:16" s="17" customFormat="1" ht="42.6" customHeight="1">
      <c r="A63"/>
      <c r="B63" s="537"/>
      <c r="C63" s="538"/>
      <c r="D63" s="538"/>
      <c r="E63" s="538"/>
      <c r="F63" s="538"/>
      <c r="G63" s="538"/>
      <c r="H63" s="538"/>
      <c r="I63" s="538"/>
      <c r="J63" s="538"/>
      <c r="K63" s="538"/>
      <c r="L63" s="538"/>
      <c r="M63" s="538"/>
      <c r="N63" s="538"/>
      <c r="O63"/>
      <c r="P63"/>
    </row>
    <row r="64" spans="1:16" s="17" customFormat="1" ht="4.3499999999999996" customHeight="1">
      <c r="A64"/>
      <c r="B64" s="538"/>
      <c r="C64" s="538"/>
      <c r="D64" s="538"/>
      <c r="E64" s="538"/>
      <c r="F64" s="538"/>
      <c r="G64" s="538"/>
      <c r="H64" s="538"/>
      <c r="I64" s="538"/>
      <c r="J64" s="538"/>
      <c r="K64" s="538"/>
      <c r="L64" s="538"/>
      <c r="M64" s="538"/>
      <c r="N64" s="538"/>
      <c r="O64"/>
      <c r="P64"/>
    </row>
    <row r="65" spans="1:17" s="17" customFormat="1" ht="29.85" customHeight="1">
      <c r="A65"/>
      <c r="B65" s="538"/>
      <c r="C65" s="538"/>
      <c r="D65" s="538"/>
      <c r="E65" s="538"/>
      <c r="F65" s="538"/>
      <c r="G65" s="538"/>
      <c r="H65" s="538"/>
      <c r="I65" s="538"/>
      <c r="J65" s="538"/>
      <c r="K65" s="538"/>
      <c r="L65" s="538"/>
      <c r="M65" s="538"/>
      <c r="N65" s="538"/>
      <c r="O65"/>
      <c r="P65"/>
    </row>
    <row r="66" spans="1:17" ht="8.1" customHeight="1">
      <c r="B66" s="538"/>
      <c r="C66" s="538"/>
      <c r="D66" s="538"/>
      <c r="E66" s="538"/>
      <c r="F66" s="538"/>
      <c r="G66" s="538"/>
      <c r="H66" s="538"/>
      <c r="I66" s="538"/>
      <c r="J66" s="538"/>
      <c r="K66" s="538"/>
      <c r="L66" s="538"/>
      <c r="M66" s="538"/>
      <c r="N66" s="538"/>
    </row>
    <row r="67" spans="1:17">
      <c r="B67" s="538"/>
      <c r="C67" s="538"/>
      <c r="D67" s="538"/>
      <c r="E67" s="538"/>
      <c r="F67" s="538"/>
      <c r="G67" s="538"/>
      <c r="H67" s="538"/>
      <c r="I67" s="538"/>
      <c r="J67" s="538"/>
      <c r="K67" s="538"/>
      <c r="L67" s="538"/>
      <c r="M67" s="538"/>
      <c r="N67" s="538"/>
    </row>
    <row r="68" spans="1:17" ht="9" customHeight="1">
      <c r="B68" s="538"/>
      <c r="C68" s="538"/>
      <c r="D68" s="538"/>
      <c r="E68" s="538"/>
      <c r="F68" s="538"/>
      <c r="G68" s="538"/>
      <c r="H68" s="538"/>
      <c r="I68" s="538"/>
      <c r="J68" s="538"/>
      <c r="K68" s="538"/>
      <c r="L68" s="538"/>
      <c r="M68" s="538"/>
      <c r="N68" s="538"/>
    </row>
    <row r="69" spans="1:17" ht="21.75" customHeight="1">
      <c r="B69" s="539"/>
      <c r="C69" s="539"/>
      <c r="D69" s="539"/>
      <c r="E69" s="539"/>
      <c r="F69" s="539"/>
      <c r="G69" s="539"/>
      <c r="H69" s="539"/>
      <c r="I69" s="539"/>
      <c r="J69" s="539"/>
      <c r="K69" s="539"/>
      <c r="L69" s="502"/>
      <c r="M69" s="502"/>
      <c r="N69" s="353"/>
      <c r="Q69" s="290"/>
    </row>
    <row r="70" spans="1:17" ht="9" customHeight="1">
      <c r="B70" s="538"/>
      <c r="C70" s="538"/>
      <c r="D70" s="538"/>
      <c r="E70" s="538"/>
      <c r="F70" s="538"/>
      <c r="G70" s="538"/>
      <c r="H70" s="538"/>
      <c r="I70" s="538"/>
      <c r="J70" s="538"/>
      <c r="K70" s="538"/>
      <c r="L70" s="538"/>
      <c r="M70" s="538"/>
      <c r="N70" s="538"/>
      <c r="Q70" s="290"/>
    </row>
    <row r="71" spans="1:17" ht="26.25" customHeight="1">
      <c r="B71" s="538"/>
      <c r="C71" s="538"/>
      <c r="D71" s="538"/>
      <c r="E71" s="538"/>
      <c r="F71" s="538"/>
      <c r="G71" s="538"/>
      <c r="H71" s="538"/>
      <c r="I71" s="538"/>
      <c r="J71" s="538"/>
      <c r="K71" s="538"/>
      <c r="L71" s="538"/>
      <c r="M71" s="538"/>
      <c r="N71" s="538"/>
    </row>
    <row r="72" spans="1:17" ht="9" customHeight="1">
      <c r="B72" s="538"/>
      <c r="C72" s="538"/>
      <c r="D72" s="538"/>
      <c r="E72" s="538"/>
      <c r="F72" s="538"/>
      <c r="G72" s="538"/>
      <c r="H72" s="538"/>
      <c r="I72" s="538"/>
      <c r="J72" s="538"/>
      <c r="K72" s="538"/>
      <c r="L72" s="538"/>
      <c r="M72" s="538"/>
      <c r="N72" s="538"/>
      <c r="Q72" s="290"/>
    </row>
    <row r="73" spans="1:17" ht="37.5" customHeight="1">
      <c r="B73" s="539"/>
      <c r="C73" s="539"/>
      <c r="D73" s="539"/>
      <c r="E73" s="539"/>
      <c r="F73" s="539"/>
      <c r="G73" s="539"/>
      <c r="H73" s="539"/>
      <c r="I73" s="539"/>
      <c r="J73" s="539"/>
      <c r="K73" s="539"/>
      <c r="L73" s="539"/>
      <c r="M73" s="539"/>
      <c r="N73" s="354"/>
    </row>
    <row r="74" spans="1:17" ht="9" customHeight="1">
      <c r="B74" s="538"/>
      <c r="C74" s="538"/>
      <c r="D74" s="538"/>
      <c r="E74" s="538"/>
      <c r="F74" s="538"/>
      <c r="G74" s="538"/>
      <c r="H74" s="538"/>
      <c r="I74" s="538"/>
      <c r="J74" s="538"/>
      <c r="K74" s="538"/>
      <c r="L74" s="538"/>
      <c r="M74" s="538"/>
      <c r="N74" s="538"/>
    </row>
    <row r="75" spans="1:17" ht="40.35" customHeight="1">
      <c r="B75" s="538"/>
      <c r="C75" s="538"/>
      <c r="D75" s="538"/>
      <c r="E75" s="538"/>
      <c r="F75" s="538"/>
      <c r="G75" s="538"/>
      <c r="H75" s="538"/>
      <c r="I75" s="538"/>
      <c r="J75" s="538"/>
      <c r="K75" s="538"/>
      <c r="L75" s="538"/>
      <c r="M75" s="538"/>
      <c r="N75" s="538"/>
    </row>
    <row r="76" spans="1:17" ht="7.5" customHeight="1">
      <c r="B76" s="353"/>
      <c r="C76" s="353"/>
      <c r="D76" s="353"/>
      <c r="E76" s="353"/>
      <c r="F76" s="353"/>
      <c r="G76" s="353"/>
      <c r="H76" s="353"/>
      <c r="I76" s="353"/>
      <c r="J76" s="353"/>
      <c r="K76" s="353"/>
      <c r="L76" s="353"/>
      <c r="M76" s="353"/>
      <c r="N76" s="353"/>
    </row>
    <row r="77" spans="1:17" ht="42.75" customHeight="1">
      <c r="A77" s="355"/>
      <c r="B77" s="540"/>
      <c r="C77" s="540"/>
      <c r="D77" s="540"/>
      <c r="E77" s="540"/>
      <c r="F77" s="540"/>
      <c r="G77" s="540"/>
      <c r="H77" s="540"/>
      <c r="I77" s="540"/>
      <c r="J77" s="540"/>
      <c r="K77" s="540"/>
      <c r="L77" s="540"/>
      <c r="M77" s="540"/>
      <c r="N77" s="540"/>
    </row>
    <row r="78" spans="1:17" ht="10.5" customHeight="1">
      <c r="B78" s="538"/>
      <c r="C78" s="538"/>
      <c r="D78" s="538"/>
      <c r="E78" s="538"/>
      <c r="F78" s="538"/>
      <c r="G78" s="538"/>
      <c r="H78" s="538"/>
      <c r="I78" s="538"/>
      <c r="J78" s="538"/>
      <c r="K78" s="538"/>
      <c r="L78" s="538"/>
      <c r="M78" s="538"/>
      <c r="N78" s="538"/>
    </row>
    <row r="79" spans="1:17" ht="17.100000000000001" customHeight="1">
      <c r="B79" s="542"/>
      <c r="C79" s="542"/>
      <c r="D79" s="542"/>
      <c r="E79" s="542"/>
      <c r="F79" s="542"/>
      <c r="G79" s="542"/>
      <c r="H79" s="542"/>
      <c r="I79" s="542"/>
      <c r="J79" s="542"/>
      <c r="K79" s="542"/>
      <c r="L79" s="542"/>
      <c r="M79" s="353"/>
      <c r="N79" s="353"/>
    </row>
    <row r="80" spans="1:17" ht="20.100000000000001" customHeight="1">
      <c r="B80" s="353"/>
      <c r="C80" s="541"/>
      <c r="D80" s="543"/>
      <c r="E80" s="543"/>
      <c r="F80" s="543"/>
      <c r="G80" s="543"/>
      <c r="H80" s="543"/>
      <c r="I80" s="543"/>
      <c r="J80" s="543"/>
      <c r="K80" s="543"/>
      <c r="L80" s="543"/>
      <c r="M80" s="353"/>
      <c r="N80" s="353"/>
    </row>
    <row r="81" spans="1:16" ht="30.6" customHeight="1">
      <c r="B81" s="353"/>
      <c r="C81" s="541"/>
      <c r="D81" s="543"/>
      <c r="E81" s="543"/>
      <c r="F81" s="543"/>
      <c r="G81" s="543"/>
      <c r="H81" s="543"/>
      <c r="I81" s="543"/>
      <c r="J81" s="543"/>
      <c r="K81" s="543"/>
      <c r="L81" s="543"/>
      <c r="M81" s="353"/>
      <c r="N81" s="353"/>
    </row>
    <row r="82" spans="1:16" s="17" customFormat="1" ht="10.5" customHeight="1">
      <c r="A82"/>
      <c r="B82" s="542"/>
      <c r="C82" s="542"/>
      <c r="D82" s="542"/>
      <c r="E82" s="542"/>
      <c r="F82" s="542"/>
      <c r="G82" s="542"/>
      <c r="H82" s="353"/>
      <c r="I82" s="353"/>
      <c r="J82" s="353"/>
      <c r="K82" s="353"/>
      <c r="L82" s="353"/>
      <c r="M82" s="353"/>
      <c r="N82" s="353"/>
      <c r="O82"/>
      <c r="P82"/>
    </row>
    <row r="83" spans="1:16" s="17" customFormat="1" ht="10.5" customHeight="1">
      <c r="A83"/>
      <c r="B83" s="353"/>
      <c r="C83" s="353"/>
      <c r="D83" s="353"/>
      <c r="E83" s="353"/>
      <c r="F83" s="353"/>
      <c r="G83" s="353"/>
      <c r="H83" s="353"/>
      <c r="I83" s="353"/>
      <c r="J83" s="353"/>
      <c r="K83" s="353"/>
      <c r="L83" s="353"/>
      <c r="M83" s="353"/>
      <c r="N83" s="353"/>
      <c r="O83"/>
      <c r="P83"/>
    </row>
    <row r="84" spans="1:16" s="17" customFormat="1">
      <c r="A84"/>
      <c r="B84" s="538"/>
      <c r="C84" s="538"/>
      <c r="D84" s="538"/>
      <c r="E84" s="538"/>
      <c r="F84" s="538"/>
      <c r="G84" s="538"/>
      <c r="H84" s="538"/>
      <c r="I84" s="538"/>
      <c r="J84" s="538"/>
      <c r="K84" s="538"/>
      <c r="L84" s="538"/>
      <c r="M84" s="538"/>
      <c r="N84" s="538"/>
      <c r="O84"/>
      <c r="P84"/>
    </row>
    <row r="85" spans="1:16" s="17" customFormat="1" ht="4.3499999999999996" customHeight="1">
      <c r="A85"/>
      <c r="B85" s="538"/>
      <c r="C85" s="538"/>
      <c r="D85" s="538"/>
      <c r="E85" s="538"/>
      <c r="F85" s="538"/>
      <c r="G85" s="538"/>
      <c r="H85" s="538"/>
      <c r="I85" s="538"/>
      <c r="J85" s="538"/>
      <c r="K85" s="538"/>
      <c r="L85" s="538"/>
      <c r="M85" s="538"/>
      <c r="N85" s="538"/>
      <c r="O85"/>
      <c r="P85"/>
    </row>
    <row r="86" spans="1:16" s="17" customFormat="1">
      <c r="A86"/>
      <c r="B86"/>
      <c r="C86" s="541"/>
      <c r="D86" s="539"/>
      <c r="E86" s="539"/>
      <c r="F86" s="539"/>
      <c r="G86" s="539"/>
      <c r="H86" s="539"/>
      <c r="I86" s="539"/>
      <c r="J86" s="539"/>
      <c r="K86" s="539"/>
      <c r="L86" s="539"/>
      <c r="M86" s="539"/>
      <c r="N86" s="539"/>
      <c r="O86"/>
      <c r="P86"/>
    </row>
    <row r="87" spans="1:16" s="17" customFormat="1" ht="4.3499999999999996" customHeight="1">
      <c r="A87"/>
      <c r="B87" s="538"/>
      <c r="C87" s="538"/>
      <c r="D87" s="538"/>
      <c r="E87" s="538"/>
      <c r="F87" s="538"/>
      <c r="G87" s="538"/>
      <c r="H87" s="538"/>
      <c r="I87" s="538"/>
      <c r="J87" s="538"/>
      <c r="K87" s="538"/>
      <c r="L87" s="538"/>
      <c r="M87" s="538"/>
      <c r="N87" s="538"/>
      <c r="O87"/>
      <c r="P87"/>
    </row>
    <row r="88" spans="1:16" s="17" customFormat="1">
      <c r="A88"/>
      <c r="B88"/>
      <c r="C88" s="541"/>
      <c r="D88" s="539"/>
      <c r="E88" s="539"/>
      <c r="F88" s="539"/>
      <c r="G88" s="539"/>
      <c r="H88" s="539"/>
      <c r="I88" s="539"/>
      <c r="J88" s="539"/>
      <c r="K88" s="539"/>
      <c r="L88" s="539"/>
      <c r="M88" s="539"/>
      <c r="N88" s="539"/>
      <c r="O88"/>
      <c r="P88"/>
    </row>
    <row r="89" spans="1:16" s="17" customFormat="1" ht="4.3499999999999996" customHeight="1">
      <c r="A89"/>
      <c r="B89" s="538"/>
      <c r="C89" s="538"/>
      <c r="D89" s="538"/>
      <c r="E89" s="538"/>
      <c r="F89" s="538"/>
      <c r="G89" s="538"/>
      <c r="H89" s="538"/>
      <c r="I89" s="538"/>
      <c r="J89" s="538"/>
      <c r="K89" s="538"/>
      <c r="L89" s="538"/>
      <c r="M89" s="538"/>
      <c r="N89" s="538"/>
      <c r="O89"/>
      <c r="P89"/>
    </row>
    <row r="90" spans="1:16" s="17" customFormat="1">
      <c r="A90"/>
      <c r="B90"/>
      <c r="C90" s="541"/>
      <c r="D90" s="539"/>
      <c r="E90" s="539"/>
      <c r="F90" s="539"/>
      <c r="G90" s="539"/>
      <c r="H90" s="539"/>
      <c r="I90" s="539"/>
      <c r="J90" s="539"/>
      <c r="K90" s="539"/>
      <c r="L90" s="539"/>
      <c r="M90" s="539"/>
      <c r="N90" s="539"/>
      <c r="O90"/>
      <c r="P90"/>
    </row>
    <row r="91" spans="1:16" s="17" customFormat="1" ht="4.3499999999999996" customHeight="1">
      <c r="A91"/>
      <c r="B91" s="538"/>
      <c r="C91" s="538"/>
      <c r="D91" s="538"/>
      <c r="E91" s="538"/>
      <c r="F91" s="538"/>
      <c r="G91" s="538"/>
      <c r="H91" s="538"/>
      <c r="I91" s="538"/>
      <c r="J91" s="538"/>
      <c r="K91" s="538"/>
      <c r="L91" s="538"/>
      <c r="M91" s="538"/>
      <c r="N91" s="538"/>
      <c r="O91"/>
      <c r="P91"/>
    </row>
    <row r="92" spans="1:16" s="17" customFormat="1" ht="13.35" customHeight="1">
      <c r="A92"/>
      <c r="B92" s="539"/>
      <c r="C92" s="539"/>
      <c r="D92" s="539"/>
      <c r="E92" s="539"/>
      <c r="F92" s="539"/>
      <c r="G92" s="539"/>
      <c r="H92" s="539"/>
      <c r="I92" s="353"/>
      <c r="J92" s="353"/>
      <c r="K92" s="353"/>
      <c r="L92" s="353"/>
      <c r="M92" s="353"/>
      <c r="N92" s="353"/>
      <c r="O92"/>
      <c r="P92"/>
    </row>
    <row r="93" spans="1:16" s="17" customFormat="1" ht="11.1" customHeight="1">
      <c r="A93"/>
      <c r="B93" s="538"/>
      <c r="C93" s="538"/>
      <c r="D93" s="538"/>
      <c r="E93" s="538"/>
      <c r="F93" s="538"/>
      <c r="G93" s="538"/>
      <c r="H93" s="538"/>
      <c r="I93" s="538"/>
      <c r="J93" s="538"/>
      <c r="K93" s="538"/>
      <c r="L93" s="538"/>
      <c r="M93" s="538"/>
      <c r="N93" s="538"/>
      <c r="O93"/>
      <c r="P93"/>
    </row>
    <row r="94" spans="1:16" s="17" customFormat="1" ht="27" customHeight="1">
      <c r="A94"/>
      <c r="B94" s="538"/>
      <c r="C94" s="538"/>
      <c r="D94" s="538"/>
      <c r="E94" s="538"/>
      <c r="F94" s="538"/>
      <c r="G94" s="538"/>
      <c r="H94" s="538"/>
      <c r="I94" s="538"/>
      <c r="J94" s="538"/>
      <c r="K94" s="538"/>
      <c r="L94" s="538"/>
      <c r="M94" s="538"/>
      <c r="N94" s="538"/>
      <c r="O94"/>
      <c r="P94"/>
    </row>
    <row r="95" spans="1:16" s="17" customFormat="1" ht="3" customHeight="1">
      <c r="A95"/>
      <c r="B95" s="538"/>
      <c r="C95" s="538"/>
      <c r="D95" s="538"/>
      <c r="E95" s="538"/>
      <c r="F95" s="538"/>
      <c r="G95" s="538"/>
      <c r="H95" s="538"/>
      <c r="I95" s="538"/>
      <c r="J95" s="538"/>
      <c r="K95" s="538"/>
      <c r="L95" s="538"/>
      <c r="M95" s="538"/>
      <c r="N95" s="538"/>
      <c r="O95"/>
      <c r="P95"/>
    </row>
    <row r="96" spans="1:16" s="17" customFormat="1" ht="24" customHeight="1">
      <c r="A96"/>
      <c r="B96"/>
      <c r="C96" s="541"/>
      <c r="D96" s="539"/>
      <c r="E96" s="539"/>
      <c r="F96" s="539"/>
      <c r="G96" s="539"/>
      <c r="H96" s="539"/>
      <c r="I96" s="539"/>
      <c r="J96" s="539"/>
      <c r="K96" s="539"/>
      <c r="L96" s="539"/>
      <c r="M96" s="539"/>
      <c r="N96" s="539"/>
      <c r="O96"/>
      <c r="P96"/>
    </row>
    <row r="97" spans="1:16" s="17" customFormat="1" ht="5.0999999999999996" customHeight="1">
      <c r="A97"/>
      <c r="B97" s="538"/>
      <c r="C97" s="538"/>
      <c r="D97" s="538"/>
      <c r="E97" s="538"/>
      <c r="F97" s="538"/>
      <c r="G97" s="538"/>
      <c r="H97" s="538"/>
      <c r="I97" s="538"/>
      <c r="J97" s="538"/>
      <c r="K97" s="538"/>
      <c r="L97" s="538"/>
      <c r="M97" s="538"/>
      <c r="N97" s="538"/>
      <c r="O97"/>
      <c r="P97"/>
    </row>
    <row r="98" spans="1:16" s="17" customFormat="1" ht="26.85" customHeight="1">
      <c r="A98"/>
      <c r="B98"/>
      <c r="C98" s="541"/>
      <c r="D98" s="539"/>
      <c r="E98" s="539"/>
      <c r="F98" s="539"/>
      <c r="G98" s="539"/>
      <c r="H98" s="539"/>
      <c r="I98" s="539"/>
      <c r="J98" s="539"/>
      <c r="K98" s="539"/>
      <c r="L98" s="539"/>
      <c r="M98" s="539"/>
      <c r="N98" s="539"/>
      <c r="O98"/>
      <c r="P98"/>
    </row>
    <row r="99" spans="1:16" s="17" customFormat="1" ht="5.0999999999999996" customHeight="1">
      <c r="A99"/>
      <c r="B99" s="538"/>
      <c r="C99" s="538"/>
      <c r="D99" s="538"/>
      <c r="E99" s="538"/>
      <c r="F99" s="538"/>
      <c r="G99" s="538"/>
      <c r="H99" s="538"/>
      <c r="I99" s="538"/>
      <c r="J99" s="538"/>
      <c r="K99" s="538"/>
      <c r="L99" s="538"/>
      <c r="M99" s="538"/>
      <c r="N99" s="538"/>
      <c r="O99"/>
      <c r="P99"/>
    </row>
    <row r="100" spans="1:16" s="17" customFormat="1">
      <c r="A100"/>
      <c r="B100"/>
      <c r="C100" s="541"/>
      <c r="D100" s="539"/>
      <c r="E100" s="539"/>
      <c r="F100" s="539"/>
      <c r="G100" s="539"/>
      <c r="H100" s="539"/>
      <c r="I100" s="539"/>
      <c r="J100" s="539"/>
      <c r="K100" s="539"/>
      <c r="L100" s="539"/>
      <c r="M100" s="539"/>
      <c r="N100" s="539"/>
      <c r="O100"/>
      <c r="P100"/>
    </row>
    <row r="101" spans="1:16" s="17" customFormat="1" ht="5.0999999999999996" customHeight="1">
      <c r="A101"/>
      <c r="B101" s="538"/>
      <c r="C101" s="538"/>
      <c r="D101" s="538"/>
      <c r="E101" s="538"/>
      <c r="F101" s="538"/>
      <c r="G101" s="538"/>
      <c r="H101" s="538"/>
      <c r="I101" s="538"/>
      <c r="J101" s="538"/>
      <c r="K101" s="538"/>
      <c r="L101" s="538"/>
      <c r="M101" s="538"/>
      <c r="N101" s="538"/>
      <c r="O101"/>
      <c r="P101"/>
    </row>
    <row r="102" spans="1:16" s="17" customFormat="1" ht="32.1" customHeight="1">
      <c r="A102"/>
      <c r="B102"/>
      <c r="C102" s="541"/>
      <c r="D102" s="539"/>
      <c r="E102" s="539"/>
      <c r="F102" s="539"/>
      <c r="G102" s="539"/>
      <c r="H102" s="539"/>
      <c r="I102" s="539"/>
      <c r="J102" s="539"/>
      <c r="K102" s="539"/>
      <c r="L102" s="539"/>
      <c r="M102" s="539"/>
      <c r="N102" s="539"/>
      <c r="O102"/>
      <c r="P102"/>
    </row>
    <row r="103" spans="1:16" s="17" customFormat="1" ht="5.0999999999999996" customHeight="1">
      <c r="A103"/>
      <c r="B103" s="538"/>
      <c r="C103" s="538"/>
      <c r="D103" s="538"/>
      <c r="E103" s="538"/>
      <c r="F103" s="538"/>
      <c r="G103" s="538"/>
      <c r="H103" s="538"/>
      <c r="I103" s="538"/>
      <c r="J103" s="538"/>
      <c r="K103" s="538"/>
      <c r="L103" s="538"/>
      <c r="M103" s="538"/>
      <c r="N103" s="538"/>
      <c r="O103"/>
      <c r="P103"/>
    </row>
    <row r="104" spans="1:16" s="17" customFormat="1" ht="26.1" customHeight="1">
      <c r="A104"/>
      <c r="B104"/>
      <c r="C104" s="541"/>
      <c r="D104" s="539"/>
      <c r="E104" s="539"/>
      <c r="F104" s="539"/>
      <c r="G104" s="539"/>
      <c r="H104" s="539"/>
      <c r="I104" s="539"/>
      <c r="J104" s="539"/>
      <c r="K104" s="539"/>
      <c r="L104" s="539"/>
      <c r="M104" s="539"/>
      <c r="N104" s="539"/>
      <c r="O104"/>
      <c r="P104"/>
    </row>
    <row r="105" spans="1:16" s="17" customFormat="1" ht="5.0999999999999996" customHeight="1">
      <c r="A105"/>
      <c r="B105" s="538"/>
      <c r="C105" s="538"/>
      <c r="D105" s="538"/>
      <c r="E105" s="538"/>
      <c r="F105" s="538"/>
      <c r="G105" s="538"/>
      <c r="H105" s="538"/>
      <c r="I105" s="538"/>
      <c r="J105" s="538"/>
      <c r="K105" s="538"/>
      <c r="L105" s="538"/>
      <c r="M105" s="538"/>
      <c r="N105" s="538"/>
      <c r="O105"/>
      <c r="P105"/>
    </row>
    <row r="106" spans="1:16" s="17" customFormat="1" ht="26.85" customHeight="1">
      <c r="A106"/>
      <c r="B106"/>
      <c r="C106" s="541"/>
      <c r="D106" s="539"/>
      <c r="E106" s="539"/>
      <c r="F106" s="539"/>
      <c r="G106" s="539"/>
      <c r="H106" s="539"/>
      <c r="I106" s="539"/>
      <c r="J106" s="539"/>
      <c r="K106" s="539"/>
      <c r="L106" s="539"/>
      <c r="M106" s="539"/>
      <c r="N106" s="539"/>
      <c r="O106"/>
      <c r="P106"/>
    </row>
    <row r="107" spans="1:16" s="17" customFormat="1" ht="5.0999999999999996" customHeight="1">
      <c r="A107"/>
      <c r="B107" s="538"/>
      <c r="C107" s="538"/>
      <c r="D107" s="538"/>
      <c r="E107" s="538"/>
      <c r="F107" s="538"/>
      <c r="G107" s="538"/>
      <c r="H107" s="538"/>
      <c r="I107" s="538"/>
      <c r="J107" s="538"/>
      <c r="K107" s="538"/>
      <c r="L107" s="538"/>
      <c r="M107" s="538"/>
      <c r="N107" s="538"/>
      <c r="O107"/>
      <c r="P107"/>
    </row>
    <row r="108" spans="1:16" s="17" customFormat="1" ht="28.5" customHeight="1">
      <c r="A108"/>
      <c r="B108"/>
      <c r="C108" s="541"/>
      <c r="D108" s="539"/>
      <c r="E108" s="539"/>
      <c r="F108" s="539"/>
      <c r="G108" s="539"/>
      <c r="H108" s="539"/>
      <c r="I108" s="539"/>
      <c r="J108" s="539"/>
      <c r="K108" s="539"/>
      <c r="L108" s="539"/>
      <c r="M108" s="539"/>
      <c r="N108" s="539"/>
      <c r="O108"/>
      <c r="P108"/>
    </row>
    <row r="109" spans="1:16" s="17" customFormat="1" ht="9" customHeight="1">
      <c r="A109"/>
      <c r="B109" s="538"/>
      <c r="C109" s="538"/>
      <c r="D109" s="538"/>
      <c r="E109" s="538"/>
      <c r="F109" s="538"/>
      <c r="G109" s="538"/>
      <c r="H109" s="538"/>
      <c r="I109" s="538"/>
      <c r="J109" s="538"/>
      <c r="K109" s="538"/>
      <c r="L109" s="538"/>
      <c r="M109" s="538"/>
      <c r="N109" s="538"/>
      <c r="O109"/>
      <c r="P109"/>
    </row>
    <row r="110" spans="1:16" s="17" customFormat="1" ht="27.75" customHeight="1">
      <c r="A110"/>
      <c r="B110" s="538"/>
      <c r="C110" s="502"/>
      <c r="D110" s="502"/>
      <c r="E110" s="502"/>
      <c r="F110" s="502"/>
      <c r="G110" s="502"/>
      <c r="H110" s="502"/>
      <c r="I110" s="502"/>
      <c r="J110" s="502"/>
      <c r="K110" s="502"/>
      <c r="L110" s="502"/>
      <c r="M110" s="502"/>
      <c r="N110" s="353"/>
      <c r="O110"/>
      <c r="P110"/>
    </row>
    <row r="111" spans="1:16" s="17" customFormat="1" ht="12" customHeight="1">
      <c r="A111"/>
      <c r="B111" s="353"/>
      <c r="C111" s="353"/>
      <c r="D111" s="353"/>
      <c r="E111" s="353"/>
      <c r="F111" s="353"/>
      <c r="G111" s="353"/>
      <c r="H111" s="353"/>
      <c r="I111" s="353"/>
      <c r="J111" s="353"/>
      <c r="K111" s="353"/>
      <c r="L111" s="353"/>
      <c r="M111" s="353"/>
      <c r="N111" s="353"/>
      <c r="O111"/>
      <c r="P111"/>
    </row>
    <row r="112" spans="1:16" s="17" customFormat="1" ht="18" customHeight="1">
      <c r="A112"/>
      <c r="B112" s="539"/>
      <c r="C112" s="539"/>
      <c r="D112" s="539"/>
      <c r="E112" s="539"/>
      <c r="F112" s="539"/>
      <c r="G112" s="539"/>
      <c r="H112" s="539"/>
      <c r="I112" s="539"/>
      <c r="J112" s="539"/>
      <c r="K112" s="353"/>
      <c r="L112" s="353"/>
      <c r="M112" s="353"/>
      <c r="N112"/>
      <c r="O112"/>
      <c r="P112"/>
    </row>
    <row r="113" spans="1:17" s="17" customFormat="1" ht="5.25" customHeight="1">
      <c r="A113"/>
      <c r="B113" s="354"/>
      <c r="C113" s="354"/>
      <c r="D113" s="354"/>
      <c r="E113" s="354"/>
      <c r="F113" s="354"/>
      <c r="G113" s="354"/>
      <c r="H113" s="354"/>
      <c r="I113" s="354"/>
      <c r="J113" s="354"/>
      <c r="K113" s="354"/>
      <c r="L113" s="353"/>
      <c r="M113" s="353"/>
      <c r="N113"/>
      <c r="O113"/>
      <c r="P113"/>
    </row>
    <row r="114" spans="1:17" ht="18.75" customHeight="1">
      <c r="B114" s="539"/>
      <c r="C114" s="539"/>
      <c r="D114" s="539"/>
      <c r="E114" s="539"/>
      <c r="F114" s="539"/>
      <c r="G114" s="539"/>
      <c r="H114" s="539"/>
      <c r="I114" s="539"/>
      <c r="J114" s="539"/>
      <c r="K114" s="539"/>
      <c r="L114" s="539"/>
      <c r="M114" s="539"/>
    </row>
    <row r="115" spans="1:17" ht="8.25" customHeight="1">
      <c r="B115" s="354"/>
      <c r="C115" s="354"/>
      <c r="D115" s="354"/>
      <c r="E115" s="354"/>
      <c r="F115" s="354"/>
      <c r="G115" s="354"/>
      <c r="H115" s="354"/>
      <c r="I115" s="354"/>
      <c r="J115" s="354"/>
      <c r="K115" s="354"/>
      <c r="L115" s="354"/>
      <c r="M115" s="353"/>
      <c r="N115" s="353"/>
    </row>
    <row r="116" spans="1:17">
      <c r="B116" s="538"/>
      <c r="C116" s="538"/>
      <c r="D116" s="538"/>
      <c r="E116" s="538"/>
      <c r="F116" s="538"/>
      <c r="G116" s="538"/>
      <c r="H116" s="538"/>
      <c r="I116" s="538"/>
      <c r="J116" s="538"/>
      <c r="K116" s="538"/>
      <c r="L116" s="538"/>
      <c r="M116" s="538"/>
      <c r="N116" s="538"/>
      <c r="Q116" s="290"/>
    </row>
    <row r="117" spans="1:17">
      <c r="B117" s="353"/>
      <c r="C117" s="353"/>
      <c r="D117" s="353"/>
      <c r="E117" s="353"/>
      <c r="F117" s="353"/>
      <c r="G117" s="353"/>
      <c r="H117" s="353"/>
      <c r="I117" s="353"/>
      <c r="J117" s="353"/>
      <c r="K117" s="353"/>
      <c r="L117" s="353"/>
      <c r="M117" s="353"/>
      <c r="N117" s="353"/>
      <c r="Q117" s="290"/>
    </row>
    <row r="118" spans="1:17" ht="45.75" customHeight="1">
      <c r="A118" s="355"/>
      <c r="B118" s="544"/>
      <c r="C118" s="545"/>
      <c r="D118" s="545"/>
      <c r="E118" s="545"/>
      <c r="F118" s="545"/>
      <c r="G118" s="545"/>
      <c r="H118" s="545"/>
      <c r="I118" s="545"/>
      <c r="J118" s="545"/>
      <c r="K118" s="545"/>
      <c r="L118" s="545"/>
      <c r="M118" s="545"/>
      <c r="N118" s="545"/>
    </row>
    <row r="119" spans="1:17">
      <c r="B119" s="538"/>
      <c r="C119" s="538"/>
      <c r="D119" s="538"/>
      <c r="E119" s="538"/>
      <c r="F119" s="538"/>
      <c r="G119" s="538"/>
      <c r="H119" s="538"/>
      <c r="I119" s="538"/>
      <c r="J119" s="538"/>
      <c r="K119" s="538"/>
      <c r="L119" s="538"/>
      <c r="M119" s="538"/>
      <c r="N119" s="538"/>
    </row>
    <row r="120" spans="1:17">
      <c r="B120" s="538"/>
      <c r="C120" s="538"/>
      <c r="D120" s="538"/>
      <c r="E120" s="538"/>
      <c r="F120" s="538"/>
      <c r="G120" s="538"/>
      <c r="H120" s="538"/>
      <c r="I120" s="538"/>
      <c r="J120" s="538"/>
      <c r="K120" s="538"/>
      <c r="L120" s="538"/>
      <c r="M120" s="538"/>
      <c r="N120" s="538"/>
    </row>
  </sheetData>
  <mergeCells count="107">
    <mergeCell ref="B118:N118"/>
    <mergeCell ref="B119:N119"/>
    <mergeCell ref="B120:N120"/>
    <mergeCell ref="B5:N5"/>
    <mergeCell ref="B13:N13"/>
    <mergeCell ref="B19:N19"/>
    <mergeCell ref="B24:I24"/>
    <mergeCell ref="B25:I25"/>
    <mergeCell ref="B26:I26"/>
    <mergeCell ref="B27:I27"/>
    <mergeCell ref="C108:N108"/>
    <mergeCell ref="B109:N109"/>
    <mergeCell ref="B110:M110"/>
    <mergeCell ref="B112:J112"/>
    <mergeCell ref="B114:M114"/>
    <mergeCell ref="B116:N116"/>
    <mergeCell ref="C102:N102"/>
    <mergeCell ref="B103:N103"/>
    <mergeCell ref="C104:N104"/>
    <mergeCell ref="B105:N105"/>
    <mergeCell ref="C106:N106"/>
    <mergeCell ref="B107:N107"/>
    <mergeCell ref="C96:N96"/>
    <mergeCell ref="B97:N97"/>
    <mergeCell ref="C98:N98"/>
    <mergeCell ref="B99:N99"/>
    <mergeCell ref="C100:N100"/>
    <mergeCell ref="B101:N101"/>
    <mergeCell ref="B91:N91"/>
    <mergeCell ref="B92:H92"/>
    <mergeCell ref="B93:N93"/>
    <mergeCell ref="B94:N94"/>
    <mergeCell ref="B95:N95"/>
    <mergeCell ref="B85:N85"/>
    <mergeCell ref="C86:N86"/>
    <mergeCell ref="B87:N87"/>
    <mergeCell ref="C88:N88"/>
    <mergeCell ref="B89:N89"/>
    <mergeCell ref="C90:N90"/>
    <mergeCell ref="B78:N78"/>
    <mergeCell ref="B79:L79"/>
    <mergeCell ref="C80:L80"/>
    <mergeCell ref="C81:L81"/>
    <mergeCell ref="B82:G82"/>
    <mergeCell ref="B84:N84"/>
    <mergeCell ref="B71:N71"/>
    <mergeCell ref="B72:N72"/>
    <mergeCell ref="B73:M73"/>
    <mergeCell ref="B74:N74"/>
    <mergeCell ref="B75:N75"/>
    <mergeCell ref="B77:N77"/>
    <mergeCell ref="B65:N65"/>
    <mergeCell ref="B66:N66"/>
    <mergeCell ref="B67:N67"/>
    <mergeCell ref="B68:N68"/>
    <mergeCell ref="B69:M69"/>
    <mergeCell ref="B70:N70"/>
    <mergeCell ref="B59:N59"/>
    <mergeCell ref="B60:N60"/>
    <mergeCell ref="B61:N61"/>
    <mergeCell ref="B62:N62"/>
    <mergeCell ref="B63:N63"/>
    <mergeCell ref="B64:N64"/>
    <mergeCell ref="B52:N52"/>
    <mergeCell ref="B53:N53"/>
    <mergeCell ref="B54:N54"/>
    <mergeCell ref="B56:N56"/>
    <mergeCell ref="B57:N57"/>
    <mergeCell ref="B58:N58"/>
    <mergeCell ref="B46:N46"/>
    <mergeCell ref="B47:N47"/>
    <mergeCell ref="B51:N51"/>
    <mergeCell ref="C48:N48"/>
    <mergeCell ref="C49:N49"/>
    <mergeCell ref="C50:N50"/>
    <mergeCell ref="C41:N41"/>
    <mergeCell ref="B42:N42"/>
    <mergeCell ref="B43:N43"/>
    <mergeCell ref="B44:N44"/>
    <mergeCell ref="B45:N45"/>
    <mergeCell ref="B40:N40"/>
    <mergeCell ref="C38:N38"/>
    <mergeCell ref="B39:N39"/>
    <mergeCell ref="B34:I34"/>
    <mergeCell ref="B35:I35"/>
    <mergeCell ref="B36:I36"/>
    <mergeCell ref="B37:I37"/>
    <mergeCell ref="B29:N29"/>
    <mergeCell ref="B28:I28"/>
    <mergeCell ref="B31:I31"/>
    <mergeCell ref="B32:I32"/>
    <mergeCell ref="B33:I33"/>
    <mergeCell ref="C22:N22"/>
    <mergeCell ref="B23:N23"/>
    <mergeCell ref="B15:N15"/>
    <mergeCell ref="B16:N16"/>
    <mergeCell ref="B17:N17"/>
    <mergeCell ref="B18:N18"/>
    <mergeCell ref="B20:N20"/>
    <mergeCell ref="B21:N21"/>
    <mergeCell ref="B6:N6"/>
    <mergeCell ref="B8:N8"/>
    <mergeCell ref="B9:N9"/>
    <mergeCell ref="B10:N10"/>
    <mergeCell ref="B11:N11"/>
    <mergeCell ref="B12:G12"/>
    <mergeCell ref="H12:M12"/>
  </mergeCell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4" tint="0.59999389629810485"/>
  </sheetPr>
  <dimension ref="A1:O88"/>
  <sheetViews>
    <sheetView showGridLines="0" zoomScaleNormal="100" workbookViewId="0">
      <selection activeCell="P30" sqref="P30"/>
    </sheetView>
  </sheetViews>
  <sheetFormatPr defaultColWidth="8.5703125" defaultRowHeight="12.75"/>
  <cols>
    <col min="1" max="2" width="8.5703125" customWidth="1"/>
    <col min="5" max="5" width="8.5703125" customWidth="1"/>
  </cols>
  <sheetData>
    <row r="1" spans="1:15">
      <c r="A1" s="140"/>
      <c r="B1" s="140"/>
      <c r="C1" s="140"/>
      <c r="D1" s="140"/>
      <c r="E1" s="140"/>
      <c r="F1" s="140"/>
      <c r="G1" s="140"/>
      <c r="H1" s="140"/>
      <c r="I1" s="140"/>
      <c r="J1" s="140"/>
      <c r="K1" s="140"/>
      <c r="L1" s="140"/>
      <c r="M1" s="140"/>
      <c r="N1" s="140"/>
      <c r="O1" s="140"/>
    </row>
    <row r="2" spans="1:15">
      <c r="A2" s="140"/>
      <c r="B2" s="140"/>
      <c r="C2" s="140"/>
      <c r="D2" s="140"/>
      <c r="E2" s="140"/>
      <c r="F2" s="140"/>
      <c r="G2" s="140"/>
      <c r="H2" s="140"/>
      <c r="I2" s="140"/>
      <c r="J2" s="140"/>
      <c r="K2" s="140"/>
      <c r="L2" s="140"/>
      <c r="M2" s="140"/>
      <c r="N2" s="140"/>
      <c r="O2" s="140"/>
    </row>
    <row r="3" spans="1:15">
      <c r="A3" s="140"/>
      <c r="B3" s="140"/>
      <c r="C3" s="140"/>
      <c r="D3" s="140"/>
      <c r="E3" s="140"/>
      <c r="F3" s="140"/>
      <c r="G3" s="140"/>
      <c r="H3" s="140"/>
      <c r="I3" s="140"/>
      <c r="J3" s="140"/>
      <c r="K3" s="140"/>
      <c r="L3" s="140"/>
      <c r="M3" s="140"/>
      <c r="N3" s="140"/>
      <c r="O3" s="140"/>
    </row>
    <row r="4" spans="1:15">
      <c r="A4" s="140"/>
      <c r="B4" s="140"/>
      <c r="C4" s="140"/>
      <c r="D4" s="140"/>
      <c r="E4" s="140"/>
      <c r="F4" s="140"/>
      <c r="G4" s="140"/>
      <c r="H4" s="140"/>
      <c r="I4" s="140"/>
      <c r="J4" s="140"/>
      <c r="K4" s="140"/>
      <c r="L4" s="140"/>
      <c r="M4" s="140"/>
      <c r="N4" s="140"/>
      <c r="O4" s="140"/>
    </row>
    <row r="5" spans="1:15" ht="33.75" customHeight="1">
      <c r="A5" s="140"/>
      <c r="B5" s="510" t="s">
        <v>895</v>
      </c>
      <c r="C5" s="511"/>
      <c r="D5" s="511"/>
      <c r="E5" s="511"/>
      <c r="F5" s="511"/>
      <c r="G5" s="511"/>
      <c r="H5" s="511"/>
      <c r="I5" s="511"/>
      <c r="J5" s="511"/>
      <c r="K5" s="511"/>
      <c r="L5" s="511"/>
      <c r="M5" s="511"/>
      <c r="N5" s="511"/>
      <c r="O5" s="140"/>
    </row>
    <row r="6" spans="1:15" ht="13.5" customHeight="1">
      <c r="A6" s="140"/>
      <c r="B6" s="140"/>
      <c r="C6" s="140"/>
      <c r="D6" s="140"/>
      <c r="E6" s="140"/>
      <c r="F6" s="140"/>
      <c r="G6" s="140"/>
      <c r="H6" s="140"/>
      <c r="I6" s="140"/>
      <c r="J6" s="140"/>
      <c r="K6" s="140"/>
      <c r="L6" s="140"/>
      <c r="M6" s="140"/>
      <c r="N6" s="140"/>
      <c r="O6" s="140"/>
    </row>
    <row r="7" spans="1:15">
      <c r="A7" s="140"/>
      <c r="B7" s="549"/>
      <c r="C7" s="549"/>
      <c r="D7" s="549"/>
      <c r="E7" s="549"/>
      <c r="F7" s="549"/>
      <c r="G7" s="549"/>
      <c r="H7" s="549"/>
      <c r="I7" s="549"/>
      <c r="J7" s="549"/>
      <c r="K7" s="549"/>
      <c r="L7" s="549"/>
      <c r="M7" s="549"/>
      <c r="N7" s="549"/>
      <c r="O7" s="140"/>
    </row>
    <row r="8" spans="1:15" ht="13.35" customHeight="1">
      <c r="A8" s="140"/>
      <c r="B8" s="569" t="s">
        <v>861</v>
      </c>
      <c r="C8" s="569"/>
      <c r="D8" s="569"/>
      <c r="E8" s="569"/>
      <c r="F8" s="569"/>
      <c r="G8" s="569"/>
      <c r="H8" s="569"/>
      <c r="I8" s="569"/>
      <c r="J8" s="569"/>
      <c r="K8" s="569"/>
      <c r="L8" s="569"/>
      <c r="M8" s="569"/>
      <c r="N8" s="569"/>
      <c r="O8" s="140"/>
    </row>
    <row r="9" spans="1:15" ht="13.35" customHeight="1">
      <c r="A9" s="140"/>
      <c r="B9" s="254"/>
      <c r="C9" s="260"/>
      <c r="D9" s="260"/>
      <c r="E9" s="260"/>
      <c r="F9" s="260"/>
      <c r="G9" s="260"/>
      <c r="H9" s="234"/>
      <c r="I9" s="261"/>
      <c r="J9" s="261"/>
      <c r="K9" s="261"/>
      <c r="L9" s="261"/>
      <c r="M9" s="261"/>
      <c r="N9" s="259"/>
      <c r="O9" s="140"/>
    </row>
    <row r="10" spans="1:15" ht="13.35" customHeight="1">
      <c r="A10" s="140"/>
      <c r="B10" s="570" t="s">
        <v>862</v>
      </c>
      <c r="C10" s="570"/>
      <c r="D10" s="570"/>
      <c r="E10" s="570"/>
      <c r="F10" s="570"/>
      <c r="G10" s="570"/>
      <c r="H10" s="570"/>
      <c r="I10" s="570"/>
      <c r="J10" s="570"/>
      <c r="K10" s="570"/>
      <c r="L10" s="570"/>
      <c r="M10" s="570"/>
      <c r="N10" s="570"/>
      <c r="O10" s="140"/>
    </row>
    <row r="11" spans="1:15" ht="13.35" customHeight="1">
      <c r="A11" s="140"/>
      <c r="B11" s="254"/>
      <c r="C11" s="260"/>
      <c r="D11" s="260"/>
      <c r="E11" s="260"/>
      <c r="F11" s="260"/>
      <c r="G11" s="260"/>
      <c r="H11" s="234"/>
      <c r="I11" s="261"/>
      <c r="J11" s="261"/>
      <c r="K11" s="261"/>
      <c r="L11" s="261"/>
      <c r="M11" s="261"/>
      <c r="N11" s="259"/>
      <c r="O11" s="140"/>
    </row>
    <row r="12" spans="1:15" ht="13.35" customHeight="1">
      <c r="A12" s="140"/>
      <c r="B12" s="570" t="s">
        <v>863</v>
      </c>
      <c r="C12" s="570"/>
      <c r="D12" s="570"/>
      <c r="E12" s="570"/>
      <c r="F12" s="570"/>
      <c r="G12" s="570"/>
      <c r="H12" s="570"/>
      <c r="I12" s="570"/>
      <c r="J12" s="570"/>
      <c r="K12" s="570"/>
      <c r="L12" s="570"/>
      <c r="M12" s="570"/>
      <c r="N12" s="570"/>
      <c r="O12" s="140"/>
    </row>
    <row r="13" spans="1:15" ht="6.6" customHeight="1">
      <c r="A13" s="140"/>
      <c r="B13" s="570"/>
      <c r="C13" s="570"/>
      <c r="D13" s="570"/>
      <c r="E13" s="570"/>
      <c r="F13" s="570"/>
      <c r="G13" s="570"/>
      <c r="H13" s="570"/>
      <c r="I13" s="570"/>
      <c r="J13" s="570"/>
      <c r="K13" s="570"/>
      <c r="L13" s="570"/>
      <c r="M13" s="570"/>
      <c r="N13" s="570"/>
      <c r="O13" s="140"/>
    </row>
    <row r="14" spans="1:15" ht="13.35" customHeight="1">
      <c r="A14" s="140"/>
      <c r="B14" s="570" t="s">
        <v>864</v>
      </c>
      <c r="C14" s="570"/>
      <c r="D14" s="570"/>
      <c r="E14" s="570"/>
      <c r="F14" s="570"/>
      <c r="G14" s="570"/>
      <c r="H14" s="570"/>
      <c r="I14" s="570"/>
      <c r="J14" s="570"/>
      <c r="K14" s="570"/>
      <c r="L14" s="570"/>
      <c r="M14" s="570"/>
      <c r="N14" s="570"/>
      <c r="O14" s="140"/>
    </row>
    <row r="15" spans="1:15" ht="13.35" customHeight="1">
      <c r="A15" s="140"/>
      <c r="B15" s="265"/>
      <c r="C15" s="265"/>
      <c r="D15" s="265"/>
      <c r="E15" s="265"/>
      <c r="F15" s="265"/>
      <c r="G15" s="265"/>
      <c r="H15" s="265"/>
      <c r="I15" s="265"/>
      <c r="J15" s="265"/>
      <c r="K15" s="265"/>
      <c r="L15" s="265"/>
      <c r="M15" s="265"/>
      <c r="N15" s="265"/>
      <c r="O15" s="140"/>
    </row>
    <row r="16" spans="1:15" ht="30" customHeight="1">
      <c r="A16" s="140"/>
      <c r="B16" s="552" t="s">
        <v>865</v>
      </c>
      <c r="C16" s="552"/>
      <c r="D16" s="552"/>
      <c r="E16" s="552"/>
      <c r="F16" s="552"/>
      <c r="G16" s="552"/>
      <c r="H16" s="552"/>
      <c r="I16" s="552"/>
      <c r="J16" s="552"/>
      <c r="K16" s="552"/>
      <c r="L16" s="552"/>
      <c r="M16" s="552"/>
      <c r="N16" s="552"/>
      <c r="O16" s="140"/>
    </row>
    <row r="17" spans="1:15" ht="12.6" customHeight="1">
      <c r="A17" s="140"/>
      <c r="B17" s="517" t="s">
        <v>866</v>
      </c>
      <c r="C17" s="517"/>
      <c r="D17" s="517"/>
      <c r="E17" s="517"/>
      <c r="F17" s="517"/>
      <c r="G17" s="517"/>
      <c r="H17" s="517"/>
      <c r="I17" s="517"/>
      <c r="J17" s="517"/>
      <c r="K17" s="517"/>
      <c r="L17" s="517"/>
      <c r="M17" s="517"/>
      <c r="N17" s="517"/>
      <c r="O17" s="140"/>
    </row>
    <row r="18" spans="1:15" ht="26.1" customHeight="1">
      <c r="A18" s="140"/>
      <c r="B18" s="517"/>
      <c r="C18" s="517"/>
      <c r="D18" s="517"/>
      <c r="E18" s="517"/>
      <c r="F18" s="517"/>
      <c r="G18" s="517"/>
      <c r="H18" s="517"/>
      <c r="I18" s="517"/>
      <c r="J18" s="517"/>
      <c r="K18" s="517"/>
      <c r="L18" s="517"/>
      <c r="M18" s="517"/>
      <c r="N18" s="517"/>
      <c r="O18" s="140"/>
    </row>
    <row r="19" spans="1:15" ht="22.35" customHeight="1">
      <c r="A19" s="256"/>
      <c r="B19" s="140"/>
      <c r="C19" s="517"/>
      <c r="D19" s="517"/>
      <c r="E19" s="517"/>
      <c r="F19" s="517"/>
      <c r="G19" s="517"/>
      <c r="H19" s="517"/>
      <c r="I19" s="517"/>
      <c r="J19" s="517"/>
      <c r="K19" s="517"/>
      <c r="L19" s="517"/>
      <c r="M19" s="517"/>
      <c r="N19" s="517"/>
      <c r="O19" s="140"/>
    </row>
    <row r="20" spans="1:15" ht="14.1" customHeight="1">
      <c r="A20" s="140"/>
      <c r="B20" s="554" t="s">
        <v>867</v>
      </c>
      <c r="C20" s="554"/>
      <c r="D20" s="554"/>
      <c r="E20" s="554"/>
      <c r="F20" s="554"/>
      <c r="G20" s="554"/>
      <c r="H20" s="554"/>
      <c r="I20" s="554"/>
      <c r="J20" s="554"/>
      <c r="K20" s="554"/>
      <c r="L20" s="554"/>
      <c r="M20" s="554"/>
      <c r="N20" s="554"/>
      <c r="O20" s="140"/>
    </row>
    <row r="21" spans="1:15" ht="20.85" customHeight="1">
      <c r="A21" s="140"/>
      <c r="B21" s="140"/>
      <c r="C21" s="517"/>
      <c r="D21" s="517"/>
      <c r="E21" s="517"/>
      <c r="F21" s="517"/>
      <c r="G21" s="517"/>
      <c r="H21" s="517"/>
      <c r="I21" s="517"/>
      <c r="J21" s="517"/>
      <c r="K21" s="517"/>
      <c r="L21" s="517"/>
      <c r="M21" s="517"/>
      <c r="N21" s="517"/>
      <c r="O21" s="140"/>
    </row>
    <row r="22" spans="1:15" ht="20.85" customHeight="1">
      <c r="A22" s="140"/>
      <c r="B22" s="548" t="s">
        <v>1105</v>
      </c>
      <c r="C22" s="553"/>
      <c r="D22" s="553"/>
      <c r="E22" s="553"/>
      <c r="F22" s="553"/>
      <c r="G22" s="553"/>
      <c r="H22" s="553"/>
      <c r="I22" s="553"/>
      <c r="J22" s="553"/>
      <c r="K22" s="553"/>
      <c r="L22" s="553"/>
      <c r="M22" s="553"/>
      <c r="N22" s="553"/>
      <c r="O22" s="140"/>
    </row>
    <row r="23" spans="1:15" ht="20.85" customHeight="1">
      <c r="A23" s="140"/>
      <c r="B23" s="553" t="s">
        <v>868</v>
      </c>
      <c r="C23" s="553"/>
      <c r="D23" s="553"/>
      <c r="E23" s="553"/>
      <c r="F23" s="553"/>
      <c r="G23" s="553"/>
      <c r="H23" s="553"/>
      <c r="I23" s="553"/>
      <c r="J23" s="553"/>
      <c r="K23" s="553"/>
      <c r="L23" s="553"/>
      <c r="M23" s="553"/>
      <c r="N23" s="553"/>
      <c r="O23" s="140"/>
    </row>
    <row r="24" spans="1:15" ht="4.3499999999999996" customHeight="1">
      <c r="A24" s="140"/>
      <c r="B24" s="552"/>
      <c r="C24" s="552"/>
      <c r="D24" s="552"/>
      <c r="E24" s="552"/>
      <c r="F24" s="552"/>
      <c r="G24" s="552"/>
      <c r="H24" s="552"/>
      <c r="I24" s="552"/>
      <c r="J24" s="552"/>
      <c r="K24" s="552"/>
      <c r="L24" s="552"/>
      <c r="M24" s="552"/>
      <c r="N24" s="552"/>
      <c r="O24" s="140"/>
    </row>
    <row r="25" spans="1:15">
      <c r="A25" s="140"/>
      <c r="B25" s="140"/>
      <c r="C25" s="517"/>
      <c r="D25" s="517"/>
      <c r="E25" s="517"/>
      <c r="F25" s="517"/>
      <c r="G25" s="517"/>
      <c r="H25" s="517"/>
      <c r="I25" s="517"/>
      <c r="J25" s="517"/>
      <c r="K25" s="517"/>
      <c r="L25" s="517"/>
      <c r="M25" s="517"/>
      <c r="N25" s="517"/>
      <c r="O25" s="140"/>
    </row>
    <row r="26" spans="1:15" ht="4.3499999999999996" customHeight="1">
      <c r="A26" s="140"/>
      <c r="B26" s="552"/>
      <c r="C26" s="552"/>
      <c r="D26" s="552"/>
      <c r="E26" s="552"/>
      <c r="F26" s="552"/>
      <c r="G26" s="552"/>
      <c r="H26" s="552"/>
      <c r="I26" s="552"/>
      <c r="J26" s="552"/>
      <c r="K26" s="552"/>
      <c r="L26" s="552"/>
      <c r="M26" s="552"/>
      <c r="N26" s="552"/>
      <c r="O26" s="140"/>
    </row>
    <row r="27" spans="1:15" ht="26.1" customHeight="1">
      <c r="A27" s="140"/>
      <c r="B27" s="287" t="s">
        <v>826</v>
      </c>
      <c r="C27" s="561" t="s">
        <v>827</v>
      </c>
      <c r="D27" s="561"/>
      <c r="E27" s="561"/>
      <c r="F27" s="561" t="s">
        <v>828</v>
      </c>
      <c r="G27" s="561"/>
      <c r="H27" s="561"/>
      <c r="I27" s="561"/>
      <c r="J27" s="561"/>
      <c r="K27" s="561"/>
      <c r="L27" s="561"/>
      <c r="M27" s="561"/>
      <c r="N27" s="140"/>
      <c r="O27" s="140"/>
    </row>
    <row r="28" spans="1:15" ht="77.099999999999994" customHeight="1">
      <c r="A28" s="140"/>
      <c r="B28" s="286" t="s">
        <v>132</v>
      </c>
      <c r="C28" s="562" t="s">
        <v>829</v>
      </c>
      <c r="D28" s="562"/>
      <c r="E28" s="562"/>
      <c r="F28" s="562" t="s">
        <v>1079</v>
      </c>
      <c r="G28" s="562"/>
      <c r="H28" s="562"/>
      <c r="I28" s="562"/>
      <c r="J28" s="562"/>
      <c r="K28" s="562"/>
      <c r="L28" s="562"/>
      <c r="M28" s="562"/>
      <c r="N28" s="140"/>
      <c r="O28" s="140"/>
    </row>
    <row r="29" spans="1:15" ht="51.6" customHeight="1">
      <c r="A29" s="140"/>
      <c r="B29" s="286" t="s">
        <v>133</v>
      </c>
      <c r="C29" s="555" t="s">
        <v>54</v>
      </c>
      <c r="D29" s="556"/>
      <c r="E29" s="557"/>
      <c r="F29" s="555" t="s">
        <v>1080</v>
      </c>
      <c r="G29" s="556"/>
      <c r="H29" s="556"/>
      <c r="I29" s="556"/>
      <c r="J29" s="556"/>
      <c r="K29" s="556"/>
      <c r="L29" s="556"/>
      <c r="M29" s="557"/>
      <c r="N29" s="140"/>
      <c r="O29" s="140"/>
    </row>
    <row r="30" spans="1:15" ht="62.85" customHeight="1">
      <c r="A30" s="140"/>
      <c r="B30" s="286" t="s">
        <v>431</v>
      </c>
      <c r="C30" s="555" t="s">
        <v>432</v>
      </c>
      <c r="D30" s="556"/>
      <c r="E30" s="557"/>
      <c r="F30" s="555" t="s">
        <v>1081</v>
      </c>
      <c r="G30" s="556"/>
      <c r="H30" s="556"/>
      <c r="I30" s="556"/>
      <c r="J30" s="556"/>
      <c r="K30" s="556"/>
      <c r="L30" s="556"/>
      <c r="M30" s="557"/>
      <c r="N30" s="140"/>
      <c r="O30" s="140"/>
    </row>
    <row r="31" spans="1:15" ht="45" customHeight="1">
      <c r="A31" s="140"/>
      <c r="B31" s="286" t="s">
        <v>16</v>
      </c>
      <c r="C31" s="555" t="s">
        <v>348</v>
      </c>
      <c r="D31" s="556"/>
      <c r="E31" s="557"/>
      <c r="F31" s="555" t="s">
        <v>1082</v>
      </c>
      <c r="G31" s="556"/>
      <c r="H31" s="556"/>
      <c r="I31" s="556"/>
      <c r="J31" s="556"/>
      <c r="K31" s="556"/>
      <c r="L31" s="556"/>
      <c r="M31" s="557"/>
      <c r="N31" s="140"/>
      <c r="O31" s="140"/>
    </row>
    <row r="32" spans="1:15" ht="83.45" customHeight="1">
      <c r="A32" s="140"/>
      <c r="B32" s="286" t="s">
        <v>56</v>
      </c>
      <c r="C32" s="555" t="s">
        <v>433</v>
      </c>
      <c r="D32" s="556"/>
      <c r="E32" s="557"/>
      <c r="F32" s="555" t="s">
        <v>1083</v>
      </c>
      <c r="G32" s="556"/>
      <c r="H32" s="556"/>
      <c r="I32" s="556"/>
      <c r="J32" s="556"/>
      <c r="K32" s="556"/>
      <c r="L32" s="556"/>
      <c r="M32" s="557"/>
      <c r="N32" s="140"/>
      <c r="O32" s="140"/>
    </row>
    <row r="33" spans="1:15" ht="26.1" customHeight="1">
      <c r="A33" s="140"/>
      <c r="B33" s="140"/>
      <c r="C33" s="140"/>
      <c r="D33" s="140"/>
      <c r="E33" s="140"/>
      <c r="F33" s="140"/>
      <c r="G33" s="140"/>
      <c r="H33" s="140"/>
      <c r="I33" s="140"/>
      <c r="J33" s="140"/>
      <c r="K33" s="140"/>
      <c r="L33" s="140"/>
      <c r="M33" s="140"/>
      <c r="N33" s="140"/>
      <c r="O33" s="140"/>
    </row>
    <row r="34" spans="1:15" ht="26.1" customHeight="1">
      <c r="A34" s="140"/>
      <c r="B34" s="525" t="s">
        <v>1084</v>
      </c>
      <c r="C34" s="525"/>
      <c r="D34" s="525"/>
      <c r="E34" s="525"/>
      <c r="F34" s="525"/>
      <c r="G34" s="525"/>
      <c r="H34" s="525"/>
      <c r="I34" s="525"/>
      <c r="J34" s="525"/>
      <c r="K34" s="525"/>
      <c r="L34" s="525"/>
      <c r="M34" s="525"/>
      <c r="N34" s="525"/>
      <c r="O34" s="140"/>
    </row>
    <row r="35" spans="1:15" ht="26.1" customHeight="1">
      <c r="A35" s="140"/>
      <c r="B35" s="564" t="s">
        <v>1085</v>
      </c>
      <c r="C35" s="564"/>
      <c r="D35" s="564"/>
      <c r="E35" s="564"/>
      <c r="F35" s="565" t="s">
        <v>1086</v>
      </c>
      <c r="G35" s="565"/>
      <c r="H35" s="565"/>
      <c r="I35" s="565"/>
      <c r="J35" s="140"/>
      <c r="K35" s="140"/>
      <c r="L35" s="140"/>
      <c r="M35" s="140"/>
      <c r="N35" s="140"/>
      <c r="O35" s="140"/>
    </row>
    <row r="36" spans="1:15" ht="26.1" customHeight="1">
      <c r="A36" s="140"/>
      <c r="B36" s="558" t="s">
        <v>1088</v>
      </c>
      <c r="C36" s="558"/>
      <c r="D36" s="558"/>
      <c r="E36" s="558"/>
      <c r="F36" s="559" t="s">
        <v>1087</v>
      </c>
      <c r="G36" s="560"/>
      <c r="H36" s="560"/>
      <c r="I36" s="560"/>
      <c r="J36" s="140"/>
      <c r="K36" s="140"/>
      <c r="L36" s="140"/>
      <c r="M36" s="140"/>
      <c r="N36" s="140"/>
      <c r="O36" s="140"/>
    </row>
    <row r="37" spans="1:15" ht="26.1" customHeight="1">
      <c r="A37" s="140"/>
      <c r="B37" s="558" t="s">
        <v>856</v>
      </c>
      <c r="C37" s="558"/>
      <c r="D37" s="558"/>
      <c r="E37" s="558"/>
      <c r="F37" s="559" t="s">
        <v>1093</v>
      </c>
      <c r="G37" s="560"/>
      <c r="H37" s="560"/>
      <c r="I37" s="560"/>
      <c r="J37" s="140"/>
      <c r="K37" s="140"/>
      <c r="L37" s="140"/>
      <c r="M37" s="140"/>
      <c r="N37" s="140"/>
      <c r="O37" s="140"/>
    </row>
    <row r="38" spans="1:15" ht="26.1" customHeight="1">
      <c r="A38" s="140"/>
      <c r="B38" s="558" t="s">
        <v>1089</v>
      </c>
      <c r="C38" s="558"/>
      <c r="D38" s="558"/>
      <c r="E38" s="558"/>
      <c r="F38" s="559" t="s">
        <v>1094</v>
      </c>
      <c r="G38" s="560"/>
      <c r="H38" s="560"/>
      <c r="I38" s="560"/>
      <c r="J38" s="140"/>
      <c r="K38" s="140"/>
      <c r="L38" s="140"/>
      <c r="M38" s="140"/>
      <c r="N38" s="140"/>
      <c r="O38" s="140"/>
    </row>
    <row r="39" spans="1:15" ht="26.1" customHeight="1">
      <c r="A39" s="140"/>
      <c r="B39" s="558" t="s">
        <v>1090</v>
      </c>
      <c r="C39" s="558"/>
      <c r="D39" s="558"/>
      <c r="E39" s="558"/>
      <c r="F39" s="559" t="s">
        <v>1095</v>
      </c>
      <c r="G39" s="560"/>
      <c r="H39" s="560"/>
      <c r="I39" s="560"/>
      <c r="J39" s="140"/>
      <c r="K39" s="140"/>
      <c r="L39" s="140"/>
      <c r="M39" s="140"/>
      <c r="N39" s="140"/>
      <c r="O39" s="140"/>
    </row>
    <row r="40" spans="1:15" ht="26.1" customHeight="1">
      <c r="A40" s="140"/>
      <c r="B40" s="558" t="s">
        <v>1091</v>
      </c>
      <c r="C40" s="558"/>
      <c r="D40" s="558"/>
      <c r="E40" s="558"/>
      <c r="F40" s="559" t="s">
        <v>1096</v>
      </c>
      <c r="G40" s="560"/>
      <c r="H40" s="560"/>
      <c r="I40" s="560"/>
      <c r="J40" s="140"/>
      <c r="K40" s="140"/>
      <c r="L40" s="140"/>
      <c r="M40" s="140"/>
      <c r="N40" s="140"/>
      <c r="O40" s="140"/>
    </row>
    <row r="41" spans="1:15" ht="26.1" customHeight="1">
      <c r="A41" s="140"/>
      <c r="B41" s="558" t="s">
        <v>1092</v>
      </c>
      <c r="C41" s="558"/>
      <c r="D41" s="558"/>
      <c r="E41" s="558"/>
      <c r="F41" s="559" t="s">
        <v>1097</v>
      </c>
      <c r="G41" s="560"/>
      <c r="H41" s="560"/>
      <c r="I41" s="560"/>
      <c r="J41" s="140"/>
      <c r="K41" s="140"/>
      <c r="L41" s="140"/>
      <c r="M41" s="140"/>
      <c r="N41" s="140"/>
      <c r="O41" s="140"/>
    </row>
    <row r="42" spans="1:15" ht="17.100000000000001" customHeight="1">
      <c r="A42" s="140"/>
      <c r="B42" s="358"/>
      <c r="C42" s="358"/>
      <c r="D42" s="358"/>
      <c r="E42" s="358"/>
      <c r="F42" s="358"/>
      <c r="G42" s="358"/>
      <c r="H42" s="358"/>
      <c r="I42" s="358"/>
      <c r="J42" s="140"/>
      <c r="K42" s="140"/>
      <c r="L42" s="140"/>
      <c r="M42" s="140"/>
      <c r="N42" s="140"/>
      <c r="O42" s="140"/>
    </row>
    <row r="43" spans="1:15" ht="19.350000000000001" customHeight="1">
      <c r="A43" s="140"/>
      <c r="B43" s="550" t="s">
        <v>869</v>
      </c>
      <c r="C43" s="525"/>
      <c r="D43" s="525"/>
      <c r="E43" s="525"/>
      <c r="F43" s="525"/>
      <c r="G43" s="525"/>
      <c r="H43" s="525"/>
      <c r="I43" s="525"/>
      <c r="J43" s="525"/>
      <c r="K43" s="525"/>
      <c r="L43" s="525"/>
      <c r="M43" s="525"/>
      <c r="N43" s="525"/>
      <c r="O43" s="140"/>
    </row>
    <row r="44" spans="1:15">
      <c r="A44" s="140"/>
      <c r="B44" s="551"/>
      <c r="C44" s="551"/>
      <c r="D44" s="551"/>
      <c r="E44" s="551"/>
      <c r="F44" s="551"/>
      <c r="G44" s="551"/>
      <c r="H44" s="551"/>
      <c r="I44" s="551"/>
      <c r="J44" s="551"/>
      <c r="K44" s="551"/>
      <c r="L44" s="551"/>
      <c r="M44" s="551"/>
      <c r="N44" s="551"/>
      <c r="O44" s="140"/>
    </row>
    <row r="45" spans="1:15" ht="23.1" customHeight="1">
      <c r="A45" s="140"/>
      <c r="B45" s="553" t="s">
        <v>870</v>
      </c>
      <c r="C45" s="553"/>
      <c r="D45" s="553"/>
      <c r="E45" s="553"/>
      <c r="F45" s="553"/>
      <c r="G45" s="553"/>
      <c r="H45" s="553"/>
      <c r="I45" s="553"/>
      <c r="J45" s="553"/>
      <c r="K45" s="553"/>
      <c r="L45" s="553"/>
      <c r="M45" s="553"/>
      <c r="N45" s="553"/>
      <c r="O45" s="140"/>
    </row>
    <row r="46" spans="1:15" ht="18" customHeight="1">
      <c r="A46" s="140"/>
      <c r="B46" s="553" t="s">
        <v>871</v>
      </c>
      <c r="C46" s="553"/>
      <c r="D46" s="553"/>
      <c r="E46" s="553"/>
      <c r="F46" s="553"/>
      <c r="G46" s="553"/>
      <c r="H46" s="553"/>
      <c r="I46" s="553"/>
      <c r="J46" s="553"/>
      <c r="K46" s="553"/>
      <c r="L46" s="553"/>
      <c r="M46" s="553"/>
      <c r="N46" s="553"/>
      <c r="O46" s="140"/>
    </row>
    <row r="47" spans="1:15" ht="19.350000000000001" customHeight="1">
      <c r="A47" s="140"/>
      <c r="B47" s="553" t="s">
        <v>872</v>
      </c>
      <c r="C47" s="553"/>
      <c r="D47" s="553"/>
      <c r="E47" s="553"/>
      <c r="F47" s="553"/>
      <c r="G47" s="553"/>
      <c r="H47" s="553"/>
      <c r="I47" s="553"/>
      <c r="J47" s="553"/>
      <c r="K47" s="553"/>
      <c r="L47" s="553"/>
      <c r="M47" s="553"/>
      <c r="N47" s="553"/>
      <c r="O47" s="140"/>
    </row>
    <row r="48" spans="1:15" ht="18.600000000000001" customHeight="1">
      <c r="A48" s="140"/>
      <c r="B48" s="509" t="s">
        <v>873</v>
      </c>
      <c r="C48" s="509"/>
      <c r="D48" s="509"/>
      <c r="E48" s="509"/>
      <c r="F48" s="509"/>
      <c r="G48" s="509"/>
      <c r="H48" s="509"/>
      <c r="I48" s="509"/>
      <c r="J48" s="509"/>
      <c r="K48" s="509"/>
      <c r="L48" s="509"/>
      <c r="M48" s="509"/>
      <c r="N48" s="509"/>
      <c r="O48" s="140"/>
    </row>
    <row r="49" spans="1:15" ht="18.75" customHeight="1">
      <c r="A49" s="140"/>
      <c r="B49" s="140"/>
      <c r="C49" s="140"/>
      <c r="D49" s="140"/>
      <c r="E49" s="140"/>
      <c r="F49" s="140"/>
      <c r="G49" s="140"/>
      <c r="H49" s="140"/>
      <c r="I49" s="140"/>
      <c r="J49" s="140"/>
      <c r="K49" s="140"/>
      <c r="L49" s="140"/>
      <c r="M49" s="140"/>
      <c r="N49" s="140"/>
      <c r="O49" s="140"/>
    </row>
    <row r="50" spans="1:15" ht="15.6" customHeight="1">
      <c r="A50" s="140"/>
      <c r="B50" s="507" t="s">
        <v>874</v>
      </c>
      <c r="C50" s="507"/>
      <c r="D50" s="507"/>
      <c r="E50" s="507"/>
      <c r="F50" s="507"/>
      <c r="G50" s="507"/>
      <c r="H50" s="507"/>
      <c r="I50" s="507"/>
      <c r="J50" s="507"/>
      <c r="K50" s="507"/>
      <c r="L50" s="507"/>
      <c r="M50" s="507"/>
      <c r="N50" s="507"/>
      <c r="O50" s="140"/>
    </row>
    <row r="51" spans="1:15" ht="8.1" customHeight="1">
      <c r="A51" s="140"/>
      <c r="B51" s="140"/>
      <c r="C51" s="140"/>
      <c r="D51" s="140"/>
      <c r="E51" s="140"/>
      <c r="F51" s="140"/>
      <c r="G51" s="140"/>
      <c r="H51" s="140"/>
      <c r="I51" s="140"/>
      <c r="J51" s="140"/>
      <c r="K51" s="140"/>
      <c r="L51" s="140"/>
      <c r="M51" s="140"/>
      <c r="N51" s="140"/>
      <c r="O51" s="140"/>
    </row>
    <row r="52" spans="1:15" ht="33.6" customHeight="1">
      <c r="A52" s="140"/>
      <c r="B52" s="517" t="s">
        <v>875</v>
      </c>
      <c r="C52" s="517"/>
      <c r="D52" s="517"/>
      <c r="E52" s="517"/>
      <c r="F52" s="517"/>
      <c r="G52" s="517"/>
      <c r="H52" s="517"/>
      <c r="I52" s="517"/>
      <c r="J52" s="517"/>
      <c r="K52" s="517"/>
      <c r="L52" s="517"/>
      <c r="M52" s="517"/>
      <c r="N52" s="517"/>
      <c r="O52" s="140"/>
    </row>
    <row r="53" spans="1:15">
      <c r="A53" s="140"/>
      <c r="B53" s="553" t="s">
        <v>876</v>
      </c>
      <c r="C53" s="553"/>
      <c r="D53" s="553"/>
      <c r="E53" s="553"/>
      <c r="F53" s="553"/>
      <c r="G53" s="553"/>
      <c r="H53" s="553"/>
      <c r="I53" s="553"/>
      <c r="J53" s="553"/>
      <c r="K53" s="553"/>
      <c r="L53" s="553"/>
      <c r="M53" s="553"/>
      <c r="N53" s="553"/>
      <c r="O53" s="140"/>
    </row>
    <row r="54" spans="1:15" ht="9" customHeight="1">
      <c r="A54" s="140"/>
      <c r="B54" s="262"/>
      <c r="C54" s="563"/>
      <c r="D54" s="563"/>
      <c r="E54" s="563"/>
      <c r="F54" s="563"/>
      <c r="G54" s="563"/>
      <c r="H54" s="563"/>
      <c r="I54" s="563"/>
      <c r="J54" s="563"/>
      <c r="K54" s="563"/>
      <c r="L54" s="563"/>
      <c r="M54" s="563"/>
      <c r="N54" s="563"/>
      <c r="O54" s="140"/>
    </row>
    <row r="55" spans="1:15" ht="31.35" customHeight="1">
      <c r="A55" s="140"/>
      <c r="B55" s="563" t="s">
        <v>877</v>
      </c>
      <c r="C55" s="563"/>
      <c r="D55" s="563"/>
      <c r="E55" s="563"/>
      <c r="F55" s="563"/>
      <c r="G55" s="563"/>
      <c r="H55" s="563"/>
      <c r="I55" s="563"/>
      <c r="J55" s="563"/>
      <c r="K55" s="563"/>
      <c r="L55" s="563"/>
      <c r="M55" s="563"/>
      <c r="N55" s="563"/>
      <c r="O55" s="140"/>
    </row>
    <row r="56" spans="1:15" ht="15" customHeight="1">
      <c r="A56" s="140"/>
      <c r="B56" s="262"/>
      <c r="C56" s="563"/>
      <c r="D56" s="563"/>
      <c r="E56" s="563"/>
      <c r="F56" s="563"/>
      <c r="G56" s="563"/>
      <c r="H56" s="563"/>
      <c r="I56" s="563"/>
      <c r="J56" s="563"/>
      <c r="K56" s="563"/>
      <c r="L56" s="563"/>
      <c r="M56" s="563"/>
      <c r="N56" s="563"/>
      <c r="O56" s="140"/>
    </row>
    <row r="57" spans="1:15" ht="41.85" customHeight="1">
      <c r="A57" s="140"/>
      <c r="B57" s="517" t="s">
        <v>878</v>
      </c>
      <c r="C57" s="517"/>
      <c r="D57" s="517"/>
      <c r="E57" s="517"/>
      <c r="F57" s="517"/>
      <c r="G57" s="517"/>
      <c r="H57" s="517"/>
      <c r="I57" s="517"/>
      <c r="J57" s="517"/>
      <c r="K57" s="517"/>
      <c r="L57" s="517"/>
      <c r="M57" s="517"/>
      <c r="N57" s="517"/>
      <c r="O57" s="140"/>
    </row>
    <row r="58" spans="1:15" ht="15" customHeight="1">
      <c r="A58" s="140"/>
      <c r="B58" s="263"/>
      <c r="C58" s="566"/>
      <c r="D58" s="566"/>
      <c r="E58" s="566"/>
      <c r="F58" s="566"/>
      <c r="G58" s="566"/>
      <c r="H58" s="566"/>
      <c r="I58" s="566"/>
      <c r="J58" s="566"/>
      <c r="K58" s="566"/>
      <c r="L58" s="566"/>
      <c r="M58" s="566"/>
      <c r="N58" s="566"/>
      <c r="O58" s="140"/>
    </row>
    <row r="59" spans="1:15" ht="32.85" customHeight="1">
      <c r="A59" s="140"/>
      <c r="B59" s="517" t="s">
        <v>879</v>
      </c>
      <c r="C59" s="517"/>
      <c r="D59" s="517"/>
      <c r="E59" s="517"/>
      <c r="F59" s="517"/>
      <c r="G59" s="517"/>
      <c r="H59" s="517"/>
      <c r="I59" s="517"/>
      <c r="J59" s="517"/>
      <c r="K59" s="517"/>
      <c r="L59" s="517"/>
      <c r="M59" s="517"/>
      <c r="N59" s="517"/>
      <c r="O59" s="140"/>
    </row>
    <row r="60" spans="1:15">
      <c r="A60" s="140"/>
      <c r="B60" s="563"/>
      <c r="C60" s="563"/>
      <c r="D60" s="563"/>
      <c r="E60" s="563"/>
      <c r="F60" s="563"/>
      <c r="G60" s="563"/>
      <c r="H60" s="563"/>
      <c r="I60" s="563"/>
      <c r="J60" s="563"/>
      <c r="K60" s="563"/>
      <c r="L60" s="563"/>
      <c r="M60" s="563"/>
      <c r="N60" s="563"/>
      <c r="O60" s="140"/>
    </row>
    <row r="61" spans="1:15" ht="19.350000000000001" customHeight="1">
      <c r="A61" s="140"/>
      <c r="B61" s="552" t="s">
        <v>880</v>
      </c>
      <c r="C61" s="552"/>
      <c r="D61" s="552"/>
      <c r="E61" s="552"/>
      <c r="F61" s="552"/>
      <c r="G61" s="552"/>
      <c r="H61" s="552"/>
      <c r="I61" s="552"/>
      <c r="J61" s="552"/>
      <c r="K61" s="552"/>
      <c r="L61" s="552"/>
      <c r="M61" s="552"/>
      <c r="N61" s="552"/>
      <c r="O61" s="140"/>
    </row>
    <row r="62" spans="1:15" ht="13.35" customHeight="1">
      <c r="A62" s="140"/>
      <c r="B62" s="140"/>
      <c r="C62" s="517"/>
      <c r="D62" s="517"/>
      <c r="E62" s="517"/>
      <c r="F62" s="517"/>
      <c r="G62" s="517"/>
      <c r="H62" s="517"/>
      <c r="I62" s="517"/>
      <c r="J62" s="517"/>
      <c r="K62" s="517"/>
      <c r="L62" s="517"/>
      <c r="M62" s="517"/>
      <c r="N62" s="517"/>
      <c r="O62" s="140"/>
    </row>
    <row r="63" spans="1:15" ht="26.1" customHeight="1">
      <c r="A63" s="140"/>
      <c r="B63" s="287" t="s">
        <v>830</v>
      </c>
      <c r="C63" s="561" t="s">
        <v>831</v>
      </c>
      <c r="D63" s="561"/>
      <c r="E63" s="561"/>
      <c r="F63" s="561" t="s">
        <v>832</v>
      </c>
      <c r="G63" s="561"/>
      <c r="H63" s="561"/>
      <c r="I63" s="561"/>
      <c r="J63" s="561"/>
      <c r="K63" s="561"/>
      <c r="L63" s="561"/>
      <c r="M63" s="561"/>
      <c r="N63" s="259"/>
      <c r="O63" s="140"/>
    </row>
    <row r="64" spans="1:15" ht="44.85" customHeight="1">
      <c r="A64" s="140"/>
      <c r="B64" s="271" t="s">
        <v>898</v>
      </c>
      <c r="C64" s="567" t="s">
        <v>881</v>
      </c>
      <c r="D64" s="568"/>
      <c r="E64" s="568"/>
      <c r="F64" s="568" t="s">
        <v>833</v>
      </c>
      <c r="G64" s="568"/>
      <c r="H64" s="568"/>
      <c r="I64" s="568"/>
      <c r="J64" s="568"/>
      <c r="K64" s="568"/>
      <c r="L64" s="568"/>
      <c r="M64" s="568"/>
      <c r="N64" s="259"/>
      <c r="O64" s="140"/>
    </row>
    <row r="65" spans="1:15" ht="56.85" customHeight="1">
      <c r="A65" s="140"/>
      <c r="B65" s="271" t="s">
        <v>899</v>
      </c>
      <c r="C65" s="568" t="s">
        <v>882</v>
      </c>
      <c r="D65" s="568"/>
      <c r="E65" s="568"/>
      <c r="F65" s="568" t="s">
        <v>834</v>
      </c>
      <c r="G65" s="568"/>
      <c r="H65" s="568"/>
      <c r="I65" s="568"/>
      <c r="J65" s="568"/>
      <c r="K65" s="568"/>
      <c r="L65" s="568"/>
      <c r="M65" s="568"/>
      <c r="N65" s="259"/>
      <c r="O65" s="140"/>
    </row>
    <row r="66" spans="1:15" ht="33.6" customHeight="1">
      <c r="A66" s="140"/>
      <c r="B66" s="272" t="s">
        <v>900</v>
      </c>
      <c r="C66" s="568" t="s">
        <v>883</v>
      </c>
      <c r="D66" s="568"/>
      <c r="E66" s="568"/>
      <c r="F66" s="568" t="s">
        <v>835</v>
      </c>
      <c r="G66" s="568"/>
      <c r="H66" s="568"/>
      <c r="I66" s="568"/>
      <c r="J66" s="568"/>
      <c r="K66" s="568"/>
      <c r="L66" s="568"/>
      <c r="M66" s="568"/>
      <c r="N66" s="259"/>
      <c r="O66" s="140"/>
    </row>
    <row r="67" spans="1:15" ht="26.85" customHeight="1">
      <c r="A67" s="140"/>
      <c r="B67" s="140"/>
      <c r="C67" s="517"/>
      <c r="D67" s="517"/>
      <c r="E67" s="517"/>
      <c r="F67" s="517"/>
      <c r="G67" s="517"/>
      <c r="H67" s="517"/>
      <c r="I67" s="517"/>
      <c r="J67" s="517"/>
      <c r="K67" s="517"/>
      <c r="L67" s="517"/>
      <c r="M67" s="517"/>
      <c r="N67" s="517"/>
      <c r="O67" s="140"/>
    </row>
    <row r="68" spans="1:15" ht="18" customHeight="1">
      <c r="A68" s="140"/>
      <c r="B68" s="507" t="s">
        <v>884</v>
      </c>
      <c r="C68" s="507"/>
      <c r="D68" s="507"/>
      <c r="E68" s="507"/>
      <c r="F68" s="507"/>
      <c r="G68" s="507"/>
      <c r="H68" s="507"/>
      <c r="I68" s="507"/>
      <c r="J68" s="507"/>
      <c r="K68" s="507"/>
      <c r="L68" s="507"/>
      <c r="M68" s="507"/>
      <c r="N68" s="507"/>
      <c r="O68" s="140"/>
    </row>
    <row r="69" spans="1:15" ht="19.350000000000001" customHeight="1">
      <c r="A69" s="140"/>
      <c r="B69" s="140"/>
      <c r="C69" s="517"/>
      <c r="D69" s="517"/>
      <c r="E69" s="517"/>
      <c r="F69" s="517"/>
      <c r="G69" s="517"/>
      <c r="H69" s="517"/>
      <c r="I69" s="517"/>
      <c r="J69" s="517"/>
      <c r="K69" s="517"/>
      <c r="L69" s="517"/>
      <c r="M69" s="517"/>
      <c r="N69" s="517"/>
      <c r="O69" s="140"/>
    </row>
    <row r="70" spans="1:15">
      <c r="A70" s="140"/>
      <c r="B70" s="571" t="s">
        <v>836</v>
      </c>
      <c r="C70" s="571"/>
      <c r="D70" s="571" t="s">
        <v>837</v>
      </c>
      <c r="E70" s="571"/>
      <c r="F70" s="571"/>
      <c r="G70" s="571"/>
      <c r="H70" s="571"/>
      <c r="I70" s="571"/>
      <c r="J70" s="571"/>
      <c r="K70" s="571"/>
      <c r="L70" s="571"/>
      <c r="M70" s="571"/>
      <c r="N70" s="259"/>
      <c r="O70" s="140"/>
    </row>
    <row r="71" spans="1:15" ht="25.5">
      <c r="A71" s="140"/>
      <c r="B71" s="264" t="s">
        <v>838</v>
      </c>
      <c r="C71" s="264" t="s">
        <v>839</v>
      </c>
      <c r="D71" s="571" t="s">
        <v>840</v>
      </c>
      <c r="E71" s="571"/>
      <c r="F71" s="571"/>
      <c r="G71" s="571" t="s">
        <v>841</v>
      </c>
      <c r="H71" s="571"/>
      <c r="I71" s="571"/>
      <c r="J71" s="571" t="s">
        <v>842</v>
      </c>
      <c r="K71" s="571"/>
      <c r="L71" s="571"/>
      <c r="M71" s="571"/>
      <c r="N71" s="259"/>
      <c r="O71" s="140"/>
    </row>
    <row r="72" spans="1:15" ht="32.1" customHeight="1">
      <c r="A72" s="140"/>
      <c r="B72" s="273">
        <v>1</v>
      </c>
      <c r="C72" s="274" t="s">
        <v>349</v>
      </c>
      <c r="D72" s="567" t="s">
        <v>843</v>
      </c>
      <c r="E72" s="568"/>
      <c r="F72" s="568"/>
      <c r="G72" s="568" t="s">
        <v>844</v>
      </c>
      <c r="H72" s="568"/>
      <c r="I72" s="568"/>
      <c r="J72" s="568" t="s">
        <v>845</v>
      </c>
      <c r="K72" s="568"/>
      <c r="L72" s="568"/>
      <c r="M72" s="568"/>
      <c r="N72" s="259"/>
      <c r="O72" s="140"/>
    </row>
    <row r="73" spans="1:15" ht="47.1" customHeight="1">
      <c r="A73" s="140"/>
      <c r="B73" s="273">
        <v>2</v>
      </c>
      <c r="C73" s="274" t="s">
        <v>846</v>
      </c>
      <c r="D73" s="567" t="s">
        <v>843</v>
      </c>
      <c r="E73" s="568"/>
      <c r="F73" s="568"/>
      <c r="G73" s="567" t="s">
        <v>847</v>
      </c>
      <c r="H73" s="568"/>
      <c r="I73" s="568"/>
      <c r="J73" s="568" t="s">
        <v>845</v>
      </c>
      <c r="K73" s="568"/>
      <c r="L73" s="568"/>
      <c r="M73" s="568"/>
      <c r="N73" s="259"/>
      <c r="O73" s="140"/>
    </row>
    <row r="74" spans="1:15" ht="34.35" customHeight="1">
      <c r="A74" s="140"/>
      <c r="B74" s="273">
        <v>3</v>
      </c>
      <c r="C74" s="274" t="s">
        <v>848</v>
      </c>
      <c r="D74" s="567" t="s">
        <v>849</v>
      </c>
      <c r="E74" s="568"/>
      <c r="F74" s="568"/>
      <c r="G74" s="567" t="s">
        <v>850</v>
      </c>
      <c r="H74" s="568"/>
      <c r="I74" s="568"/>
      <c r="J74" s="568" t="s">
        <v>851</v>
      </c>
      <c r="K74" s="568"/>
      <c r="L74" s="568"/>
      <c r="M74" s="568"/>
      <c r="N74" s="259"/>
      <c r="O74" s="140"/>
    </row>
    <row r="75" spans="1:15" ht="29.1" customHeight="1">
      <c r="A75" s="140"/>
      <c r="B75" s="273">
        <v>4</v>
      </c>
      <c r="C75" s="274" t="s">
        <v>852</v>
      </c>
      <c r="D75" s="567" t="s">
        <v>849</v>
      </c>
      <c r="E75" s="568"/>
      <c r="F75" s="568"/>
      <c r="G75" s="567" t="s">
        <v>853</v>
      </c>
      <c r="H75" s="568"/>
      <c r="I75" s="568"/>
      <c r="J75" s="568" t="s">
        <v>854</v>
      </c>
      <c r="K75" s="568"/>
      <c r="L75" s="568"/>
      <c r="M75" s="568"/>
      <c r="N75" s="259"/>
      <c r="O75" s="140"/>
    </row>
    <row r="76" spans="1:15" ht="27" customHeight="1">
      <c r="A76" s="140"/>
      <c r="B76" s="273">
        <v>5</v>
      </c>
      <c r="C76" s="274" t="s">
        <v>855</v>
      </c>
      <c r="D76" s="567" t="s">
        <v>849</v>
      </c>
      <c r="E76" s="568"/>
      <c r="F76" s="568"/>
      <c r="G76" s="568" t="s">
        <v>845</v>
      </c>
      <c r="H76" s="568"/>
      <c r="I76" s="568"/>
      <c r="J76" s="568" t="s">
        <v>55</v>
      </c>
      <c r="K76" s="568"/>
      <c r="L76" s="568"/>
      <c r="M76" s="568"/>
      <c r="N76" s="259"/>
      <c r="O76" s="140"/>
    </row>
    <row r="77" spans="1:15">
      <c r="A77" s="140"/>
      <c r="B77" s="273">
        <v>6</v>
      </c>
      <c r="C77" s="274" t="s">
        <v>856</v>
      </c>
      <c r="D77" s="568" t="s">
        <v>845</v>
      </c>
      <c r="E77" s="568"/>
      <c r="F77" s="568"/>
      <c r="G77" s="568" t="s">
        <v>845</v>
      </c>
      <c r="H77" s="568"/>
      <c r="I77" s="568"/>
      <c r="J77" s="568" t="s">
        <v>854</v>
      </c>
      <c r="K77" s="568"/>
      <c r="L77" s="568"/>
      <c r="M77" s="568"/>
      <c r="N77" s="259"/>
      <c r="O77" s="140"/>
    </row>
    <row r="78" spans="1:15">
      <c r="A78" s="140"/>
      <c r="B78" s="273">
        <v>7</v>
      </c>
      <c r="C78" s="275" t="s">
        <v>857</v>
      </c>
      <c r="D78" s="568" t="s">
        <v>845</v>
      </c>
      <c r="E78" s="568"/>
      <c r="F78" s="568"/>
      <c r="G78" s="567" t="s">
        <v>853</v>
      </c>
      <c r="H78" s="568"/>
      <c r="I78" s="568"/>
      <c r="J78" s="568" t="s">
        <v>851</v>
      </c>
      <c r="K78" s="568"/>
      <c r="L78" s="568"/>
      <c r="M78" s="568"/>
      <c r="N78" s="259"/>
      <c r="O78" s="140"/>
    </row>
    <row r="79" spans="1:15">
      <c r="A79" s="140"/>
      <c r="B79" s="273">
        <v>8</v>
      </c>
      <c r="C79" s="275" t="s">
        <v>858</v>
      </c>
      <c r="D79" s="568" t="s">
        <v>845</v>
      </c>
      <c r="E79" s="568"/>
      <c r="F79" s="568"/>
      <c r="G79" s="567" t="s">
        <v>847</v>
      </c>
      <c r="H79" s="568"/>
      <c r="I79" s="568"/>
      <c r="J79" s="568" t="s">
        <v>854</v>
      </c>
      <c r="K79" s="568"/>
      <c r="L79" s="568"/>
      <c r="M79" s="568"/>
      <c r="N79" s="259"/>
      <c r="O79" s="140"/>
    </row>
    <row r="80" spans="1:15" ht="18" customHeight="1">
      <c r="A80" s="140"/>
      <c r="B80" s="273">
        <v>9</v>
      </c>
      <c r="C80" s="275" t="s">
        <v>859</v>
      </c>
      <c r="D80" s="568" t="s">
        <v>845</v>
      </c>
      <c r="E80" s="568"/>
      <c r="F80" s="568"/>
      <c r="G80" s="567" t="s">
        <v>847</v>
      </c>
      <c r="H80" s="568"/>
      <c r="I80" s="568"/>
      <c r="J80" s="568" t="s">
        <v>845</v>
      </c>
      <c r="K80" s="568"/>
      <c r="L80" s="568"/>
      <c r="M80" s="568"/>
      <c r="N80" s="259"/>
      <c r="O80" s="140"/>
    </row>
    <row r="81" spans="1:15" ht="18" customHeight="1">
      <c r="A81" s="140"/>
      <c r="B81" s="273">
        <v>10</v>
      </c>
      <c r="C81" s="275" t="s">
        <v>860</v>
      </c>
      <c r="D81" s="568" t="s">
        <v>845</v>
      </c>
      <c r="E81" s="568"/>
      <c r="F81" s="568"/>
      <c r="G81" s="568" t="s">
        <v>845</v>
      </c>
      <c r="H81" s="568"/>
      <c r="I81" s="568"/>
      <c r="J81" s="568" t="s">
        <v>55</v>
      </c>
      <c r="K81" s="568"/>
      <c r="L81" s="568"/>
      <c r="M81" s="568"/>
      <c r="N81" s="263"/>
      <c r="O81" s="140"/>
    </row>
    <row r="82" spans="1:15" ht="15.6" customHeight="1">
      <c r="A82" s="140"/>
      <c r="B82" s="273">
        <v>11</v>
      </c>
      <c r="C82" s="275" t="s">
        <v>856</v>
      </c>
      <c r="D82" s="568" t="s">
        <v>845</v>
      </c>
      <c r="E82" s="568"/>
      <c r="F82" s="568"/>
      <c r="G82" s="568" t="s">
        <v>845</v>
      </c>
      <c r="H82" s="568"/>
      <c r="I82" s="568"/>
      <c r="J82" s="568" t="s">
        <v>854</v>
      </c>
      <c r="K82" s="568"/>
      <c r="L82" s="568"/>
      <c r="M82" s="568"/>
      <c r="N82" s="259"/>
      <c r="O82" s="140"/>
    </row>
    <row r="83" spans="1:15" ht="25.35" customHeight="1">
      <c r="A83" s="140"/>
      <c r="B83" s="259"/>
      <c r="C83" s="259"/>
      <c r="D83" s="259"/>
      <c r="E83" s="259"/>
      <c r="F83" s="259"/>
      <c r="G83" s="259"/>
      <c r="H83" s="259"/>
      <c r="I83" s="259"/>
      <c r="J83" s="259"/>
      <c r="K83" s="259"/>
      <c r="L83" s="259"/>
      <c r="M83" s="259"/>
      <c r="N83" s="259"/>
      <c r="O83" s="140"/>
    </row>
    <row r="84" spans="1:15" ht="5.0999999999999996" customHeight="1">
      <c r="A84" s="140"/>
      <c r="B84" s="259"/>
      <c r="C84" s="259"/>
      <c r="D84" s="259"/>
      <c r="E84" s="259"/>
      <c r="F84" s="259"/>
      <c r="G84" s="259"/>
      <c r="H84" s="259"/>
      <c r="I84" s="259"/>
      <c r="J84" s="259"/>
      <c r="K84" s="259"/>
      <c r="L84" s="259"/>
      <c r="M84" s="259"/>
      <c r="N84" s="259"/>
      <c r="O84" s="140"/>
    </row>
    <row r="85" spans="1:15" ht="31.35" customHeight="1">
      <c r="A85" s="140"/>
      <c r="B85" s="259"/>
      <c r="C85" s="259"/>
      <c r="D85" s="259"/>
      <c r="E85" s="259"/>
      <c r="F85" s="259"/>
      <c r="G85" s="259"/>
      <c r="H85" s="259"/>
      <c r="I85" s="259"/>
      <c r="J85" s="259"/>
      <c r="K85" s="259"/>
      <c r="L85" s="259"/>
      <c r="M85" s="259"/>
      <c r="N85" s="259"/>
      <c r="O85" s="140"/>
    </row>
    <row r="86" spans="1:15">
      <c r="A86" s="140"/>
      <c r="B86" s="259"/>
      <c r="C86" s="259"/>
      <c r="D86" s="259"/>
      <c r="E86" s="259"/>
      <c r="F86" s="259"/>
      <c r="G86" s="259"/>
      <c r="H86" s="259"/>
      <c r="I86" s="259"/>
      <c r="J86" s="259"/>
      <c r="K86" s="259"/>
      <c r="L86" s="259"/>
      <c r="M86" s="259"/>
      <c r="N86" s="259"/>
      <c r="O86" s="140"/>
    </row>
    <row r="87" spans="1:15">
      <c r="A87" s="140"/>
      <c r="B87" s="507"/>
      <c r="C87" s="507"/>
      <c r="D87" s="507"/>
      <c r="E87" s="507"/>
      <c r="F87" s="507"/>
      <c r="G87" s="507"/>
      <c r="H87" s="507"/>
      <c r="I87" s="507"/>
      <c r="J87" s="507"/>
      <c r="K87" s="507"/>
      <c r="L87" s="507"/>
      <c r="M87" s="507"/>
      <c r="N87" s="507"/>
      <c r="O87" s="140"/>
    </row>
    <row r="88" spans="1:15" ht="7.35" customHeight="1">
      <c r="A88" s="140"/>
      <c r="B88" s="552"/>
      <c r="C88" s="552"/>
      <c r="D88" s="552"/>
      <c r="E88" s="552"/>
      <c r="F88" s="552"/>
      <c r="G88" s="552"/>
      <c r="H88" s="552"/>
      <c r="I88" s="552"/>
      <c r="J88" s="552"/>
      <c r="K88" s="552"/>
      <c r="L88" s="552"/>
      <c r="M88" s="552"/>
      <c r="N88" s="552"/>
      <c r="O88" s="140"/>
    </row>
  </sheetData>
  <mergeCells count="113">
    <mergeCell ref="D82:F82"/>
    <mergeCell ref="G82:I82"/>
    <mergeCell ref="G77:I77"/>
    <mergeCell ref="C67:N67"/>
    <mergeCell ref="B68:N68"/>
    <mergeCell ref="C69:N69"/>
    <mergeCell ref="B70:C70"/>
    <mergeCell ref="D70:M70"/>
    <mergeCell ref="D71:F71"/>
    <mergeCell ref="G71:I71"/>
    <mergeCell ref="J71:M71"/>
    <mergeCell ref="J82:M82"/>
    <mergeCell ref="D74:F74"/>
    <mergeCell ref="G74:I74"/>
    <mergeCell ref="J74:M74"/>
    <mergeCell ref="D75:F75"/>
    <mergeCell ref="G75:I75"/>
    <mergeCell ref="J75:M75"/>
    <mergeCell ref="D72:F72"/>
    <mergeCell ref="G72:I72"/>
    <mergeCell ref="J72:M72"/>
    <mergeCell ref="D73:F73"/>
    <mergeCell ref="G73:I73"/>
    <mergeCell ref="J73:M73"/>
    <mergeCell ref="B87:N87"/>
    <mergeCell ref="B88:N88"/>
    <mergeCell ref="B8:N8"/>
    <mergeCell ref="B10:N10"/>
    <mergeCell ref="B12:N12"/>
    <mergeCell ref="B13:N13"/>
    <mergeCell ref="B14:N14"/>
    <mergeCell ref="D80:F80"/>
    <mergeCell ref="G80:I80"/>
    <mergeCell ref="J80:M80"/>
    <mergeCell ref="D81:F81"/>
    <mergeCell ref="G81:I81"/>
    <mergeCell ref="J81:M81"/>
    <mergeCell ref="D78:F78"/>
    <mergeCell ref="G78:I78"/>
    <mergeCell ref="J78:M78"/>
    <mergeCell ref="D79:F79"/>
    <mergeCell ref="G79:I79"/>
    <mergeCell ref="J79:M79"/>
    <mergeCell ref="D76:F76"/>
    <mergeCell ref="G76:I76"/>
    <mergeCell ref="J76:M76"/>
    <mergeCell ref="D77:F77"/>
    <mergeCell ref="J77:M77"/>
    <mergeCell ref="B61:N61"/>
    <mergeCell ref="C62:N62"/>
    <mergeCell ref="C63:E63"/>
    <mergeCell ref="F63:M63"/>
    <mergeCell ref="C64:E64"/>
    <mergeCell ref="F64:M64"/>
    <mergeCell ref="C65:E65"/>
    <mergeCell ref="F65:M65"/>
    <mergeCell ref="C66:E66"/>
    <mergeCell ref="F66:M66"/>
    <mergeCell ref="C56:N56"/>
    <mergeCell ref="C58:N58"/>
    <mergeCell ref="B60:N60"/>
    <mergeCell ref="B50:N50"/>
    <mergeCell ref="B52:N52"/>
    <mergeCell ref="B45:N45"/>
    <mergeCell ref="B46:N46"/>
    <mergeCell ref="B47:N47"/>
    <mergeCell ref="B48:N48"/>
    <mergeCell ref="B53:N53"/>
    <mergeCell ref="B57:N57"/>
    <mergeCell ref="B59:N59"/>
    <mergeCell ref="B26:N26"/>
    <mergeCell ref="C27:E27"/>
    <mergeCell ref="F27:M27"/>
    <mergeCell ref="C28:E28"/>
    <mergeCell ref="F28:M28"/>
    <mergeCell ref="C29:E29"/>
    <mergeCell ref="F29:M29"/>
    <mergeCell ref="C54:N54"/>
    <mergeCell ref="B55:N55"/>
    <mergeCell ref="B34:N34"/>
    <mergeCell ref="B35:E35"/>
    <mergeCell ref="F35:I35"/>
    <mergeCell ref="B36:E36"/>
    <mergeCell ref="F36:I36"/>
    <mergeCell ref="B37:E37"/>
    <mergeCell ref="F37:I37"/>
    <mergeCell ref="B38:E38"/>
    <mergeCell ref="F40:I40"/>
    <mergeCell ref="F41:I41"/>
    <mergeCell ref="B5:N5"/>
    <mergeCell ref="B7:N7"/>
    <mergeCell ref="B43:N43"/>
    <mergeCell ref="B44:N44"/>
    <mergeCell ref="B24:N24"/>
    <mergeCell ref="C25:N25"/>
    <mergeCell ref="C21:N21"/>
    <mergeCell ref="B22:N22"/>
    <mergeCell ref="B23:N23"/>
    <mergeCell ref="B16:N16"/>
    <mergeCell ref="C19:N19"/>
    <mergeCell ref="B20:N20"/>
    <mergeCell ref="B17:N18"/>
    <mergeCell ref="C30:E30"/>
    <mergeCell ref="F30:M30"/>
    <mergeCell ref="C31:E31"/>
    <mergeCell ref="F31:M31"/>
    <mergeCell ref="C32:E32"/>
    <mergeCell ref="F32:M32"/>
    <mergeCell ref="B39:E39"/>
    <mergeCell ref="B40:E40"/>
    <mergeCell ref="B41:E41"/>
    <mergeCell ref="F38:I38"/>
    <mergeCell ref="F39:I39"/>
  </mergeCell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OTNOTE">
    <tabColor rgb="FFFFFF99"/>
  </sheetPr>
  <dimension ref="A1:AP147"/>
  <sheetViews>
    <sheetView showGridLines="0" zoomScale="70" zoomScaleNormal="70" workbookViewId="0">
      <pane ySplit="9" topLeftCell="A41" activePane="bottomLeft" state="frozen"/>
      <selection activeCell="D21" sqref="D21:E21"/>
      <selection pane="bottomLeft" activeCell="D62" sqref="D62"/>
    </sheetView>
  </sheetViews>
  <sheetFormatPr defaultColWidth="11.42578125" defaultRowHeight="20.25" customHeight="1"/>
  <cols>
    <col min="1" max="1" width="2.5703125" style="235" customWidth="1"/>
    <col min="2" max="2" width="17.42578125" style="235" customWidth="1"/>
    <col min="3" max="3" width="17.42578125" style="236" customWidth="1"/>
    <col min="4" max="4" width="104.42578125" style="236" customWidth="1"/>
    <col min="5" max="5" width="2.5703125" style="236" hidden="1" customWidth="1"/>
    <col min="6" max="7" width="13.42578125" style="236" hidden="1" customWidth="1"/>
    <col min="8" max="9" width="3.5703125" style="236" customWidth="1"/>
    <col min="10" max="11" width="11.42578125" style="235"/>
    <col min="12" max="12" width="14" style="235" customWidth="1"/>
    <col min="13" max="16384" width="11.42578125" style="235"/>
  </cols>
  <sheetData>
    <row r="1" spans="1:42" ht="5.25" customHeight="1" thickBot="1">
      <c r="A1" s="240"/>
      <c r="B1" s="240"/>
      <c r="C1" s="241"/>
      <c r="D1" s="241" t="str">
        <f>intro!F7</f>
        <v>SK</v>
      </c>
      <c r="E1" s="240"/>
      <c r="F1" s="280"/>
      <c r="G1" s="28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row>
    <row r="2" spans="1:42" s="237" customFormat="1" ht="18" customHeight="1" thickBot="1">
      <c r="A2" s="242"/>
      <c r="B2" s="579" t="s">
        <v>732</v>
      </c>
      <c r="C2" s="580"/>
      <c r="D2" s="277" t="str">
        <f>intro!F7</f>
        <v>SK</v>
      </c>
      <c r="E2" s="240"/>
      <c r="F2" s="575" t="s">
        <v>817</v>
      </c>
      <c r="G2" s="576"/>
      <c r="H2" s="240"/>
      <c r="I2" s="240"/>
      <c r="J2" s="242"/>
      <c r="K2" s="243"/>
      <c r="L2" s="243"/>
      <c r="M2" s="243"/>
      <c r="N2" s="243"/>
      <c r="O2" s="243"/>
      <c r="P2" s="244"/>
      <c r="Q2" s="244"/>
      <c r="R2" s="244"/>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row>
    <row r="3" spans="1:42" s="237" customFormat="1" ht="18" customHeight="1" thickBot="1">
      <c r="A3" s="242"/>
      <c r="B3" s="245" t="s">
        <v>733</v>
      </c>
      <c r="C3" s="246"/>
      <c r="D3" s="278" t="s">
        <v>731</v>
      </c>
      <c r="E3" s="242"/>
      <c r="F3" s="577" t="str">
        <f>Parameters!C21</f>
        <v>SDMX Flags</v>
      </c>
      <c r="G3" s="578"/>
      <c r="H3" s="240"/>
      <c r="I3" s="240"/>
      <c r="J3" s="242"/>
      <c r="K3" s="243"/>
      <c r="L3" s="243"/>
      <c r="M3" s="243"/>
      <c r="N3" s="243"/>
      <c r="O3" s="243"/>
      <c r="P3" s="244"/>
      <c r="Q3" s="244"/>
      <c r="R3" s="244"/>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row>
    <row r="4" spans="1:42" s="237" customFormat="1" ht="18" customHeight="1">
      <c r="A4" s="242"/>
      <c r="B4" s="572" t="s">
        <v>734</v>
      </c>
      <c r="C4" s="573"/>
      <c r="D4" s="279" t="s">
        <v>735</v>
      </c>
      <c r="E4" s="242"/>
      <c r="F4" s="281"/>
      <c r="G4" s="280"/>
      <c r="H4" s="240"/>
      <c r="I4" s="240"/>
      <c r="J4" s="242"/>
      <c r="K4" s="243"/>
      <c r="L4" s="243"/>
      <c r="M4" s="243"/>
      <c r="N4" s="243"/>
      <c r="O4" s="243"/>
      <c r="P4" s="244"/>
      <c r="Q4" s="244"/>
      <c r="R4" s="244"/>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row>
    <row r="5" spans="1:42" s="237" customFormat="1" ht="18" customHeight="1">
      <c r="A5" s="242"/>
      <c r="B5" s="242"/>
      <c r="C5" s="242"/>
      <c r="D5" s="242"/>
      <c r="E5" s="240"/>
      <c r="F5" s="280"/>
      <c r="G5" s="280"/>
      <c r="H5" s="240"/>
      <c r="I5" s="240"/>
      <c r="J5" s="242"/>
      <c r="K5" s="243"/>
      <c r="L5" s="243"/>
      <c r="M5" s="243"/>
      <c r="N5" s="243"/>
      <c r="O5" s="243"/>
      <c r="P5" s="244"/>
      <c r="Q5" s="244"/>
      <c r="R5" s="244"/>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row>
    <row r="6" spans="1:42" ht="20.25" customHeight="1">
      <c r="A6" s="240"/>
      <c r="B6" s="240"/>
      <c r="C6" s="241"/>
      <c r="D6" s="241"/>
      <c r="E6" s="240"/>
      <c r="F6" s="280"/>
      <c r="G6" s="28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row>
    <row r="7" spans="1:42" s="238" customFormat="1" ht="20.25" customHeight="1">
      <c r="A7" s="247"/>
      <c r="B7" s="247"/>
      <c r="C7" s="574" t="s">
        <v>736</v>
      </c>
      <c r="D7" s="574"/>
      <c r="E7" s="240"/>
      <c r="F7" s="282"/>
      <c r="G7" s="282"/>
      <c r="H7" s="240"/>
      <c r="I7" s="240"/>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row>
    <row r="8" spans="1:42" ht="6" customHeight="1">
      <c r="A8" s="240"/>
      <c r="B8" s="240"/>
      <c r="C8" s="241"/>
      <c r="D8" s="241"/>
      <c r="E8" s="240"/>
      <c r="F8" s="283"/>
      <c r="G8" s="283"/>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row>
    <row r="9" spans="1:42" s="239" customFormat="1" ht="38.25" customHeight="1">
      <c r="A9" s="248"/>
      <c r="B9" s="248"/>
      <c r="C9" s="249" t="s">
        <v>737</v>
      </c>
      <c r="D9" s="250" t="s">
        <v>738</v>
      </c>
      <c r="E9" s="240"/>
      <c r="F9" s="280"/>
      <c r="G9" s="280"/>
      <c r="H9" s="240"/>
      <c r="I9" s="240"/>
      <c r="J9" s="248"/>
      <c r="K9" s="248"/>
      <c r="L9" s="248"/>
      <c r="M9" s="248"/>
      <c r="N9" s="248"/>
      <c r="O9" s="248"/>
      <c r="P9" s="248"/>
      <c r="Q9" s="248"/>
      <c r="R9" s="248"/>
      <c r="S9" s="248"/>
      <c r="T9" s="248"/>
      <c r="U9" s="248"/>
      <c r="V9" s="248"/>
      <c r="W9" s="248"/>
      <c r="X9" s="248"/>
      <c r="Y9" s="248"/>
      <c r="Z9" s="248"/>
      <c r="AA9" s="248"/>
      <c r="AB9" s="248"/>
      <c r="AC9" s="248"/>
      <c r="AD9" s="248"/>
      <c r="AE9" s="248"/>
      <c r="AF9" s="248"/>
      <c r="AG9" s="248"/>
      <c r="AH9" s="248"/>
      <c r="AI9" s="248"/>
      <c r="AJ9" s="248"/>
      <c r="AK9" s="248"/>
      <c r="AL9" s="248"/>
      <c r="AM9" s="248"/>
      <c r="AN9" s="248"/>
      <c r="AO9" s="248"/>
      <c r="AP9" s="248"/>
    </row>
    <row r="10" spans="1:42" ht="27.75" customHeight="1">
      <c r="A10" s="240"/>
      <c r="B10" s="240"/>
      <c r="C10" s="251" t="s">
        <v>132</v>
      </c>
      <c r="D10" s="253" t="s">
        <v>55</v>
      </c>
      <c r="E10" s="240"/>
      <c r="F10" s="280"/>
      <c r="G10" s="28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row>
    <row r="11" spans="1:42" ht="27.75" customHeight="1">
      <c r="A11" s="240"/>
      <c r="B11" s="240"/>
      <c r="C11" s="251" t="s">
        <v>133</v>
      </c>
      <c r="D11" s="253" t="s">
        <v>54</v>
      </c>
      <c r="E11" s="240"/>
      <c r="F11" s="280"/>
      <c r="G11" s="28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row>
    <row r="12" spans="1:42" ht="27.75" customHeight="1">
      <c r="A12" s="240"/>
      <c r="B12" s="240"/>
      <c r="C12" s="251" t="s">
        <v>431</v>
      </c>
      <c r="D12" s="253" t="s">
        <v>432</v>
      </c>
      <c r="E12" s="240"/>
      <c r="F12" s="280"/>
      <c r="G12" s="28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0"/>
      <c r="AN12" s="240"/>
      <c r="AO12" s="240"/>
      <c r="AP12" s="240"/>
    </row>
    <row r="13" spans="1:42" ht="27.75" customHeight="1">
      <c r="A13" s="240"/>
      <c r="B13" s="240"/>
      <c r="C13" s="251" t="s">
        <v>16</v>
      </c>
      <c r="D13" s="253" t="s">
        <v>348</v>
      </c>
      <c r="E13" s="240"/>
      <c r="F13" s="280"/>
      <c r="G13" s="280"/>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AP13" s="240"/>
    </row>
    <row r="14" spans="1:42" ht="27.75" customHeight="1">
      <c r="A14" s="240"/>
      <c r="B14" s="240"/>
      <c r="C14" s="251" t="s">
        <v>889</v>
      </c>
      <c r="D14" s="276" t="s">
        <v>890</v>
      </c>
      <c r="E14" s="240"/>
      <c r="F14" s="280"/>
      <c r="G14" s="28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row>
    <row r="15" spans="1:42" ht="27.75" customHeight="1">
      <c r="A15" s="240"/>
      <c r="B15" s="240"/>
      <c r="C15" s="251" t="s">
        <v>56</v>
      </c>
      <c r="D15" s="253" t="s">
        <v>433</v>
      </c>
      <c r="E15" s="240"/>
      <c r="F15" s="280"/>
      <c r="G15" s="280"/>
      <c r="H15" s="240"/>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0"/>
      <c r="AL15" s="240"/>
      <c r="AM15" s="240"/>
      <c r="AN15" s="240"/>
      <c r="AO15" s="240"/>
      <c r="AP15" s="240"/>
    </row>
    <row r="16" spans="1:42" ht="27.75" customHeight="1">
      <c r="A16" s="240"/>
      <c r="B16" s="240"/>
      <c r="C16" s="251" t="s">
        <v>57</v>
      </c>
      <c r="D16" s="402" t="s">
        <v>891</v>
      </c>
      <c r="E16" s="240"/>
      <c r="F16" s="280"/>
      <c r="G16" s="28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row>
    <row r="17" spans="1:42" ht="27.75" customHeight="1">
      <c r="A17" s="240"/>
      <c r="B17" s="240"/>
      <c r="C17" s="401" t="s">
        <v>349</v>
      </c>
      <c r="D17" s="405" t="s">
        <v>1146</v>
      </c>
      <c r="E17" s="240"/>
      <c r="F17" s="280"/>
      <c r="G17" s="280"/>
      <c r="H17" s="240"/>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row>
    <row r="18" spans="1:42" ht="27.75" customHeight="1">
      <c r="A18" s="240"/>
      <c r="B18" s="240"/>
      <c r="C18" s="401" t="s">
        <v>350</v>
      </c>
      <c r="D18" s="405" t="s">
        <v>1147</v>
      </c>
      <c r="E18" s="240"/>
      <c r="F18" s="280"/>
      <c r="G18" s="280"/>
      <c r="H18" s="240"/>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row>
    <row r="19" spans="1:42" ht="27.75" customHeight="1">
      <c r="A19" s="240"/>
      <c r="B19" s="240"/>
      <c r="C19" s="401" t="s">
        <v>351</v>
      </c>
      <c r="D19" s="405" t="s">
        <v>1177</v>
      </c>
      <c r="E19" s="240"/>
      <c r="F19" s="280"/>
      <c r="G19" s="28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row>
    <row r="20" spans="1:42" ht="27.75" customHeight="1">
      <c r="A20" s="240"/>
      <c r="B20" s="240"/>
      <c r="C20" s="401" t="s">
        <v>352</v>
      </c>
      <c r="D20" s="405" t="s">
        <v>1178</v>
      </c>
      <c r="E20" s="240"/>
      <c r="F20" s="280"/>
      <c r="G20" s="28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row>
    <row r="21" spans="1:42" ht="27.75" customHeight="1">
      <c r="A21" s="240"/>
      <c r="B21" s="240"/>
      <c r="C21" s="401" t="s">
        <v>353</v>
      </c>
      <c r="D21" s="405" t="s">
        <v>1179</v>
      </c>
      <c r="E21" s="240"/>
      <c r="F21" s="280"/>
      <c r="G21" s="28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row>
    <row r="22" spans="1:42" ht="27.75" customHeight="1">
      <c r="A22" s="240"/>
      <c r="B22" s="240"/>
      <c r="C22" s="401" t="s">
        <v>354</v>
      </c>
      <c r="D22" s="405" t="s">
        <v>1148</v>
      </c>
      <c r="E22" s="240"/>
      <c r="F22" s="280"/>
      <c r="G22" s="28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row>
    <row r="23" spans="1:42" ht="27.75" customHeight="1">
      <c r="A23" s="240"/>
      <c r="B23" s="240"/>
      <c r="C23" s="401" t="s">
        <v>355</v>
      </c>
      <c r="D23" s="405" t="s">
        <v>1180</v>
      </c>
      <c r="E23" s="240"/>
      <c r="F23" s="280"/>
      <c r="G23" s="28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row>
    <row r="24" spans="1:42" ht="27.75" customHeight="1">
      <c r="A24" s="240"/>
      <c r="B24" s="240"/>
      <c r="C24" s="401" t="s">
        <v>356</v>
      </c>
      <c r="D24" s="405" t="s">
        <v>1149</v>
      </c>
      <c r="E24" s="240"/>
      <c r="F24" s="280"/>
      <c r="G24" s="28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row>
    <row r="25" spans="1:42" ht="27.75" customHeight="1">
      <c r="A25" s="240"/>
      <c r="B25" s="240"/>
      <c r="C25" s="401" t="s">
        <v>357</v>
      </c>
      <c r="D25" s="405" t="s">
        <v>1181</v>
      </c>
      <c r="E25" s="240"/>
      <c r="F25" s="280"/>
      <c r="G25" s="280"/>
      <c r="H25" s="240"/>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0"/>
      <c r="AN25" s="240"/>
      <c r="AO25" s="240"/>
      <c r="AP25" s="240"/>
    </row>
    <row r="26" spans="1:42" ht="27.75" customHeight="1">
      <c r="A26" s="240"/>
      <c r="B26" s="240"/>
      <c r="C26" s="401" t="s">
        <v>358</v>
      </c>
      <c r="D26" s="405" t="s">
        <v>1150</v>
      </c>
      <c r="E26" s="240"/>
      <c r="F26" s="280"/>
      <c r="G26" s="28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0"/>
      <c r="AM26" s="240"/>
      <c r="AN26" s="240"/>
      <c r="AO26" s="240"/>
      <c r="AP26" s="240"/>
    </row>
    <row r="27" spans="1:42" ht="27.75" customHeight="1">
      <c r="A27" s="240"/>
      <c r="B27" s="240"/>
      <c r="C27" s="401" t="s">
        <v>359</v>
      </c>
      <c r="D27" s="405" t="s">
        <v>1151</v>
      </c>
      <c r="E27" s="240"/>
      <c r="F27" s="280"/>
      <c r="G27" s="28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0"/>
      <c r="AL27" s="240"/>
      <c r="AM27" s="240"/>
      <c r="AN27" s="240"/>
      <c r="AO27" s="240"/>
      <c r="AP27" s="240"/>
    </row>
    <row r="28" spans="1:42" ht="27.75" customHeight="1">
      <c r="A28" s="240"/>
      <c r="B28" s="240"/>
      <c r="C28" s="401" t="s">
        <v>360</v>
      </c>
      <c r="D28" s="405" t="s">
        <v>1152</v>
      </c>
      <c r="E28" s="240"/>
      <c r="F28" s="280"/>
      <c r="G28" s="28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row>
    <row r="29" spans="1:42" ht="27.75" customHeight="1">
      <c r="A29" s="240"/>
      <c r="B29" s="240"/>
      <c r="C29" s="401" t="s">
        <v>361</v>
      </c>
      <c r="D29" s="405" t="s">
        <v>1182</v>
      </c>
      <c r="E29" s="240"/>
      <c r="F29" s="280"/>
      <c r="G29" s="280"/>
      <c r="H29" s="240"/>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row>
    <row r="30" spans="1:42" ht="27.75" customHeight="1">
      <c r="A30" s="240"/>
      <c r="B30" s="240"/>
      <c r="C30" s="401" t="s">
        <v>362</v>
      </c>
      <c r="D30" s="405" t="s">
        <v>1183</v>
      </c>
      <c r="E30" s="240"/>
      <c r="F30" s="280"/>
      <c r="G30" s="280"/>
      <c r="H30" s="240"/>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M30" s="240"/>
      <c r="AN30" s="240"/>
      <c r="AO30" s="240"/>
      <c r="AP30" s="240"/>
    </row>
    <row r="31" spans="1:42" ht="27.75" customHeight="1">
      <c r="A31" s="240"/>
      <c r="B31" s="240"/>
      <c r="C31" s="401" t="s">
        <v>363</v>
      </c>
      <c r="D31" s="403" t="s">
        <v>1193</v>
      </c>
      <c r="E31" s="240"/>
      <c r="F31" s="280"/>
      <c r="G31" s="28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row>
    <row r="32" spans="1:42" ht="27.75" customHeight="1">
      <c r="A32" s="240"/>
      <c r="B32" s="240"/>
      <c r="C32" s="401" t="s">
        <v>364</v>
      </c>
      <c r="D32" s="405" t="s">
        <v>1153</v>
      </c>
      <c r="E32" s="240"/>
      <c r="F32" s="280"/>
      <c r="G32" s="28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0"/>
      <c r="AN32" s="240"/>
      <c r="AO32" s="240"/>
      <c r="AP32" s="240"/>
    </row>
    <row r="33" spans="1:42" ht="27.75" customHeight="1">
      <c r="A33" s="240"/>
      <c r="B33" s="240"/>
      <c r="C33" s="401" t="s">
        <v>365</v>
      </c>
      <c r="D33" s="404" t="s">
        <v>1176</v>
      </c>
      <c r="E33" s="240"/>
      <c r="F33" s="280"/>
      <c r="G33" s="28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0"/>
      <c r="AN33" s="240"/>
      <c r="AO33" s="240"/>
      <c r="AP33" s="240"/>
    </row>
    <row r="34" spans="1:42" ht="27.75" customHeight="1">
      <c r="A34" s="240"/>
      <c r="B34" s="240"/>
      <c r="C34" s="401" t="s">
        <v>366</v>
      </c>
      <c r="D34" s="405" t="s">
        <v>1154</v>
      </c>
      <c r="E34" s="240"/>
      <c r="F34" s="280"/>
      <c r="G34" s="280"/>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row>
    <row r="35" spans="1:42" ht="27.75" customHeight="1">
      <c r="A35" s="240"/>
      <c r="B35" s="240"/>
      <c r="C35" s="401" t="s">
        <v>367</v>
      </c>
      <c r="D35" s="405" t="s">
        <v>1155</v>
      </c>
      <c r="E35" s="240"/>
      <c r="F35" s="280"/>
      <c r="G35" s="28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0"/>
      <c r="AM35" s="240"/>
      <c r="AN35" s="240"/>
      <c r="AO35" s="240"/>
      <c r="AP35" s="240"/>
    </row>
    <row r="36" spans="1:42" ht="27.75" customHeight="1">
      <c r="A36" s="240"/>
      <c r="B36" s="240"/>
      <c r="C36" s="401" t="s">
        <v>368</v>
      </c>
      <c r="D36" s="405" t="s">
        <v>1156</v>
      </c>
      <c r="E36" s="240"/>
      <c r="F36" s="280"/>
      <c r="G36" s="280"/>
      <c r="H36" s="240"/>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row>
    <row r="37" spans="1:42" ht="27.75" customHeight="1">
      <c r="A37" s="240"/>
      <c r="B37" s="240"/>
      <c r="C37" s="401" t="s">
        <v>561</v>
      </c>
      <c r="D37" s="405" t="s">
        <v>1157</v>
      </c>
      <c r="E37" s="240"/>
      <c r="F37" s="280"/>
      <c r="G37" s="280"/>
      <c r="H37" s="240"/>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240"/>
      <c r="AG37" s="240"/>
      <c r="AH37" s="240"/>
      <c r="AI37" s="240"/>
      <c r="AJ37" s="240"/>
      <c r="AK37" s="240"/>
      <c r="AL37" s="240"/>
      <c r="AM37" s="240"/>
      <c r="AN37" s="240"/>
      <c r="AO37" s="240"/>
      <c r="AP37" s="240"/>
    </row>
    <row r="38" spans="1:42" ht="27.75" customHeight="1">
      <c r="A38" s="240"/>
      <c r="B38" s="240"/>
      <c r="C38" s="401" t="s">
        <v>562</v>
      </c>
      <c r="D38" s="405" t="s">
        <v>1158</v>
      </c>
      <c r="E38" s="240"/>
      <c r="F38" s="280"/>
      <c r="G38" s="28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row>
    <row r="39" spans="1:42" ht="27.75" customHeight="1">
      <c r="A39" s="240"/>
      <c r="B39" s="240"/>
      <c r="C39" s="401" t="s">
        <v>563</v>
      </c>
      <c r="D39" s="405" t="s">
        <v>1159</v>
      </c>
      <c r="E39" s="240"/>
      <c r="F39" s="280"/>
      <c r="G39" s="28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row>
    <row r="40" spans="1:42" ht="27.75" customHeight="1">
      <c r="A40" s="240"/>
      <c r="B40" s="240"/>
      <c r="C40" s="401" t="s">
        <v>564</v>
      </c>
      <c r="D40" s="405" t="s">
        <v>1160</v>
      </c>
      <c r="E40" s="240"/>
      <c r="F40" s="280"/>
      <c r="G40" s="28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240"/>
      <c r="AP40" s="240"/>
    </row>
    <row r="41" spans="1:42" ht="27.75" customHeight="1">
      <c r="A41" s="240"/>
      <c r="B41" s="240"/>
      <c r="C41" s="401" t="s">
        <v>565</v>
      </c>
      <c r="D41" s="405" t="s">
        <v>1184</v>
      </c>
      <c r="E41" s="240"/>
      <c r="F41" s="280"/>
      <c r="G41" s="28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row>
    <row r="42" spans="1:42" ht="27.75" customHeight="1">
      <c r="A42" s="240"/>
      <c r="B42" s="240"/>
      <c r="C42" s="401" t="s">
        <v>566</v>
      </c>
      <c r="D42" s="405" t="s">
        <v>1161</v>
      </c>
      <c r="E42" s="240"/>
      <c r="F42" s="280"/>
      <c r="G42" s="28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240"/>
      <c r="AP42" s="240"/>
    </row>
    <row r="43" spans="1:42" ht="27.75" customHeight="1">
      <c r="A43" s="240"/>
      <c r="B43" s="240"/>
      <c r="C43" s="401" t="s">
        <v>567</v>
      </c>
      <c r="D43" s="405" t="s">
        <v>1162</v>
      </c>
      <c r="E43" s="240"/>
      <c r="F43" s="280"/>
      <c r="G43" s="28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row>
    <row r="44" spans="1:42" ht="27.75" customHeight="1">
      <c r="A44" s="240"/>
      <c r="B44" s="240"/>
      <c r="C44" s="401" t="s">
        <v>568</v>
      </c>
      <c r="D44" s="405" t="s">
        <v>1163</v>
      </c>
      <c r="E44" s="240"/>
      <c r="F44" s="280"/>
      <c r="G44" s="28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240"/>
      <c r="AP44" s="240"/>
    </row>
    <row r="45" spans="1:42" ht="27.75" customHeight="1">
      <c r="A45" s="240"/>
      <c r="B45" s="240"/>
      <c r="C45" s="401" t="s">
        <v>569</v>
      </c>
      <c r="D45" s="405" t="s">
        <v>1185</v>
      </c>
      <c r="E45" s="240"/>
      <c r="F45" s="280"/>
      <c r="G45" s="28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row>
    <row r="46" spans="1:42" ht="27.75" customHeight="1">
      <c r="A46" s="240"/>
      <c r="B46" s="240"/>
      <c r="C46" s="401" t="s">
        <v>575</v>
      </c>
      <c r="D46" s="405" t="s">
        <v>1164</v>
      </c>
      <c r="E46" s="240"/>
      <c r="F46" s="280"/>
      <c r="G46" s="28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AP46" s="240"/>
    </row>
    <row r="47" spans="1:42" ht="27.75" customHeight="1">
      <c r="A47" s="240"/>
      <c r="B47" s="240"/>
      <c r="C47" s="401" t="s">
        <v>570</v>
      </c>
      <c r="D47" s="405" t="s">
        <v>1186</v>
      </c>
      <c r="E47" s="240"/>
      <c r="F47" s="280"/>
      <c r="G47" s="28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c r="AK47" s="240"/>
      <c r="AL47" s="240"/>
      <c r="AM47" s="240"/>
      <c r="AN47" s="240"/>
      <c r="AO47" s="240"/>
      <c r="AP47" s="240"/>
    </row>
    <row r="48" spans="1:42" ht="27.75" customHeight="1">
      <c r="A48" s="240"/>
      <c r="B48" s="240"/>
      <c r="C48" s="401" t="s">
        <v>571</v>
      </c>
      <c r="D48" s="405" t="s">
        <v>1187</v>
      </c>
      <c r="E48" s="240"/>
      <c r="F48" s="280"/>
      <c r="G48" s="28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AP48" s="240"/>
    </row>
    <row r="49" spans="1:42" ht="27.75" customHeight="1">
      <c r="A49" s="240"/>
      <c r="B49" s="240"/>
      <c r="C49" s="401" t="s">
        <v>572</v>
      </c>
      <c r="D49" s="405" t="s">
        <v>1170</v>
      </c>
      <c r="E49" s="240"/>
      <c r="F49" s="280"/>
      <c r="G49" s="280"/>
      <c r="H49" s="240"/>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240"/>
      <c r="AG49" s="240"/>
      <c r="AH49" s="240"/>
      <c r="AI49" s="240"/>
      <c r="AJ49" s="240"/>
      <c r="AK49" s="240"/>
      <c r="AL49" s="240"/>
      <c r="AM49" s="240"/>
      <c r="AN49" s="240"/>
      <c r="AO49" s="240"/>
      <c r="AP49" s="240"/>
    </row>
    <row r="50" spans="1:42" ht="27.75" customHeight="1">
      <c r="A50" s="240"/>
      <c r="B50" s="240"/>
      <c r="C50" s="401" t="s">
        <v>573</v>
      </c>
      <c r="D50" s="405" t="s">
        <v>1175</v>
      </c>
      <c r="E50" s="240"/>
      <c r="F50" s="280"/>
      <c r="G50" s="28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0"/>
      <c r="AL50" s="240"/>
      <c r="AM50" s="240"/>
      <c r="AN50" s="240"/>
      <c r="AO50" s="240"/>
      <c r="AP50" s="240"/>
    </row>
    <row r="51" spans="1:42" ht="27.75" customHeight="1">
      <c r="A51" s="240"/>
      <c r="B51" s="240"/>
      <c r="C51" s="401" t="s">
        <v>574</v>
      </c>
      <c r="D51" s="405" t="s">
        <v>1188</v>
      </c>
      <c r="E51" s="240"/>
      <c r="F51" s="280"/>
      <c r="G51" s="280"/>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c r="AJ51" s="240"/>
      <c r="AK51" s="240"/>
      <c r="AL51" s="240"/>
      <c r="AM51" s="240"/>
      <c r="AN51" s="240"/>
      <c r="AO51" s="240"/>
      <c r="AP51" s="240"/>
    </row>
    <row r="52" spans="1:42" ht="27.75" customHeight="1">
      <c r="A52" s="240"/>
      <c r="B52" s="240"/>
      <c r="C52" s="401" t="s">
        <v>739</v>
      </c>
      <c r="D52" s="405" t="s">
        <v>1165</v>
      </c>
      <c r="E52" s="240"/>
      <c r="F52" s="280"/>
      <c r="G52" s="280"/>
      <c r="H52" s="240"/>
      <c r="I52" s="240"/>
      <c r="J52" s="240"/>
      <c r="K52" s="240"/>
      <c r="L52" s="240"/>
      <c r="M52" s="240"/>
      <c r="N52" s="240"/>
      <c r="O52" s="240"/>
      <c r="P52" s="24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row>
    <row r="53" spans="1:42" ht="27.75" customHeight="1">
      <c r="A53" s="240"/>
      <c r="B53" s="240"/>
      <c r="C53" s="401" t="s">
        <v>740</v>
      </c>
      <c r="D53" s="405" t="s">
        <v>1189</v>
      </c>
      <c r="E53" s="240"/>
      <c r="F53" s="280"/>
      <c r="G53" s="280"/>
      <c r="H53" s="240"/>
      <c r="I53" s="240"/>
      <c r="J53" s="240"/>
      <c r="K53" s="240"/>
      <c r="L53" s="240"/>
      <c r="M53" s="240"/>
      <c r="N53" s="240"/>
      <c r="O53" s="240"/>
      <c r="P53" s="240"/>
      <c r="Q53" s="240"/>
      <c r="R53" s="240"/>
      <c r="S53" s="240"/>
      <c r="T53" s="240"/>
      <c r="U53" s="240"/>
      <c r="V53" s="240"/>
      <c r="W53" s="240"/>
      <c r="X53" s="240"/>
      <c r="Y53" s="240"/>
      <c r="Z53" s="240"/>
      <c r="AA53" s="240"/>
      <c r="AB53" s="240"/>
      <c r="AC53" s="240"/>
      <c r="AD53" s="240"/>
      <c r="AE53" s="240"/>
      <c r="AF53" s="240"/>
      <c r="AG53" s="240"/>
      <c r="AH53" s="240"/>
      <c r="AI53" s="240"/>
      <c r="AJ53" s="240"/>
      <c r="AK53" s="240"/>
      <c r="AL53" s="240"/>
      <c r="AM53" s="240"/>
      <c r="AN53" s="240"/>
      <c r="AO53" s="240"/>
      <c r="AP53" s="240"/>
    </row>
    <row r="54" spans="1:42" ht="27.75" customHeight="1">
      <c r="A54" s="240"/>
      <c r="B54" s="240"/>
      <c r="C54" s="401" t="s">
        <v>741</v>
      </c>
      <c r="D54" s="405" t="s">
        <v>1166</v>
      </c>
      <c r="E54" s="240"/>
      <c r="F54" s="280"/>
      <c r="G54" s="28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0"/>
      <c r="AG54" s="240"/>
      <c r="AH54" s="240"/>
      <c r="AI54" s="240"/>
      <c r="AJ54" s="240"/>
      <c r="AK54" s="240"/>
      <c r="AL54" s="240"/>
      <c r="AM54" s="240"/>
      <c r="AN54" s="240"/>
      <c r="AO54" s="240"/>
      <c r="AP54" s="240"/>
    </row>
    <row r="55" spans="1:42" ht="27.75" customHeight="1">
      <c r="A55" s="240"/>
      <c r="B55" s="240"/>
      <c r="C55" s="401" t="s">
        <v>742</v>
      </c>
      <c r="D55" s="405" t="s">
        <v>1190</v>
      </c>
      <c r="E55" s="240"/>
      <c r="F55" s="280"/>
      <c r="G55" s="28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row>
    <row r="56" spans="1:42" ht="27.75" customHeight="1">
      <c r="A56" s="240"/>
      <c r="B56" s="240"/>
      <c r="C56" s="401" t="s">
        <v>743</v>
      </c>
      <c r="D56" s="405" t="s">
        <v>1191</v>
      </c>
      <c r="E56" s="240"/>
      <c r="F56" s="280"/>
      <c r="G56" s="28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G56" s="240"/>
      <c r="AH56" s="240"/>
      <c r="AI56" s="240"/>
      <c r="AJ56" s="240"/>
      <c r="AK56" s="240"/>
      <c r="AL56" s="240"/>
      <c r="AM56" s="240"/>
      <c r="AN56" s="240"/>
      <c r="AO56" s="240"/>
      <c r="AP56" s="240"/>
    </row>
    <row r="57" spans="1:42" ht="27.75" customHeight="1">
      <c r="A57" s="240"/>
      <c r="B57" s="240"/>
      <c r="C57" s="401" t="s">
        <v>744</v>
      </c>
      <c r="D57" s="405" t="s">
        <v>1167</v>
      </c>
      <c r="E57" s="240"/>
      <c r="F57" s="280"/>
      <c r="G57" s="28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c r="AK57" s="240"/>
      <c r="AL57" s="240"/>
      <c r="AM57" s="240"/>
      <c r="AN57" s="240"/>
      <c r="AO57" s="240"/>
      <c r="AP57" s="240"/>
    </row>
    <row r="58" spans="1:42" ht="27.75" customHeight="1">
      <c r="A58" s="240"/>
      <c r="B58" s="240"/>
      <c r="C58" s="401" t="s">
        <v>745</v>
      </c>
      <c r="D58" s="405" t="s">
        <v>1168</v>
      </c>
      <c r="E58" s="240"/>
      <c r="F58" s="280"/>
      <c r="G58" s="280"/>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0"/>
      <c r="AI58" s="240"/>
      <c r="AJ58" s="240"/>
      <c r="AK58" s="240"/>
      <c r="AL58" s="240"/>
      <c r="AM58" s="240"/>
      <c r="AN58" s="240"/>
      <c r="AO58" s="240"/>
      <c r="AP58" s="240"/>
    </row>
    <row r="59" spans="1:42" ht="27.75" customHeight="1">
      <c r="A59" s="240"/>
      <c r="B59" s="240"/>
      <c r="C59" s="401" t="s">
        <v>746</v>
      </c>
      <c r="D59" s="406" t="s">
        <v>1192</v>
      </c>
      <c r="E59" s="240"/>
      <c r="F59" s="280"/>
      <c r="G59" s="280"/>
      <c r="H59" s="240"/>
      <c r="I59" s="240"/>
      <c r="J59" s="240"/>
      <c r="K59" s="240"/>
      <c r="L59" s="240"/>
      <c r="M59" s="240"/>
      <c r="N59" s="240"/>
      <c r="O59" s="240"/>
      <c r="P59" s="240"/>
      <c r="Q59" s="240"/>
      <c r="R59" s="240"/>
      <c r="S59" s="240"/>
      <c r="T59" s="240"/>
      <c r="U59" s="240"/>
      <c r="V59" s="240"/>
      <c r="W59" s="240"/>
      <c r="X59" s="240"/>
      <c r="Y59" s="240"/>
      <c r="Z59" s="240"/>
      <c r="AA59" s="240"/>
      <c r="AB59" s="240"/>
      <c r="AC59" s="240"/>
      <c r="AD59" s="240"/>
      <c r="AE59" s="240"/>
      <c r="AF59" s="240"/>
      <c r="AG59" s="240"/>
      <c r="AH59" s="240"/>
      <c r="AI59" s="240"/>
      <c r="AJ59" s="240"/>
      <c r="AK59" s="240"/>
      <c r="AL59" s="240"/>
      <c r="AM59" s="240"/>
      <c r="AN59" s="240"/>
      <c r="AO59" s="240"/>
      <c r="AP59" s="240"/>
    </row>
    <row r="60" spans="1:42" ht="27.75" customHeight="1">
      <c r="A60" s="240"/>
      <c r="B60" s="240"/>
      <c r="C60" s="401" t="s">
        <v>747</v>
      </c>
      <c r="D60" s="405" t="s">
        <v>1169</v>
      </c>
      <c r="E60" s="240"/>
      <c r="F60" s="280"/>
      <c r="G60" s="280"/>
      <c r="H60" s="240"/>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240"/>
      <c r="AG60" s="240"/>
      <c r="AH60" s="240"/>
      <c r="AI60" s="240"/>
      <c r="AJ60" s="240"/>
      <c r="AK60" s="240"/>
      <c r="AL60" s="240"/>
      <c r="AM60" s="240"/>
      <c r="AN60" s="240"/>
      <c r="AO60" s="240"/>
      <c r="AP60" s="240"/>
    </row>
    <row r="61" spans="1:42" ht="27.75" customHeight="1">
      <c r="A61" s="240"/>
      <c r="B61" s="240"/>
      <c r="C61" s="401" t="s">
        <v>748</v>
      </c>
      <c r="D61" s="405" t="s">
        <v>1197</v>
      </c>
      <c r="E61" s="240"/>
      <c r="F61" s="280"/>
      <c r="G61" s="280"/>
      <c r="H61" s="240"/>
      <c r="I61" s="240"/>
      <c r="J61" s="240"/>
      <c r="K61" s="240"/>
      <c r="L61" s="240"/>
      <c r="M61" s="240"/>
      <c r="N61" s="240"/>
      <c r="O61" s="240"/>
      <c r="P61" s="240"/>
      <c r="Q61" s="240"/>
      <c r="R61" s="240"/>
      <c r="S61" s="240"/>
      <c r="T61" s="240"/>
      <c r="U61" s="240"/>
      <c r="V61" s="240"/>
      <c r="W61" s="240"/>
      <c r="X61" s="240"/>
      <c r="Y61" s="240"/>
      <c r="Z61" s="240"/>
      <c r="AA61" s="240"/>
      <c r="AB61" s="240"/>
      <c r="AC61" s="240"/>
      <c r="AD61" s="240"/>
      <c r="AE61" s="240"/>
      <c r="AF61" s="240"/>
      <c r="AG61" s="240"/>
      <c r="AH61" s="240"/>
      <c r="AI61" s="240"/>
      <c r="AJ61" s="240"/>
      <c r="AK61" s="240"/>
      <c r="AL61" s="240"/>
      <c r="AM61" s="240"/>
      <c r="AN61" s="240"/>
      <c r="AO61" s="240"/>
      <c r="AP61" s="240"/>
    </row>
    <row r="62" spans="1:42" ht="27.75" customHeight="1">
      <c r="A62" s="240"/>
      <c r="B62" s="240"/>
      <c r="C62" s="401" t="s">
        <v>749</v>
      </c>
      <c r="D62" s="405"/>
      <c r="E62" s="240"/>
      <c r="F62" s="280"/>
      <c r="G62" s="280"/>
      <c r="H62" s="240"/>
      <c r="I62" s="240"/>
      <c r="J62" s="240"/>
      <c r="K62" s="240"/>
      <c r="L62" s="240"/>
      <c r="M62" s="240"/>
      <c r="N62" s="240"/>
      <c r="O62" s="240"/>
      <c r="P62" s="240"/>
      <c r="Q62" s="240"/>
      <c r="R62" s="240"/>
      <c r="S62" s="240"/>
      <c r="T62" s="240"/>
      <c r="U62" s="240"/>
      <c r="V62" s="240"/>
      <c r="W62" s="240"/>
      <c r="X62" s="240"/>
      <c r="Y62" s="240"/>
      <c r="Z62" s="240"/>
      <c r="AA62" s="240"/>
      <c r="AB62" s="240"/>
      <c r="AC62" s="240"/>
      <c r="AD62" s="240"/>
      <c r="AE62" s="240"/>
      <c r="AF62" s="240"/>
      <c r="AG62" s="240"/>
      <c r="AH62" s="240"/>
      <c r="AI62" s="240"/>
      <c r="AJ62" s="240"/>
      <c r="AK62" s="240"/>
      <c r="AL62" s="240"/>
      <c r="AM62" s="240"/>
      <c r="AN62" s="240"/>
      <c r="AO62" s="240"/>
      <c r="AP62" s="240"/>
    </row>
    <row r="63" spans="1:42" ht="27.75" customHeight="1">
      <c r="A63" s="240"/>
      <c r="B63" s="240"/>
      <c r="C63" s="401" t="s">
        <v>750</v>
      </c>
      <c r="D63" s="405"/>
      <c r="E63" s="240"/>
      <c r="F63" s="280"/>
      <c r="G63" s="280"/>
      <c r="H63" s="240"/>
      <c r="I63" s="240"/>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0"/>
      <c r="AI63" s="240"/>
      <c r="AJ63" s="240"/>
      <c r="AK63" s="240"/>
      <c r="AL63" s="240"/>
      <c r="AM63" s="240"/>
      <c r="AN63" s="240"/>
      <c r="AO63" s="240"/>
      <c r="AP63" s="240"/>
    </row>
    <row r="64" spans="1:42" ht="27.75" customHeight="1">
      <c r="A64" s="240"/>
      <c r="B64" s="240"/>
      <c r="C64" s="401" t="s">
        <v>751</v>
      </c>
      <c r="D64" s="405"/>
      <c r="E64" s="240"/>
      <c r="F64" s="280"/>
      <c r="G64" s="280"/>
      <c r="H64" s="240"/>
      <c r="I64" s="240"/>
      <c r="J64" s="240"/>
      <c r="K64" s="240"/>
      <c r="L64" s="240"/>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J64" s="240"/>
      <c r="AK64" s="240"/>
      <c r="AL64" s="240"/>
      <c r="AM64" s="240"/>
      <c r="AN64" s="240"/>
      <c r="AO64" s="240"/>
      <c r="AP64" s="240"/>
    </row>
    <row r="65" spans="1:42" ht="27.75" customHeight="1">
      <c r="A65" s="240"/>
      <c r="B65" s="240"/>
      <c r="C65" s="401" t="s">
        <v>752</v>
      </c>
      <c r="D65" s="404"/>
      <c r="E65" s="240"/>
      <c r="F65" s="280"/>
      <c r="G65" s="280"/>
      <c r="H65" s="240"/>
      <c r="I65" s="240"/>
      <c r="J65" s="240"/>
      <c r="K65" s="240"/>
      <c r="L65" s="240"/>
      <c r="M65" s="240"/>
      <c r="N65" s="240"/>
      <c r="O65" s="240"/>
      <c r="P65" s="240"/>
      <c r="Q65" s="240"/>
      <c r="R65" s="240"/>
      <c r="S65" s="240"/>
      <c r="T65" s="240"/>
      <c r="U65" s="240"/>
      <c r="V65" s="240"/>
      <c r="W65" s="240"/>
      <c r="X65" s="240"/>
      <c r="Y65" s="240"/>
      <c r="Z65" s="240"/>
      <c r="AA65" s="240"/>
      <c r="AB65" s="240"/>
      <c r="AC65" s="240"/>
      <c r="AD65" s="240"/>
      <c r="AE65" s="240"/>
      <c r="AF65" s="240"/>
      <c r="AG65" s="240"/>
      <c r="AH65" s="240"/>
      <c r="AI65" s="240"/>
      <c r="AJ65" s="240"/>
      <c r="AK65" s="240"/>
      <c r="AL65" s="240"/>
      <c r="AM65" s="240"/>
      <c r="AN65" s="240"/>
      <c r="AO65" s="240"/>
      <c r="AP65" s="240"/>
    </row>
    <row r="66" spans="1:42" ht="27.75" customHeight="1">
      <c r="A66" s="240"/>
      <c r="B66" s="240"/>
      <c r="C66" s="251" t="s">
        <v>753</v>
      </c>
      <c r="D66" s="403"/>
      <c r="E66" s="240"/>
      <c r="F66" s="280"/>
      <c r="G66" s="28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0"/>
      <c r="AG66" s="240"/>
      <c r="AH66" s="240"/>
      <c r="AI66" s="240"/>
      <c r="AJ66" s="240"/>
      <c r="AK66" s="240"/>
      <c r="AL66" s="240"/>
      <c r="AM66" s="240"/>
      <c r="AN66" s="240"/>
      <c r="AO66" s="240"/>
      <c r="AP66" s="240"/>
    </row>
    <row r="67" spans="1:42" ht="27.75" customHeight="1">
      <c r="A67" s="240"/>
      <c r="B67" s="240"/>
      <c r="C67" s="251" t="s">
        <v>754</v>
      </c>
      <c r="D67" s="323"/>
      <c r="E67" s="240"/>
      <c r="F67" s="280"/>
      <c r="G67" s="280"/>
      <c r="H67" s="240"/>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240"/>
      <c r="AG67" s="240"/>
      <c r="AH67" s="240"/>
      <c r="AI67" s="240"/>
      <c r="AJ67" s="240"/>
      <c r="AK67" s="240"/>
      <c r="AL67" s="240"/>
      <c r="AM67" s="240"/>
      <c r="AN67" s="240"/>
      <c r="AO67" s="240"/>
      <c r="AP67" s="240"/>
    </row>
    <row r="68" spans="1:42" ht="27.75" customHeight="1">
      <c r="A68" s="240"/>
      <c r="B68" s="240"/>
      <c r="C68" s="251" t="s">
        <v>755</v>
      </c>
      <c r="D68" s="323"/>
      <c r="E68" s="240"/>
      <c r="F68" s="280"/>
      <c r="G68" s="280"/>
      <c r="H68" s="240"/>
      <c r="I68" s="240"/>
      <c r="J68" s="240"/>
      <c r="K68" s="240"/>
      <c r="L68" s="240"/>
      <c r="M68" s="240"/>
      <c r="N68" s="240"/>
      <c r="O68" s="240"/>
      <c r="P68" s="240"/>
      <c r="Q68" s="240"/>
      <c r="R68" s="240"/>
      <c r="S68" s="240"/>
      <c r="T68" s="240"/>
      <c r="U68" s="240"/>
      <c r="V68" s="240"/>
      <c r="W68" s="240"/>
      <c r="X68" s="240"/>
      <c r="Y68" s="240"/>
      <c r="Z68" s="240"/>
      <c r="AA68" s="240"/>
      <c r="AB68" s="240"/>
      <c r="AC68" s="240"/>
      <c r="AD68" s="240"/>
      <c r="AE68" s="240"/>
      <c r="AF68" s="240"/>
      <c r="AG68" s="240"/>
      <c r="AH68" s="240"/>
      <c r="AI68" s="240"/>
      <c r="AJ68" s="240"/>
      <c r="AK68" s="240"/>
      <c r="AL68" s="240"/>
      <c r="AM68" s="240"/>
      <c r="AN68" s="240"/>
      <c r="AO68" s="240"/>
      <c r="AP68" s="240"/>
    </row>
    <row r="69" spans="1:42" ht="27.75" customHeight="1">
      <c r="A69" s="240"/>
      <c r="B69" s="240"/>
      <c r="C69" s="251" t="s">
        <v>756</v>
      </c>
      <c r="D69" s="323"/>
      <c r="E69" s="240"/>
      <c r="F69" s="280"/>
      <c r="G69" s="28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row>
    <row r="70" spans="1:42" ht="27.75" customHeight="1">
      <c r="A70" s="240"/>
      <c r="B70" s="240"/>
      <c r="C70" s="251" t="s">
        <v>757</v>
      </c>
      <c r="D70" s="323"/>
      <c r="E70" s="240"/>
      <c r="F70" s="280"/>
      <c r="G70" s="28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row>
    <row r="71" spans="1:42" ht="27.75" customHeight="1">
      <c r="A71" s="240"/>
      <c r="B71" s="240"/>
      <c r="C71" s="251" t="s">
        <v>758</v>
      </c>
      <c r="D71" s="323"/>
      <c r="E71" s="240"/>
      <c r="F71" s="280"/>
      <c r="G71" s="280"/>
      <c r="H71" s="240"/>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c r="AJ71" s="240"/>
      <c r="AK71" s="240"/>
      <c r="AL71" s="240"/>
      <c r="AM71" s="240"/>
      <c r="AN71" s="240"/>
      <c r="AO71" s="240"/>
      <c r="AP71" s="240"/>
    </row>
    <row r="72" spans="1:42" ht="27.75" customHeight="1">
      <c r="A72" s="240"/>
      <c r="B72" s="240"/>
      <c r="C72" s="251" t="s">
        <v>759</v>
      </c>
      <c r="D72" s="323"/>
      <c r="E72" s="240"/>
      <c r="F72" s="280"/>
      <c r="G72" s="280"/>
      <c r="H72" s="240"/>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c r="AF72" s="240"/>
      <c r="AG72" s="240"/>
      <c r="AH72" s="240"/>
      <c r="AI72" s="240"/>
      <c r="AJ72" s="240"/>
      <c r="AK72" s="240"/>
      <c r="AL72" s="240"/>
      <c r="AM72" s="240"/>
      <c r="AN72" s="240"/>
      <c r="AO72" s="240"/>
      <c r="AP72" s="240"/>
    </row>
    <row r="73" spans="1:42" ht="27.75" customHeight="1">
      <c r="A73" s="240"/>
      <c r="B73" s="240"/>
      <c r="C73" s="251" t="s">
        <v>760</v>
      </c>
      <c r="D73" s="323"/>
      <c r="E73" s="240"/>
      <c r="F73" s="280"/>
      <c r="G73" s="280"/>
      <c r="H73" s="240"/>
      <c r="I73" s="240"/>
      <c r="J73" s="240"/>
      <c r="K73" s="240"/>
      <c r="L73" s="240"/>
      <c r="M73" s="240"/>
      <c r="N73" s="240"/>
      <c r="O73" s="240"/>
      <c r="P73" s="240"/>
      <c r="Q73" s="240"/>
      <c r="R73" s="240"/>
      <c r="S73" s="240"/>
      <c r="T73" s="240"/>
      <c r="U73" s="240"/>
      <c r="V73" s="240"/>
      <c r="W73" s="240"/>
      <c r="X73" s="240"/>
      <c r="Y73" s="240"/>
      <c r="Z73" s="240"/>
      <c r="AA73" s="240"/>
      <c r="AB73" s="240"/>
      <c r="AC73" s="240"/>
      <c r="AD73" s="240"/>
      <c r="AE73" s="240"/>
      <c r="AF73" s="240"/>
      <c r="AG73" s="240"/>
      <c r="AH73" s="240"/>
      <c r="AI73" s="240"/>
      <c r="AJ73" s="240"/>
      <c r="AK73" s="240"/>
      <c r="AL73" s="240"/>
      <c r="AM73" s="240"/>
      <c r="AN73" s="240"/>
      <c r="AO73" s="240"/>
      <c r="AP73" s="240"/>
    </row>
    <row r="74" spans="1:42" ht="27.75" customHeight="1">
      <c r="A74" s="240"/>
      <c r="B74" s="240"/>
      <c r="C74" s="251" t="s">
        <v>761</v>
      </c>
      <c r="D74" s="323"/>
      <c r="E74" s="240"/>
      <c r="F74" s="280"/>
      <c r="G74" s="280"/>
      <c r="H74" s="240"/>
      <c r="I74" s="240"/>
      <c r="J74" s="240"/>
      <c r="K74" s="240"/>
      <c r="L74" s="240"/>
      <c r="M74" s="240"/>
      <c r="N74" s="240"/>
      <c r="O74" s="240"/>
      <c r="P74" s="240"/>
      <c r="Q74" s="240"/>
      <c r="R74" s="240"/>
      <c r="S74" s="240"/>
      <c r="T74" s="240"/>
      <c r="U74" s="240"/>
      <c r="V74" s="240"/>
      <c r="W74" s="240"/>
      <c r="X74" s="240"/>
      <c r="Y74" s="240"/>
      <c r="Z74" s="240"/>
      <c r="AA74" s="240"/>
      <c r="AB74" s="240"/>
      <c r="AC74" s="240"/>
      <c r="AD74" s="240"/>
      <c r="AE74" s="240"/>
      <c r="AF74" s="240"/>
      <c r="AG74" s="240"/>
      <c r="AH74" s="240"/>
      <c r="AI74" s="240"/>
      <c r="AJ74" s="240"/>
      <c r="AK74" s="240"/>
      <c r="AL74" s="240"/>
      <c r="AM74" s="240"/>
      <c r="AN74" s="240"/>
      <c r="AO74" s="240"/>
      <c r="AP74" s="240"/>
    </row>
    <row r="75" spans="1:42" ht="27.75" customHeight="1">
      <c r="A75" s="240"/>
      <c r="B75" s="240"/>
      <c r="C75" s="251" t="s">
        <v>762</v>
      </c>
      <c r="D75" s="323"/>
      <c r="E75" s="240"/>
      <c r="F75" s="280"/>
      <c r="G75" s="280"/>
      <c r="H75" s="240"/>
      <c r="I75" s="240"/>
      <c r="J75" s="240"/>
      <c r="K75" s="240"/>
      <c r="L75" s="240"/>
      <c r="M75" s="240"/>
      <c r="N75" s="240"/>
      <c r="O75" s="240"/>
      <c r="P75" s="240"/>
      <c r="Q75" s="240"/>
      <c r="R75" s="240"/>
      <c r="S75" s="240"/>
      <c r="T75" s="240"/>
      <c r="U75" s="240"/>
      <c r="V75" s="240"/>
      <c r="W75" s="240"/>
      <c r="X75" s="240"/>
      <c r="Y75" s="240"/>
      <c r="Z75" s="240"/>
      <c r="AA75" s="240"/>
      <c r="AB75" s="240"/>
      <c r="AC75" s="240"/>
      <c r="AD75" s="240"/>
      <c r="AE75" s="240"/>
      <c r="AF75" s="240"/>
      <c r="AG75" s="240"/>
      <c r="AH75" s="240"/>
      <c r="AI75" s="240"/>
      <c r="AJ75" s="240"/>
      <c r="AK75" s="240"/>
      <c r="AL75" s="240"/>
      <c r="AM75" s="240"/>
      <c r="AN75" s="240"/>
      <c r="AO75" s="240"/>
      <c r="AP75" s="240"/>
    </row>
    <row r="76" spans="1:42" ht="27.75" customHeight="1">
      <c r="A76" s="240"/>
      <c r="B76" s="240"/>
      <c r="C76" s="251" t="s">
        <v>763</v>
      </c>
      <c r="D76" s="323"/>
      <c r="E76" s="240"/>
      <c r="F76" s="280"/>
      <c r="G76" s="280"/>
      <c r="H76" s="240"/>
      <c r="I76" s="240"/>
      <c r="J76" s="240"/>
      <c r="K76" s="240"/>
      <c r="L76" s="240"/>
      <c r="M76" s="240"/>
      <c r="N76" s="240"/>
      <c r="O76" s="240"/>
      <c r="P76" s="240"/>
      <c r="Q76" s="240"/>
      <c r="R76" s="240"/>
      <c r="S76" s="240"/>
      <c r="T76" s="240"/>
      <c r="U76" s="240"/>
      <c r="V76" s="240"/>
      <c r="W76" s="240"/>
      <c r="X76" s="240"/>
      <c r="Y76" s="240"/>
      <c r="Z76" s="240"/>
      <c r="AA76" s="240"/>
      <c r="AB76" s="240"/>
      <c r="AC76" s="240"/>
      <c r="AD76" s="240"/>
      <c r="AE76" s="240"/>
      <c r="AF76" s="240"/>
      <c r="AG76" s="240"/>
      <c r="AH76" s="240"/>
      <c r="AI76" s="240"/>
      <c r="AJ76" s="240"/>
      <c r="AK76" s="240"/>
      <c r="AL76" s="240"/>
      <c r="AM76" s="240"/>
      <c r="AN76" s="240"/>
      <c r="AO76" s="240"/>
      <c r="AP76" s="240"/>
    </row>
    <row r="77" spans="1:42" ht="27.75" customHeight="1">
      <c r="A77" s="240"/>
      <c r="B77" s="240"/>
      <c r="C77" s="251" t="s">
        <v>764</v>
      </c>
      <c r="D77" s="323"/>
      <c r="E77" s="240"/>
      <c r="F77" s="280"/>
      <c r="G77" s="280"/>
      <c r="H77" s="240"/>
      <c r="I77" s="240"/>
      <c r="J77" s="240"/>
      <c r="K77" s="240"/>
      <c r="L77" s="240"/>
      <c r="M77" s="240"/>
      <c r="N77" s="240"/>
      <c r="O77" s="240"/>
      <c r="P77" s="240"/>
      <c r="Q77" s="240"/>
      <c r="R77" s="240"/>
      <c r="S77" s="240"/>
      <c r="T77" s="240"/>
      <c r="U77" s="240"/>
      <c r="V77" s="240"/>
      <c r="W77" s="240"/>
      <c r="X77" s="240"/>
      <c r="Y77" s="240"/>
      <c r="Z77" s="240"/>
      <c r="AA77" s="240"/>
      <c r="AB77" s="240"/>
      <c r="AC77" s="240"/>
      <c r="AD77" s="240"/>
      <c r="AE77" s="240"/>
      <c r="AF77" s="240"/>
      <c r="AG77" s="240"/>
      <c r="AH77" s="240"/>
      <c r="AI77" s="240"/>
      <c r="AJ77" s="240"/>
      <c r="AK77" s="240"/>
      <c r="AL77" s="240"/>
      <c r="AM77" s="240"/>
      <c r="AN77" s="240"/>
      <c r="AO77" s="240"/>
      <c r="AP77" s="240"/>
    </row>
    <row r="78" spans="1:42" ht="27.75" customHeight="1">
      <c r="A78" s="240"/>
      <c r="B78" s="240"/>
      <c r="C78" s="251" t="s">
        <v>765</v>
      </c>
      <c r="D78" s="323"/>
      <c r="E78" s="240"/>
      <c r="F78" s="280"/>
      <c r="G78" s="280"/>
      <c r="H78" s="240"/>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240"/>
      <c r="AP78" s="240"/>
    </row>
    <row r="79" spans="1:42" ht="27.75" customHeight="1">
      <c r="A79" s="240"/>
      <c r="B79" s="240"/>
      <c r="C79" s="251" t="s">
        <v>766</v>
      </c>
      <c r="D79" s="323"/>
      <c r="E79" s="240"/>
      <c r="F79" s="280"/>
      <c r="G79" s="280"/>
      <c r="H79" s="240"/>
      <c r="I79" s="240"/>
      <c r="J79" s="240"/>
      <c r="K79" s="240"/>
      <c r="L79" s="240"/>
      <c r="M79" s="240"/>
      <c r="N79" s="240"/>
      <c r="O79" s="240"/>
      <c r="P79" s="240"/>
      <c r="Q79" s="240"/>
      <c r="R79" s="240"/>
      <c r="S79" s="240"/>
      <c r="T79" s="240"/>
      <c r="U79" s="240"/>
      <c r="V79" s="240"/>
      <c r="W79" s="240"/>
      <c r="X79" s="240"/>
      <c r="Y79" s="240"/>
      <c r="Z79" s="240"/>
      <c r="AA79" s="240"/>
      <c r="AB79" s="240"/>
      <c r="AC79" s="240"/>
      <c r="AD79" s="240"/>
      <c r="AE79" s="240"/>
      <c r="AF79" s="240"/>
      <c r="AG79" s="240"/>
      <c r="AH79" s="240"/>
      <c r="AI79" s="240"/>
      <c r="AJ79" s="240"/>
      <c r="AK79" s="240"/>
      <c r="AL79" s="240"/>
      <c r="AM79" s="240"/>
      <c r="AN79" s="240"/>
      <c r="AO79" s="240"/>
      <c r="AP79" s="240"/>
    </row>
    <row r="80" spans="1:42" ht="27.75" customHeight="1">
      <c r="A80" s="240"/>
      <c r="B80" s="240"/>
      <c r="C80" s="251" t="s">
        <v>767</v>
      </c>
      <c r="D80" s="323"/>
      <c r="E80" s="240"/>
      <c r="F80" s="280"/>
      <c r="G80" s="280"/>
      <c r="H80" s="240"/>
      <c r="I80" s="240"/>
      <c r="J80" s="240"/>
      <c r="K80" s="240"/>
      <c r="L80" s="240"/>
      <c r="M80" s="240"/>
      <c r="N80" s="240"/>
      <c r="O80" s="240"/>
      <c r="P80" s="240"/>
      <c r="Q80" s="240"/>
      <c r="R80" s="240"/>
      <c r="S80" s="240"/>
      <c r="T80" s="240"/>
      <c r="U80" s="240"/>
      <c r="V80" s="240"/>
      <c r="W80" s="240"/>
      <c r="X80" s="240"/>
      <c r="Y80" s="240"/>
      <c r="Z80" s="240"/>
      <c r="AA80" s="240"/>
      <c r="AB80" s="240"/>
      <c r="AC80" s="240"/>
      <c r="AD80" s="240"/>
      <c r="AE80" s="240"/>
      <c r="AF80" s="240"/>
      <c r="AG80" s="240"/>
      <c r="AH80" s="240"/>
      <c r="AI80" s="240"/>
      <c r="AJ80" s="240"/>
      <c r="AK80" s="240"/>
      <c r="AL80" s="240"/>
      <c r="AM80" s="240"/>
      <c r="AN80" s="240"/>
      <c r="AO80" s="240"/>
      <c r="AP80" s="240"/>
    </row>
    <row r="81" spans="1:42" ht="27.75" customHeight="1">
      <c r="A81" s="240"/>
      <c r="B81" s="240"/>
      <c r="C81" s="251" t="s">
        <v>768</v>
      </c>
      <c r="D81" s="323"/>
      <c r="E81" s="240"/>
      <c r="F81" s="280"/>
      <c r="G81" s="280"/>
      <c r="H81" s="240"/>
      <c r="I81" s="240"/>
      <c r="J81" s="240"/>
      <c r="K81" s="240"/>
      <c r="L81" s="240"/>
      <c r="M81" s="240"/>
      <c r="N81" s="240"/>
      <c r="O81" s="240"/>
      <c r="P81" s="240"/>
      <c r="Q81" s="240"/>
      <c r="R81" s="240"/>
      <c r="S81" s="240"/>
      <c r="T81" s="240"/>
      <c r="U81" s="240"/>
      <c r="V81" s="240"/>
      <c r="W81" s="240"/>
      <c r="X81" s="240"/>
      <c r="Y81" s="240"/>
      <c r="Z81" s="240"/>
      <c r="AA81" s="240"/>
      <c r="AB81" s="240"/>
      <c r="AC81" s="240"/>
      <c r="AD81" s="240"/>
      <c r="AE81" s="240"/>
      <c r="AF81" s="240"/>
      <c r="AG81" s="240"/>
      <c r="AH81" s="240"/>
      <c r="AI81" s="240"/>
      <c r="AJ81" s="240"/>
      <c r="AK81" s="240"/>
      <c r="AL81" s="240"/>
      <c r="AM81" s="240"/>
      <c r="AN81" s="240"/>
      <c r="AO81" s="240"/>
      <c r="AP81" s="240"/>
    </row>
    <row r="82" spans="1:42" ht="27.75" customHeight="1">
      <c r="A82" s="240"/>
      <c r="B82" s="240"/>
      <c r="C82" s="251" t="s">
        <v>769</v>
      </c>
      <c r="D82" s="323"/>
      <c r="E82" s="240"/>
      <c r="F82" s="280"/>
      <c r="G82" s="280"/>
      <c r="H82" s="240"/>
      <c r="I82" s="240"/>
      <c r="J82" s="240"/>
      <c r="K82" s="240"/>
      <c r="L82" s="240"/>
      <c r="M82" s="240"/>
      <c r="N82" s="240"/>
      <c r="O82" s="240"/>
      <c r="P82" s="240"/>
      <c r="Q82" s="240"/>
      <c r="R82" s="240"/>
      <c r="S82" s="240"/>
      <c r="T82" s="240"/>
      <c r="U82" s="240"/>
      <c r="V82" s="240"/>
      <c r="W82" s="240"/>
      <c r="X82" s="240"/>
      <c r="Y82" s="240"/>
      <c r="Z82" s="240"/>
      <c r="AA82" s="240"/>
      <c r="AB82" s="240"/>
      <c r="AC82" s="240"/>
      <c r="AD82" s="240"/>
      <c r="AE82" s="240"/>
      <c r="AF82" s="240"/>
      <c r="AG82" s="240"/>
      <c r="AH82" s="240"/>
      <c r="AI82" s="240"/>
      <c r="AJ82" s="240"/>
      <c r="AK82" s="240"/>
      <c r="AL82" s="240"/>
      <c r="AM82" s="240"/>
      <c r="AN82" s="240"/>
      <c r="AO82" s="240"/>
      <c r="AP82" s="240"/>
    </row>
    <row r="83" spans="1:42" ht="27.75" customHeight="1">
      <c r="A83" s="240"/>
      <c r="B83" s="240"/>
      <c r="C83" s="251" t="s">
        <v>770</v>
      </c>
      <c r="D83" s="323"/>
      <c r="E83" s="240"/>
      <c r="F83" s="280"/>
      <c r="G83" s="280"/>
      <c r="H83" s="240"/>
      <c r="I83" s="240"/>
      <c r="J83" s="240"/>
      <c r="K83" s="240"/>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row>
    <row r="84" spans="1:42" ht="27.75" customHeight="1">
      <c r="A84" s="240"/>
      <c r="B84" s="240"/>
      <c r="C84" s="251" t="s">
        <v>771</v>
      </c>
      <c r="D84" s="323"/>
      <c r="E84" s="240"/>
      <c r="F84" s="280"/>
      <c r="G84" s="280"/>
      <c r="H84" s="240"/>
      <c r="I84" s="240"/>
      <c r="J84" s="240"/>
      <c r="K84" s="240"/>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c r="AJ84" s="240"/>
      <c r="AK84" s="240"/>
      <c r="AL84" s="240"/>
      <c r="AM84" s="240"/>
      <c r="AN84" s="240"/>
      <c r="AO84" s="240"/>
      <c r="AP84" s="240"/>
    </row>
    <row r="85" spans="1:42" ht="27.75" customHeight="1">
      <c r="A85" s="240"/>
      <c r="B85" s="240"/>
      <c r="C85" s="251" t="s">
        <v>772</v>
      </c>
      <c r="D85" s="323"/>
      <c r="E85" s="240"/>
      <c r="F85" s="280"/>
      <c r="G85" s="280"/>
      <c r="H85" s="240"/>
      <c r="I85" s="240"/>
      <c r="J85" s="240"/>
      <c r="K85" s="240"/>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row>
    <row r="86" spans="1:42" ht="27.75" customHeight="1">
      <c r="A86" s="240"/>
      <c r="B86" s="240"/>
      <c r="C86" s="251" t="s">
        <v>773</v>
      </c>
      <c r="D86" s="323"/>
      <c r="E86" s="240"/>
      <c r="F86" s="280"/>
      <c r="G86" s="28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row>
    <row r="87" spans="1:42" ht="27.75" customHeight="1">
      <c r="A87" s="240"/>
      <c r="B87" s="240"/>
      <c r="C87" s="251" t="s">
        <v>774</v>
      </c>
      <c r="D87" s="323"/>
      <c r="E87" s="240"/>
      <c r="F87" s="280"/>
      <c r="G87" s="280"/>
      <c r="H87" s="240"/>
      <c r="I87" s="240"/>
      <c r="J87" s="240"/>
      <c r="K87" s="240"/>
      <c r="L87" s="240"/>
      <c r="M87" s="240"/>
      <c r="N87" s="240"/>
      <c r="O87" s="240"/>
      <c r="P87" s="240"/>
      <c r="Q87" s="240"/>
      <c r="R87" s="240"/>
      <c r="S87" s="240"/>
      <c r="T87" s="240"/>
      <c r="U87" s="240"/>
      <c r="V87" s="240"/>
      <c r="W87" s="240"/>
      <c r="X87" s="240"/>
      <c r="Y87" s="240"/>
      <c r="Z87" s="240"/>
      <c r="AA87" s="240"/>
      <c r="AB87" s="240"/>
      <c r="AC87" s="240"/>
      <c r="AD87" s="240"/>
      <c r="AE87" s="240"/>
      <c r="AF87" s="240"/>
      <c r="AG87" s="240"/>
      <c r="AH87" s="240"/>
      <c r="AI87" s="240"/>
      <c r="AJ87" s="240"/>
      <c r="AK87" s="240"/>
      <c r="AL87" s="240"/>
      <c r="AM87" s="240"/>
      <c r="AN87" s="240"/>
      <c r="AO87" s="240"/>
      <c r="AP87" s="240"/>
    </row>
    <row r="88" spans="1:42" ht="27.75" customHeight="1">
      <c r="A88" s="240"/>
      <c r="B88" s="240"/>
      <c r="C88" s="251" t="s">
        <v>775</v>
      </c>
      <c r="D88" s="323"/>
      <c r="E88" s="240"/>
      <c r="F88" s="280"/>
      <c r="G88" s="280"/>
      <c r="H88" s="240"/>
      <c r="I88" s="240"/>
      <c r="J88" s="240"/>
      <c r="K88" s="240"/>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c r="AJ88" s="240"/>
      <c r="AK88" s="240"/>
      <c r="AL88" s="240"/>
      <c r="AM88" s="240"/>
      <c r="AN88" s="240"/>
      <c r="AO88" s="240"/>
      <c r="AP88" s="240"/>
    </row>
    <row r="89" spans="1:42" ht="27.75" customHeight="1">
      <c r="A89" s="240"/>
      <c r="B89" s="240"/>
      <c r="C89" s="251" t="s">
        <v>776</v>
      </c>
      <c r="D89" s="323"/>
      <c r="E89" s="240"/>
      <c r="F89" s="280"/>
      <c r="G89" s="280"/>
      <c r="H89" s="240"/>
      <c r="I89" s="240"/>
      <c r="J89" s="240"/>
      <c r="K89" s="240"/>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40"/>
      <c r="AP89" s="240"/>
    </row>
    <row r="90" spans="1:42" ht="27.75" customHeight="1">
      <c r="A90" s="240"/>
      <c r="B90" s="240"/>
      <c r="C90" s="251" t="s">
        <v>777</v>
      </c>
      <c r="D90" s="323"/>
      <c r="E90" s="240"/>
      <c r="F90" s="280"/>
      <c r="G90" s="280"/>
      <c r="H90" s="240"/>
      <c r="I90" s="240"/>
      <c r="J90" s="240"/>
      <c r="K90" s="240"/>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c r="AP90" s="240"/>
    </row>
    <row r="91" spans="1:42" ht="27.75" customHeight="1">
      <c r="A91" s="240"/>
      <c r="B91" s="240"/>
      <c r="C91" s="251" t="s">
        <v>778</v>
      </c>
      <c r="D91" s="323"/>
      <c r="E91" s="240"/>
      <c r="F91" s="280"/>
      <c r="G91" s="280"/>
      <c r="H91" s="240"/>
      <c r="I91" s="240"/>
      <c r="J91" s="240"/>
      <c r="K91" s="240"/>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40"/>
      <c r="AP91" s="240"/>
    </row>
    <row r="92" spans="1:42" ht="27.75" customHeight="1">
      <c r="A92" s="240"/>
      <c r="B92" s="240"/>
      <c r="C92" s="251" t="s">
        <v>779</v>
      </c>
      <c r="D92" s="323"/>
      <c r="E92" s="240"/>
      <c r="F92" s="280"/>
      <c r="G92" s="280"/>
      <c r="H92" s="240"/>
      <c r="I92" s="240"/>
      <c r="J92" s="240"/>
      <c r="K92" s="240"/>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row>
    <row r="93" spans="1:42" ht="27.75" customHeight="1">
      <c r="A93" s="240"/>
      <c r="B93" s="240"/>
      <c r="C93" s="251" t="s">
        <v>780</v>
      </c>
      <c r="D93" s="323"/>
      <c r="E93" s="240"/>
      <c r="F93" s="280"/>
      <c r="G93" s="280"/>
      <c r="H93" s="240"/>
      <c r="I93" s="240"/>
      <c r="J93" s="240"/>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row>
    <row r="94" spans="1:42" ht="27.75" customHeight="1">
      <c r="A94" s="240"/>
      <c r="B94" s="240"/>
      <c r="C94" s="251" t="s">
        <v>781</v>
      </c>
      <c r="D94" s="323"/>
      <c r="E94" s="240"/>
      <c r="F94" s="280"/>
      <c r="G94" s="280"/>
      <c r="H94" s="240"/>
      <c r="I94" s="240"/>
      <c r="J94" s="240"/>
      <c r="K94" s="240"/>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row>
    <row r="95" spans="1:42" ht="27.75" customHeight="1">
      <c r="A95" s="240"/>
      <c r="B95" s="240"/>
      <c r="C95" s="251" t="s">
        <v>782</v>
      </c>
      <c r="D95" s="323"/>
      <c r="E95" s="240"/>
      <c r="F95" s="280"/>
      <c r="G95" s="280"/>
      <c r="H95" s="240"/>
      <c r="I95" s="240"/>
      <c r="J95" s="240"/>
      <c r="K95" s="240"/>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row>
    <row r="96" spans="1:42" ht="27.75" customHeight="1">
      <c r="A96" s="240"/>
      <c r="B96" s="240"/>
      <c r="C96" s="251" t="s">
        <v>783</v>
      </c>
      <c r="D96" s="323"/>
      <c r="E96" s="240"/>
      <c r="F96" s="280"/>
      <c r="G96" s="280"/>
      <c r="H96" s="240"/>
      <c r="I96" s="240"/>
      <c r="J96" s="240"/>
      <c r="K96" s="240"/>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row>
    <row r="97" spans="1:42" ht="27.75" customHeight="1">
      <c r="A97" s="240"/>
      <c r="B97" s="240"/>
      <c r="C97" s="251" t="s">
        <v>784</v>
      </c>
      <c r="D97" s="323"/>
      <c r="E97" s="240"/>
      <c r="F97" s="280"/>
      <c r="G97" s="280"/>
      <c r="H97" s="240"/>
      <c r="I97" s="240"/>
      <c r="J97" s="240"/>
      <c r="K97" s="240"/>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row>
    <row r="98" spans="1:42" ht="27.75" customHeight="1">
      <c r="A98" s="240"/>
      <c r="B98" s="240"/>
      <c r="C98" s="251" t="s">
        <v>785</v>
      </c>
      <c r="D98" s="323"/>
      <c r="E98" s="240"/>
      <c r="F98" s="280"/>
      <c r="G98" s="280"/>
      <c r="H98" s="240"/>
      <c r="I98" s="240"/>
      <c r="J98" s="240"/>
      <c r="K98" s="240"/>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row>
    <row r="99" spans="1:42" ht="27.75" customHeight="1">
      <c r="A99" s="240"/>
      <c r="B99" s="240"/>
      <c r="C99" s="251" t="s">
        <v>786</v>
      </c>
      <c r="D99" s="323"/>
      <c r="E99" s="240"/>
      <c r="F99" s="280"/>
      <c r="G99" s="280"/>
      <c r="H99" s="240"/>
      <c r="I99" s="240"/>
      <c r="J99" s="240"/>
      <c r="K99" s="240"/>
      <c r="L99" s="240"/>
      <c r="M99" s="240"/>
      <c r="N99" s="240"/>
      <c r="O99" s="240"/>
      <c r="P99" s="240"/>
      <c r="Q99" s="240"/>
      <c r="R99" s="240"/>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row>
    <row r="100" spans="1:42" ht="27.75" customHeight="1">
      <c r="A100" s="240"/>
      <c r="B100" s="240"/>
      <c r="C100" s="251" t="s">
        <v>787</v>
      </c>
      <c r="D100" s="323"/>
      <c r="E100" s="240"/>
      <c r="F100" s="280"/>
      <c r="G100" s="280"/>
      <c r="H100" s="240"/>
      <c r="I100" s="240"/>
      <c r="J100" s="240"/>
      <c r="K100" s="240"/>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row>
    <row r="101" spans="1:42" ht="27.75" customHeight="1">
      <c r="A101" s="240"/>
      <c r="B101" s="240"/>
      <c r="C101" s="251" t="s">
        <v>788</v>
      </c>
      <c r="D101" s="323"/>
      <c r="E101" s="240"/>
      <c r="F101" s="280"/>
      <c r="G101" s="280"/>
      <c r="H101" s="240"/>
      <c r="I101" s="240"/>
      <c r="J101" s="240"/>
      <c r="K101" s="240"/>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row>
    <row r="102" spans="1:42" ht="27.75" customHeight="1">
      <c r="A102" s="240"/>
      <c r="B102" s="240"/>
      <c r="C102" s="251" t="s">
        <v>789</v>
      </c>
      <c r="D102" s="323"/>
      <c r="E102" s="240"/>
      <c r="F102" s="280"/>
      <c r="G102" s="280"/>
      <c r="H102" s="240"/>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row>
    <row r="103" spans="1:42" ht="27.75" customHeight="1">
      <c r="A103" s="240"/>
      <c r="B103" s="240"/>
      <c r="C103" s="251" t="s">
        <v>790</v>
      </c>
      <c r="D103" s="323"/>
      <c r="E103" s="240"/>
      <c r="F103" s="280"/>
      <c r="G103" s="280"/>
      <c r="H103" s="240"/>
      <c r="I103" s="240"/>
      <c r="J103" s="240"/>
      <c r="K103" s="240"/>
      <c r="L103" s="240"/>
      <c r="M103" s="240"/>
      <c r="N103" s="240"/>
      <c r="O103" s="240"/>
      <c r="P103" s="240"/>
      <c r="Q103" s="240"/>
      <c r="R103" s="240"/>
      <c r="S103" s="240"/>
      <c r="T103" s="240"/>
      <c r="U103" s="240"/>
      <c r="V103" s="240"/>
      <c r="W103" s="240"/>
      <c r="X103" s="240"/>
      <c r="Y103" s="240"/>
      <c r="Z103" s="240"/>
      <c r="AA103" s="240"/>
      <c r="AB103" s="240"/>
      <c r="AC103" s="240"/>
      <c r="AD103" s="240"/>
      <c r="AE103" s="240"/>
      <c r="AF103" s="240"/>
      <c r="AG103" s="240"/>
      <c r="AH103" s="240"/>
      <c r="AI103" s="240"/>
      <c r="AJ103" s="240"/>
      <c r="AK103" s="240"/>
      <c r="AL103" s="240"/>
      <c r="AM103" s="240"/>
      <c r="AN103" s="240"/>
      <c r="AO103" s="240"/>
      <c r="AP103" s="240"/>
    </row>
    <row r="104" spans="1:42" ht="27.75" customHeight="1">
      <c r="A104" s="240"/>
      <c r="B104" s="240"/>
      <c r="C104" s="251" t="s">
        <v>791</v>
      </c>
      <c r="D104" s="323"/>
      <c r="E104" s="240"/>
      <c r="F104" s="280"/>
      <c r="G104" s="280"/>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row>
    <row r="105" spans="1:42" ht="27.75" customHeight="1">
      <c r="A105" s="240"/>
      <c r="B105" s="240"/>
      <c r="C105" s="251" t="s">
        <v>792</v>
      </c>
      <c r="D105" s="323"/>
      <c r="E105" s="240"/>
      <c r="F105" s="280"/>
      <c r="G105" s="280"/>
      <c r="H105" s="240"/>
      <c r="I105" s="240"/>
      <c r="J105" s="240"/>
      <c r="K105" s="240"/>
      <c r="L105" s="240"/>
      <c r="M105" s="240"/>
      <c r="N105" s="240"/>
      <c r="O105" s="240"/>
      <c r="P105" s="240"/>
      <c r="Q105" s="240"/>
      <c r="R105" s="240"/>
      <c r="S105" s="240"/>
      <c r="T105" s="240"/>
      <c r="U105" s="240"/>
      <c r="V105" s="240"/>
      <c r="W105" s="240"/>
      <c r="X105" s="240"/>
      <c r="Y105" s="240"/>
      <c r="Z105" s="240"/>
      <c r="AA105" s="240"/>
      <c r="AB105" s="240"/>
      <c r="AC105" s="240"/>
      <c r="AD105" s="240"/>
      <c r="AE105" s="240"/>
      <c r="AF105" s="240"/>
      <c r="AG105" s="240"/>
      <c r="AH105" s="240"/>
      <c r="AI105" s="240"/>
      <c r="AJ105" s="240"/>
      <c r="AK105" s="240"/>
      <c r="AL105" s="240"/>
      <c r="AM105" s="240"/>
      <c r="AN105" s="240"/>
      <c r="AO105" s="240"/>
      <c r="AP105" s="240"/>
    </row>
    <row r="106" spans="1:42" ht="27.75" customHeight="1">
      <c r="A106" s="240"/>
      <c r="B106" s="240"/>
      <c r="C106" s="251" t="s">
        <v>793</v>
      </c>
      <c r="D106" s="323"/>
      <c r="E106" s="240"/>
      <c r="F106" s="280"/>
      <c r="G106" s="280"/>
      <c r="H106" s="240"/>
      <c r="I106" s="240"/>
      <c r="J106" s="240"/>
      <c r="K106" s="240"/>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c r="AJ106" s="240"/>
      <c r="AK106" s="240"/>
      <c r="AL106" s="240"/>
      <c r="AM106" s="240"/>
      <c r="AN106" s="240"/>
      <c r="AO106" s="240"/>
      <c r="AP106" s="240"/>
    </row>
    <row r="107" spans="1:42" ht="27.75" customHeight="1">
      <c r="A107" s="240"/>
      <c r="B107" s="240"/>
      <c r="C107" s="251" t="s">
        <v>794</v>
      </c>
      <c r="D107" s="323"/>
      <c r="E107" s="240"/>
      <c r="F107" s="280"/>
      <c r="G107" s="28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row>
    <row r="108" spans="1:42" ht="27.75" customHeight="1">
      <c r="A108" s="240"/>
      <c r="B108" s="240"/>
      <c r="C108" s="251" t="s">
        <v>795</v>
      </c>
      <c r="D108" s="323"/>
      <c r="E108" s="240"/>
      <c r="F108" s="280"/>
      <c r="G108" s="280"/>
      <c r="H108" s="240"/>
      <c r="I108" s="240"/>
      <c r="J108" s="240"/>
      <c r="K108" s="240"/>
      <c r="L108" s="240"/>
      <c r="M108" s="240"/>
      <c r="N108" s="240"/>
      <c r="O108" s="240"/>
      <c r="P108" s="240"/>
      <c r="Q108" s="240"/>
      <c r="R108" s="240"/>
      <c r="S108" s="240"/>
      <c r="T108" s="240"/>
      <c r="U108" s="240"/>
      <c r="V108" s="240"/>
      <c r="W108" s="240"/>
      <c r="X108" s="240"/>
      <c r="Y108" s="240"/>
      <c r="Z108" s="240"/>
      <c r="AA108" s="240"/>
      <c r="AB108" s="240"/>
      <c r="AC108" s="240"/>
      <c r="AD108" s="240"/>
      <c r="AE108" s="240"/>
      <c r="AF108" s="240"/>
      <c r="AG108" s="240"/>
      <c r="AH108" s="240"/>
      <c r="AI108" s="240"/>
      <c r="AJ108" s="240"/>
      <c r="AK108" s="240"/>
      <c r="AL108" s="240"/>
      <c r="AM108" s="240"/>
      <c r="AN108" s="240"/>
      <c r="AO108" s="240"/>
      <c r="AP108" s="240"/>
    </row>
    <row r="109" spans="1:42" ht="27.75" customHeight="1">
      <c r="A109" s="240"/>
      <c r="B109" s="240"/>
      <c r="C109" s="251" t="s">
        <v>796</v>
      </c>
      <c r="D109" s="323"/>
      <c r="E109" s="240"/>
      <c r="F109" s="280"/>
      <c r="G109" s="280"/>
      <c r="H109" s="240"/>
      <c r="I109" s="240"/>
      <c r="J109" s="240"/>
      <c r="K109" s="240"/>
      <c r="L109" s="240"/>
      <c r="M109" s="240"/>
      <c r="N109" s="240"/>
      <c r="O109" s="240"/>
      <c r="P109" s="240"/>
      <c r="Q109" s="240"/>
      <c r="R109" s="240"/>
      <c r="S109" s="240"/>
      <c r="T109" s="240"/>
      <c r="U109" s="240"/>
      <c r="V109" s="240"/>
      <c r="W109" s="240"/>
      <c r="X109" s="240"/>
      <c r="Y109" s="240"/>
      <c r="Z109" s="240"/>
      <c r="AA109" s="240"/>
      <c r="AB109" s="240"/>
      <c r="AC109" s="240"/>
      <c r="AD109" s="240"/>
      <c r="AE109" s="240"/>
      <c r="AF109" s="240"/>
      <c r="AG109" s="240"/>
      <c r="AH109" s="240"/>
      <c r="AI109" s="240"/>
      <c r="AJ109" s="240"/>
      <c r="AK109" s="240"/>
      <c r="AL109" s="240"/>
      <c r="AM109" s="240"/>
      <c r="AN109" s="240"/>
      <c r="AO109" s="240"/>
      <c r="AP109" s="240"/>
    </row>
    <row r="110" spans="1:42" ht="27.75" customHeight="1">
      <c r="A110" s="240"/>
      <c r="B110" s="240"/>
      <c r="C110" s="251" t="s">
        <v>797</v>
      </c>
      <c r="D110" s="323"/>
      <c r="E110" s="240"/>
      <c r="F110" s="280"/>
      <c r="G110" s="280"/>
      <c r="H110" s="240"/>
      <c r="I110" s="240"/>
      <c r="J110" s="240"/>
      <c r="K110" s="240"/>
      <c r="L110" s="240"/>
      <c r="M110" s="240"/>
      <c r="N110" s="240"/>
      <c r="O110" s="240"/>
      <c r="P110" s="240"/>
      <c r="Q110" s="240"/>
      <c r="R110" s="240"/>
      <c r="S110" s="240"/>
      <c r="T110" s="240"/>
      <c r="U110" s="240"/>
      <c r="V110" s="240"/>
      <c r="W110" s="240"/>
      <c r="X110" s="240"/>
      <c r="Y110" s="240"/>
      <c r="Z110" s="240"/>
      <c r="AA110" s="240"/>
      <c r="AB110" s="240"/>
      <c r="AC110" s="240"/>
      <c r="AD110" s="240"/>
      <c r="AE110" s="240"/>
      <c r="AF110" s="240"/>
      <c r="AG110" s="240"/>
      <c r="AH110" s="240"/>
      <c r="AI110" s="240"/>
      <c r="AJ110" s="240"/>
      <c r="AK110" s="240"/>
      <c r="AL110" s="240"/>
      <c r="AM110" s="240"/>
      <c r="AN110" s="240"/>
      <c r="AO110" s="240"/>
      <c r="AP110" s="240"/>
    </row>
    <row r="111" spans="1:42" ht="27.75" customHeight="1">
      <c r="A111" s="240"/>
      <c r="B111" s="240"/>
      <c r="C111" s="251" t="s">
        <v>798</v>
      </c>
      <c r="D111" s="323"/>
      <c r="E111" s="240"/>
      <c r="F111" s="280"/>
      <c r="G111" s="280"/>
      <c r="H111" s="240"/>
      <c r="I111" s="240"/>
      <c r="J111" s="240"/>
      <c r="K111" s="240"/>
      <c r="L111" s="240"/>
      <c r="M111" s="240"/>
      <c r="N111" s="240"/>
      <c r="O111" s="240"/>
      <c r="P111" s="240"/>
      <c r="Q111" s="240"/>
      <c r="R111" s="240"/>
      <c r="S111" s="240"/>
      <c r="T111" s="240"/>
      <c r="U111" s="240"/>
      <c r="V111" s="240"/>
      <c r="W111" s="240"/>
      <c r="X111" s="240"/>
      <c r="Y111" s="240"/>
      <c r="Z111" s="240"/>
      <c r="AA111" s="240"/>
      <c r="AB111" s="240"/>
      <c r="AC111" s="240"/>
      <c r="AD111" s="240"/>
      <c r="AE111" s="240"/>
      <c r="AF111" s="240"/>
      <c r="AG111" s="240"/>
      <c r="AH111" s="240"/>
      <c r="AI111" s="240"/>
      <c r="AJ111" s="240"/>
      <c r="AK111" s="240"/>
      <c r="AL111" s="240"/>
      <c r="AM111" s="240"/>
      <c r="AN111" s="240"/>
      <c r="AO111" s="240"/>
      <c r="AP111" s="240"/>
    </row>
    <row r="112" spans="1:42" ht="27.75" customHeight="1">
      <c r="A112" s="240"/>
      <c r="B112" s="240"/>
      <c r="C112" s="251" t="s">
        <v>799</v>
      </c>
      <c r="D112" s="323"/>
      <c r="E112" s="240"/>
      <c r="F112" s="280"/>
      <c r="G112" s="280"/>
      <c r="H112" s="240"/>
      <c r="I112" s="240"/>
      <c r="J112" s="240"/>
      <c r="K112" s="240"/>
      <c r="L112" s="240"/>
      <c r="M112" s="240"/>
      <c r="N112" s="240"/>
      <c r="O112" s="240"/>
      <c r="P112" s="240"/>
      <c r="Q112" s="240"/>
      <c r="R112" s="240"/>
      <c r="S112" s="240"/>
      <c r="T112" s="240"/>
      <c r="U112" s="240"/>
      <c r="V112" s="240"/>
      <c r="W112" s="240"/>
      <c r="X112" s="240"/>
      <c r="Y112" s="240"/>
      <c r="Z112" s="240"/>
      <c r="AA112" s="240"/>
      <c r="AB112" s="240"/>
      <c r="AC112" s="240"/>
      <c r="AD112" s="240"/>
      <c r="AE112" s="240"/>
      <c r="AF112" s="240"/>
      <c r="AG112" s="240"/>
      <c r="AH112" s="240"/>
      <c r="AI112" s="240"/>
      <c r="AJ112" s="240"/>
      <c r="AK112" s="240"/>
      <c r="AL112" s="240"/>
      <c r="AM112" s="240"/>
      <c r="AN112" s="240"/>
      <c r="AO112" s="240"/>
      <c r="AP112" s="240"/>
    </row>
    <row r="113" spans="1:42" ht="27.75" customHeight="1">
      <c r="A113" s="240"/>
      <c r="B113" s="240"/>
      <c r="C113" s="251" t="s">
        <v>800</v>
      </c>
      <c r="D113" s="323"/>
      <c r="E113" s="240"/>
      <c r="F113" s="280"/>
      <c r="G113" s="280"/>
      <c r="H113" s="240"/>
      <c r="I113" s="240"/>
      <c r="J113" s="240"/>
      <c r="K113" s="240"/>
      <c r="L113" s="240"/>
      <c r="M113" s="240"/>
      <c r="N113" s="240"/>
      <c r="O113" s="240"/>
      <c r="P113" s="240"/>
      <c r="Q113" s="240"/>
      <c r="R113" s="240"/>
      <c r="S113" s="240"/>
      <c r="T113" s="240"/>
      <c r="U113" s="240"/>
      <c r="V113" s="240"/>
      <c r="W113" s="240"/>
      <c r="X113" s="240"/>
      <c r="Y113" s="240"/>
      <c r="Z113" s="240"/>
      <c r="AA113" s="240"/>
      <c r="AB113" s="240"/>
      <c r="AC113" s="240"/>
      <c r="AD113" s="240"/>
      <c r="AE113" s="240"/>
      <c r="AF113" s="240"/>
      <c r="AG113" s="240"/>
      <c r="AH113" s="240"/>
      <c r="AI113" s="240"/>
      <c r="AJ113" s="240"/>
      <c r="AK113" s="240"/>
      <c r="AL113" s="240"/>
      <c r="AM113" s="240"/>
      <c r="AN113" s="240"/>
      <c r="AO113" s="240"/>
      <c r="AP113" s="240"/>
    </row>
    <row r="114" spans="1:42" ht="27.75" customHeight="1">
      <c r="A114" s="240"/>
      <c r="B114" s="240"/>
      <c r="C114" s="251" t="s">
        <v>801</v>
      </c>
      <c r="D114" s="323"/>
      <c r="E114" s="240"/>
      <c r="F114" s="280"/>
      <c r="G114" s="280"/>
      <c r="H114" s="240"/>
      <c r="I114" s="240"/>
      <c r="J114" s="240"/>
      <c r="K114" s="240"/>
      <c r="L114" s="240"/>
      <c r="M114" s="240"/>
      <c r="N114" s="240"/>
      <c r="O114" s="240"/>
      <c r="P114" s="240"/>
      <c r="Q114" s="240"/>
      <c r="R114" s="240"/>
      <c r="S114" s="240"/>
      <c r="T114" s="240"/>
      <c r="U114" s="240"/>
      <c r="V114" s="240"/>
      <c r="W114" s="240"/>
      <c r="X114" s="240"/>
      <c r="Y114" s="240"/>
      <c r="Z114" s="240"/>
      <c r="AA114" s="240"/>
      <c r="AB114" s="240"/>
      <c r="AC114" s="240"/>
      <c r="AD114" s="240"/>
      <c r="AE114" s="240"/>
      <c r="AF114" s="240"/>
      <c r="AG114" s="240"/>
      <c r="AH114" s="240"/>
      <c r="AI114" s="240"/>
      <c r="AJ114" s="240"/>
      <c r="AK114" s="240"/>
      <c r="AL114" s="240"/>
      <c r="AM114" s="240"/>
      <c r="AN114" s="240"/>
      <c r="AO114" s="240"/>
      <c r="AP114" s="240"/>
    </row>
    <row r="115" spans="1:42" ht="27.75" customHeight="1">
      <c r="A115" s="240"/>
      <c r="B115" s="240"/>
      <c r="C115" s="251" t="s">
        <v>802</v>
      </c>
      <c r="D115" s="323"/>
      <c r="E115" s="240"/>
      <c r="F115" s="280"/>
      <c r="G115" s="280"/>
      <c r="H115" s="240"/>
      <c r="I115" s="240"/>
      <c r="J115" s="240"/>
      <c r="K115" s="240"/>
      <c r="L115" s="240"/>
      <c r="M115" s="240"/>
      <c r="N115" s="240"/>
      <c r="O115" s="240"/>
      <c r="P115" s="240"/>
      <c r="Q115" s="240"/>
      <c r="R115" s="240"/>
      <c r="S115" s="240"/>
      <c r="T115" s="240"/>
      <c r="U115" s="240"/>
      <c r="V115" s="240"/>
      <c r="W115" s="240"/>
      <c r="X115" s="240"/>
      <c r="Y115" s="240"/>
      <c r="Z115" s="240"/>
      <c r="AA115" s="240"/>
      <c r="AB115" s="240"/>
      <c r="AC115" s="240"/>
      <c r="AD115" s="240"/>
      <c r="AE115" s="240"/>
      <c r="AF115" s="240"/>
      <c r="AG115" s="240"/>
      <c r="AH115" s="240"/>
      <c r="AI115" s="240"/>
      <c r="AJ115" s="240"/>
      <c r="AK115" s="240"/>
      <c r="AL115" s="240"/>
      <c r="AM115" s="240"/>
      <c r="AN115" s="240"/>
      <c r="AO115" s="240"/>
      <c r="AP115" s="240"/>
    </row>
    <row r="116" spans="1:42" ht="27.75" customHeight="1">
      <c r="A116" s="240"/>
      <c r="B116" s="240"/>
      <c r="C116" s="252"/>
      <c r="D116" s="241"/>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240"/>
      <c r="AA116" s="240"/>
      <c r="AB116" s="240"/>
      <c r="AC116" s="240"/>
      <c r="AD116" s="240"/>
      <c r="AE116" s="240"/>
      <c r="AF116" s="240"/>
      <c r="AG116" s="240"/>
      <c r="AH116" s="240"/>
      <c r="AI116" s="240"/>
      <c r="AJ116" s="240"/>
      <c r="AK116" s="240"/>
      <c r="AL116" s="240"/>
      <c r="AM116" s="240"/>
      <c r="AN116" s="240"/>
      <c r="AO116" s="240"/>
      <c r="AP116" s="240"/>
    </row>
    <row r="117" spans="1:42" ht="20.25" customHeight="1">
      <c r="A117" s="240"/>
      <c r="B117" s="240"/>
      <c r="C117" s="241"/>
      <c r="D117" s="241"/>
      <c r="E117" s="241"/>
      <c r="F117" s="241"/>
      <c r="G117" s="241"/>
      <c r="H117" s="241"/>
      <c r="I117" s="241"/>
      <c r="J117" s="240"/>
      <c r="K117" s="240"/>
      <c r="L117" s="240"/>
      <c r="M117" s="240"/>
      <c r="N117" s="240"/>
      <c r="O117" s="240"/>
      <c r="P117" s="240"/>
      <c r="Q117" s="240"/>
      <c r="R117" s="240"/>
      <c r="S117" s="240"/>
      <c r="T117" s="240"/>
      <c r="U117" s="240"/>
      <c r="V117" s="240"/>
      <c r="W117" s="240"/>
      <c r="X117" s="240"/>
      <c r="Y117" s="240"/>
      <c r="Z117" s="240"/>
      <c r="AA117" s="240"/>
      <c r="AB117" s="240"/>
      <c r="AC117" s="240"/>
      <c r="AD117" s="240"/>
      <c r="AE117" s="240"/>
      <c r="AF117" s="240"/>
      <c r="AG117" s="240"/>
      <c r="AH117" s="240"/>
      <c r="AI117" s="240"/>
      <c r="AJ117" s="240"/>
      <c r="AK117" s="240"/>
      <c r="AL117" s="240"/>
      <c r="AM117" s="240"/>
      <c r="AN117" s="240"/>
      <c r="AO117" s="240"/>
      <c r="AP117" s="240"/>
    </row>
    <row r="118" spans="1:42" ht="20.25" customHeight="1">
      <c r="A118" s="240"/>
      <c r="B118" s="240"/>
      <c r="C118" s="241"/>
      <c r="D118" s="241"/>
      <c r="E118" s="241"/>
      <c r="F118" s="241"/>
      <c r="G118" s="241"/>
      <c r="H118" s="241"/>
      <c r="I118" s="241"/>
      <c r="J118" s="240"/>
      <c r="K118" s="240"/>
      <c r="L118" s="240"/>
      <c r="M118" s="240"/>
      <c r="N118" s="240"/>
      <c r="O118" s="240"/>
      <c r="P118" s="240"/>
      <c r="Q118" s="240"/>
      <c r="R118" s="240"/>
      <c r="S118" s="240"/>
      <c r="T118" s="240"/>
      <c r="U118" s="240"/>
      <c r="V118" s="240"/>
      <c r="W118" s="240"/>
      <c r="X118" s="240"/>
      <c r="Y118" s="240"/>
      <c r="Z118" s="240"/>
      <c r="AA118" s="240"/>
      <c r="AB118" s="240"/>
      <c r="AC118" s="240"/>
      <c r="AD118" s="240"/>
      <c r="AE118" s="240"/>
      <c r="AF118" s="240"/>
      <c r="AG118" s="240"/>
      <c r="AH118" s="240"/>
      <c r="AI118" s="240"/>
      <c r="AJ118" s="240"/>
      <c r="AK118" s="240"/>
      <c r="AL118" s="240"/>
      <c r="AM118" s="240"/>
      <c r="AN118" s="240"/>
      <c r="AO118" s="240"/>
      <c r="AP118" s="240"/>
    </row>
    <row r="119" spans="1:42" ht="20.25" customHeight="1">
      <c r="A119" s="240"/>
      <c r="B119" s="240"/>
      <c r="C119" s="241"/>
      <c r="D119" s="241"/>
      <c r="E119" s="241"/>
      <c r="F119" s="241"/>
      <c r="G119" s="241"/>
      <c r="H119" s="241"/>
      <c r="I119" s="241"/>
      <c r="J119" s="240"/>
      <c r="K119" s="240"/>
      <c r="L119" s="240"/>
      <c r="M119" s="240"/>
      <c r="N119" s="240"/>
      <c r="O119" s="240"/>
      <c r="P119" s="240"/>
      <c r="Q119" s="240"/>
      <c r="R119" s="240"/>
      <c r="S119" s="240"/>
      <c r="T119" s="240"/>
      <c r="U119" s="240"/>
      <c r="V119" s="240"/>
      <c r="W119" s="240"/>
      <c r="X119" s="240"/>
      <c r="Y119" s="240"/>
      <c r="Z119" s="240"/>
      <c r="AA119" s="240"/>
      <c r="AB119" s="240"/>
      <c r="AC119" s="240"/>
      <c r="AD119" s="240"/>
      <c r="AE119" s="240"/>
      <c r="AF119" s="240"/>
      <c r="AG119" s="240"/>
      <c r="AH119" s="240"/>
      <c r="AI119" s="240"/>
      <c r="AJ119" s="240"/>
      <c r="AK119" s="240"/>
      <c r="AL119" s="240"/>
      <c r="AM119" s="240"/>
      <c r="AN119" s="240"/>
      <c r="AO119" s="240"/>
      <c r="AP119" s="240"/>
    </row>
    <row r="120" spans="1:42" ht="20.25" customHeight="1">
      <c r="A120" s="240"/>
      <c r="B120" s="240"/>
      <c r="C120" s="241"/>
      <c r="D120" s="241"/>
      <c r="E120" s="241"/>
      <c r="F120" s="241"/>
      <c r="G120" s="241"/>
      <c r="H120" s="241"/>
      <c r="I120" s="241"/>
      <c r="J120" s="240"/>
      <c r="K120" s="240"/>
      <c r="L120" s="240"/>
      <c r="M120" s="240"/>
      <c r="N120" s="240"/>
      <c r="O120" s="240"/>
      <c r="P120" s="240"/>
      <c r="Q120" s="240"/>
      <c r="R120" s="240"/>
      <c r="S120" s="240"/>
      <c r="T120" s="240"/>
      <c r="U120" s="240"/>
      <c r="V120" s="240"/>
      <c r="W120" s="240"/>
      <c r="X120" s="240"/>
      <c r="Y120" s="240"/>
      <c r="Z120" s="240"/>
      <c r="AA120" s="240"/>
      <c r="AB120" s="240"/>
      <c r="AC120" s="240"/>
      <c r="AD120" s="240"/>
      <c r="AE120" s="240"/>
      <c r="AF120" s="240"/>
      <c r="AG120" s="240"/>
      <c r="AH120" s="240"/>
      <c r="AI120" s="240"/>
      <c r="AJ120" s="240"/>
      <c r="AK120" s="240"/>
      <c r="AL120" s="240"/>
      <c r="AM120" s="240"/>
      <c r="AN120" s="240"/>
      <c r="AO120" s="240"/>
      <c r="AP120" s="240"/>
    </row>
    <row r="121" spans="1:42" ht="20.25" customHeight="1">
      <c r="A121" s="240"/>
      <c r="B121" s="240"/>
      <c r="C121" s="241"/>
      <c r="D121" s="241"/>
      <c r="E121" s="241"/>
      <c r="F121" s="241"/>
      <c r="G121" s="241"/>
      <c r="H121" s="241"/>
      <c r="I121" s="241"/>
      <c r="J121" s="240"/>
      <c r="K121" s="240"/>
      <c r="L121" s="240"/>
      <c r="M121" s="240"/>
      <c r="N121" s="240"/>
      <c r="O121" s="240"/>
      <c r="P121" s="240"/>
      <c r="Q121" s="240"/>
      <c r="R121" s="240"/>
      <c r="S121" s="240"/>
      <c r="T121" s="240"/>
      <c r="U121" s="240"/>
      <c r="V121" s="240"/>
      <c r="W121" s="240"/>
      <c r="X121" s="240"/>
      <c r="Y121" s="240"/>
      <c r="Z121" s="240"/>
      <c r="AA121" s="240"/>
      <c r="AB121" s="240"/>
      <c r="AC121" s="240"/>
      <c r="AD121" s="240"/>
      <c r="AE121" s="240"/>
      <c r="AF121" s="240"/>
      <c r="AG121" s="240"/>
      <c r="AH121" s="240"/>
      <c r="AI121" s="240"/>
      <c r="AJ121" s="240"/>
      <c r="AK121" s="240"/>
      <c r="AL121" s="240"/>
      <c r="AM121" s="240"/>
      <c r="AN121" s="240"/>
      <c r="AO121" s="240"/>
      <c r="AP121" s="240"/>
    </row>
    <row r="122" spans="1:42" ht="20.25" customHeight="1">
      <c r="A122" s="240"/>
      <c r="B122" s="240"/>
      <c r="C122" s="241"/>
      <c r="D122" s="241"/>
      <c r="E122" s="241"/>
      <c r="F122" s="241"/>
      <c r="G122" s="241"/>
      <c r="H122" s="241"/>
      <c r="I122" s="241"/>
      <c r="J122" s="240"/>
      <c r="K122" s="240"/>
      <c r="L122" s="240"/>
      <c r="M122" s="240"/>
      <c r="N122" s="240"/>
      <c r="O122" s="240"/>
      <c r="P122" s="240"/>
      <c r="Q122" s="240"/>
      <c r="R122" s="240"/>
      <c r="S122" s="240"/>
      <c r="T122" s="240"/>
      <c r="U122" s="240"/>
      <c r="V122" s="240"/>
      <c r="W122" s="240"/>
      <c r="X122" s="240"/>
      <c r="Y122" s="240"/>
      <c r="Z122" s="240"/>
      <c r="AA122" s="240"/>
      <c r="AB122" s="240"/>
      <c r="AC122" s="240"/>
      <c r="AD122" s="240"/>
      <c r="AE122" s="240"/>
      <c r="AF122" s="240"/>
      <c r="AG122" s="240"/>
      <c r="AH122" s="240"/>
      <c r="AI122" s="240"/>
      <c r="AJ122" s="240"/>
      <c r="AK122" s="240"/>
      <c r="AL122" s="240"/>
      <c r="AM122" s="240"/>
      <c r="AN122" s="240"/>
      <c r="AO122" s="240"/>
      <c r="AP122" s="240"/>
    </row>
    <row r="123" spans="1:42" ht="20.25" customHeight="1">
      <c r="A123" s="240"/>
      <c r="B123" s="240"/>
      <c r="C123" s="241"/>
      <c r="D123" s="241"/>
      <c r="E123" s="241"/>
      <c r="F123" s="241"/>
      <c r="G123" s="241"/>
      <c r="H123" s="241"/>
      <c r="I123" s="241"/>
      <c r="J123" s="240"/>
      <c r="K123" s="240"/>
      <c r="L123" s="240"/>
      <c r="M123" s="240"/>
      <c r="N123" s="240"/>
      <c r="O123" s="240"/>
      <c r="P123" s="240"/>
      <c r="Q123" s="240"/>
      <c r="R123" s="240"/>
      <c r="S123" s="240"/>
      <c r="T123" s="240"/>
      <c r="U123" s="240"/>
      <c r="V123" s="240"/>
      <c r="W123" s="240"/>
      <c r="X123" s="240"/>
      <c r="Y123" s="240"/>
      <c r="Z123" s="240"/>
      <c r="AA123" s="240"/>
      <c r="AB123" s="240"/>
      <c r="AC123" s="240"/>
      <c r="AD123" s="240"/>
      <c r="AE123" s="240"/>
      <c r="AF123" s="240"/>
      <c r="AG123" s="240"/>
      <c r="AH123" s="240"/>
      <c r="AI123" s="240"/>
      <c r="AJ123" s="240"/>
      <c r="AK123" s="240"/>
      <c r="AL123" s="240"/>
      <c r="AM123" s="240"/>
      <c r="AN123" s="240"/>
      <c r="AO123" s="240"/>
      <c r="AP123" s="240"/>
    </row>
    <row r="124" spans="1:42" ht="20.25" customHeight="1">
      <c r="A124" s="240"/>
      <c r="B124" s="240"/>
      <c r="C124" s="241"/>
      <c r="D124" s="241"/>
      <c r="E124" s="241"/>
      <c r="F124" s="241"/>
      <c r="G124" s="241"/>
      <c r="H124" s="241"/>
      <c r="I124" s="241"/>
      <c r="J124" s="240"/>
      <c r="K124" s="240"/>
      <c r="L124" s="240"/>
      <c r="M124" s="240"/>
      <c r="N124" s="240"/>
      <c r="O124" s="240"/>
      <c r="P124" s="240"/>
      <c r="Q124" s="240"/>
      <c r="R124" s="240"/>
      <c r="S124" s="240"/>
      <c r="T124" s="240"/>
      <c r="U124" s="240"/>
      <c r="V124" s="240"/>
      <c r="W124" s="240"/>
      <c r="X124" s="240"/>
      <c r="Y124" s="240"/>
      <c r="Z124" s="240"/>
      <c r="AA124" s="240"/>
      <c r="AB124" s="240"/>
      <c r="AC124" s="240"/>
      <c r="AD124" s="240"/>
      <c r="AE124" s="240"/>
      <c r="AF124" s="240"/>
      <c r="AG124" s="240"/>
      <c r="AH124" s="240"/>
      <c r="AI124" s="240"/>
      <c r="AJ124" s="240"/>
      <c r="AK124" s="240"/>
      <c r="AL124" s="240"/>
      <c r="AM124" s="240"/>
      <c r="AN124" s="240"/>
      <c r="AO124" s="240"/>
      <c r="AP124" s="240"/>
    </row>
    <row r="125" spans="1:42" ht="20.25" customHeight="1">
      <c r="A125" s="240"/>
      <c r="B125" s="240"/>
      <c r="C125" s="241"/>
      <c r="D125" s="241"/>
      <c r="E125" s="241"/>
      <c r="F125" s="241"/>
      <c r="G125" s="241"/>
      <c r="H125" s="241"/>
      <c r="I125" s="241"/>
      <c r="J125" s="240"/>
      <c r="K125" s="240"/>
      <c r="L125" s="240"/>
      <c r="M125" s="240"/>
      <c r="N125" s="240"/>
      <c r="O125" s="240"/>
      <c r="P125" s="240"/>
      <c r="Q125" s="240"/>
      <c r="R125" s="240"/>
      <c r="S125" s="240"/>
      <c r="T125" s="240"/>
      <c r="U125" s="240"/>
      <c r="V125" s="240"/>
      <c r="W125" s="240"/>
      <c r="X125" s="240"/>
      <c r="Y125" s="240"/>
      <c r="Z125" s="240"/>
      <c r="AA125" s="240"/>
      <c r="AB125" s="240"/>
      <c r="AC125" s="240"/>
      <c r="AD125" s="240"/>
      <c r="AE125" s="240"/>
      <c r="AF125" s="240"/>
      <c r="AG125" s="240"/>
      <c r="AH125" s="240"/>
      <c r="AI125" s="240"/>
      <c r="AJ125" s="240"/>
      <c r="AK125" s="240"/>
      <c r="AL125" s="240"/>
      <c r="AM125" s="240"/>
      <c r="AN125" s="240"/>
      <c r="AO125" s="240"/>
      <c r="AP125" s="240"/>
    </row>
    <row r="126" spans="1:42" ht="20.25" customHeight="1">
      <c r="A126" s="240"/>
      <c r="B126" s="240"/>
      <c r="C126" s="241"/>
      <c r="D126" s="241"/>
      <c r="E126" s="241"/>
      <c r="F126" s="241"/>
      <c r="G126" s="241"/>
      <c r="H126" s="241"/>
      <c r="I126" s="241"/>
      <c r="J126" s="240"/>
      <c r="K126" s="240"/>
      <c r="L126" s="240"/>
      <c r="M126" s="240"/>
      <c r="N126" s="240"/>
      <c r="O126" s="240"/>
      <c r="P126" s="240"/>
      <c r="Q126" s="240"/>
      <c r="R126" s="240"/>
      <c r="S126" s="240"/>
      <c r="T126" s="240"/>
      <c r="U126" s="240"/>
      <c r="V126" s="240"/>
      <c r="W126" s="240"/>
      <c r="X126" s="240"/>
      <c r="Y126" s="240"/>
      <c r="Z126" s="240"/>
      <c r="AA126" s="240"/>
      <c r="AB126" s="240"/>
      <c r="AC126" s="240"/>
      <c r="AD126" s="240"/>
      <c r="AE126" s="240"/>
      <c r="AF126" s="240"/>
      <c r="AG126" s="240"/>
      <c r="AH126" s="240"/>
      <c r="AI126" s="240"/>
      <c r="AJ126" s="240"/>
      <c r="AK126" s="240"/>
      <c r="AL126" s="240"/>
      <c r="AM126" s="240"/>
      <c r="AN126" s="240"/>
      <c r="AO126" s="240"/>
      <c r="AP126" s="240"/>
    </row>
    <row r="127" spans="1:42" ht="20.25" customHeight="1">
      <c r="A127" s="240"/>
      <c r="B127" s="240"/>
      <c r="C127" s="241"/>
      <c r="D127" s="241"/>
      <c r="E127" s="241"/>
      <c r="F127" s="241"/>
      <c r="G127" s="241"/>
      <c r="H127" s="241"/>
      <c r="I127" s="241"/>
      <c r="J127" s="240"/>
      <c r="K127" s="240"/>
      <c r="L127" s="240"/>
      <c r="M127" s="240"/>
      <c r="N127" s="240"/>
      <c r="O127" s="240"/>
      <c r="P127" s="240"/>
      <c r="Q127" s="240"/>
      <c r="R127" s="240"/>
      <c r="S127" s="240"/>
      <c r="T127" s="240"/>
      <c r="U127" s="240"/>
      <c r="V127" s="240"/>
      <c r="W127" s="240"/>
      <c r="X127" s="240"/>
      <c r="Y127" s="240"/>
      <c r="Z127" s="240"/>
      <c r="AA127" s="240"/>
      <c r="AB127" s="240"/>
      <c r="AC127" s="240"/>
      <c r="AD127" s="240"/>
      <c r="AE127" s="240"/>
      <c r="AF127" s="240"/>
      <c r="AG127" s="240"/>
      <c r="AH127" s="240"/>
      <c r="AI127" s="240"/>
      <c r="AJ127" s="240"/>
      <c r="AK127" s="240"/>
      <c r="AL127" s="240"/>
      <c r="AM127" s="240"/>
      <c r="AN127" s="240"/>
      <c r="AO127" s="240"/>
      <c r="AP127" s="240"/>
    </row>
    <row r="128" spans="1:42" ht="20.25" customHeight="1">
      <c r="A128" s="240"/>
      <c r="B128" s="240"/>
      <c r="C128" s="241"/>
      <c r="D128" s="241"/>
      <c r="E128" s="241"/>
      <c r="F128" s="241"/>
      <c r="G128" s="241"/>
      <c r="H128" s="241"/>
      <c r="I128" s="241"/>
      <c r="J128" s="240"/>
      <c r="K128" s="240"/>
      <c r="L128" s="240"/>
      <c r="M128" s="240"/>
      <c r="N128" s="240"/>
      <c r="O128" s="240"/>
      <c r="P128" s="240"/>
      <c r="Q128" s="240"/>
      <c r="R128" s="240"/>
      <c r="S128" s="240"/>
      <c r="T128" s="240"/>
      <c r="U128" s="240"/>
      <c r="V128" s="240"/>
      <c r="W128" s="240"/>
      <c r="X128" s="240"/>
      <c r="Y128" s="240"/>
      <c r="Z128" s="240"/>
      <c r="AA128" s="240"/>
      <c r="AB128" s="240"/>
      <c r="AC128" s="240"/>
      <c r="AD128" s="240"/>
      <c r="AE128" s="240"/>
      <c r="AF128" s="240"/>
      <c r="AG128" s="240"/>
      <c r="AH128" s="240"/>
      <c r="AI128" s="240"/>
      <c r="AJ128" s="240"/>
      <c r="AK128" s="240"/>
      <c r="AL128" s="240"/>
      <c r="AM128" s="240"/>
      <c r="AN128" s="240"/>
      <c r="AO128" s="240"/>
      <c r="AP128" s="240"/>
    </row>
    <row r="129" spans="1:42" ht="20.25" customHeight="1">
      <c r="A129" s="240"/>
      <c r="B129" s="240"/>
      <c r="C129" s="241"/>
      <c r="D129" s="241"/>
      <c r="E129" s="241"/>
      <c r="F129" s="241"/>
      <c r="G129" s="241"/>
      <c r="H129" s="241"/>
      <c r="I129" s="241"/>
      <c r="J129" s="240"/>
      <c r="K129" s="240"/>
      <c r="L129" s="240"/>
      <c r="M129" s="240"/>
      <c r="N129" s="240"/>
      <c r="O129" s="240"/>
      <c r="P129" s="240"/>
      <c r="Q129" s="240"/>
      <c r="R129" s="240"/>
      <c r="S129" s="240"/>
      <c r="T129" s="240"/>
      <c r="U129" s="240"/>
      <c r="V129" s="240"/>
      <c r="W129" s="240"/>
      <c r="X129" s="240"/>
      <c r="Y129" s="240"/>
      <c r="Z129" s="240"/>
      <c r="AA129" s="240"/>
      <c r="AB129" s="240"/>
      <c r="AC129" s="240"/>
      <c r="AD129" s="240"/>
      <c r="AE129" s="240"/>
      <c r="AF129" s="240"/>
      <c r="AG129" s="240"/>
      <c r="AH129" s="240"/>
      <c r="AI129" s="240"/>
      <c r="AJ129" s="240"/>
      <c r="AK129" s="240"/>
      <c r="AL129" s="240"/>
      <c r="AM129" s="240"/>
      <c r="AN129" s="240"/>
      <c r="AO129" s="240"/>
      <c r="AP129" s="240"/>
    </row>
    <row r="130" spans="1:42" ht="20.25" customHeight="1">
      <c r="A130" s="240"/>
      <c r="B130" s="240"/>
      <c r="C130" s="241"/>
      <c r="D130" s="241"/>
      <c r="E130" s="241"/>
      <c r="F130" s="241"/>
      <c r="G130" s="241"/>
      <c r="H130" s="241"/>
      <c r="I130" s="241"/>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240"/>
      <c r="AG130" s="240"/>
      <c r="AH130" s="240"/>
      <c r="AI130" s="240"/>
      <c r="AJ130" s="240"/>
      <c r="AK130" s="240"/>
      <c r="AL130" s="240"/>
      <c r="AM130" s="240"/>
      <c r="AN130" s="240"/>
      <c r="AO130" s="240"/>
      <c r="AP130" s="240"/>
    </row>
    <row r="131" spans="1:42" ht="20.25" customHeight="1">
      <c r="A131" s="240"/>
      <c r="B131" s="240"/>
      <c r="C131" s="241"/>
      <c r="D131" s="241"/>
      <c r="E131" s="241"/>
      <c r="F131" s="241"/>
      <c r="G131" s="241"/>
      <c r="H131" s="241"/>
      <c r="I131" s="241"/>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240"/>
      <c r="AG131" s="240"/>
      <c r="AH131" s="240"/>
      <c r="AI131" s="240"/>
      <c r="AJ131" s="240"/>
      <c r="AK131" s="240"/>
      <c r="AL131" s="240"/>
      <c r="AM131" s="240"/>
      <c r="AN131" s="240"/>
      <c r="AO131" s="240"/>
      <c r="AP131" s="240"/>
    </row>
    <row r="132" spans="1:42" ht="20.25" customHeight="1">
      <c r="A132" s="240"/>
      <c r="B132" s="240"/>
      <c r="C132" s="241"/>
      <c r="D132" s="241"/>
      <c r="E132" s="241"/>
      <c r="F132" s="241"/>
      <c r="G132" s="241"/>
      <c r="H132" s="241"/>
      <c r="I132" s="241"/>
      <c r="J132" s="240"/>
      <c r="K132" s="240"/>
      <c r="L132" s="240"/>
      <c r="M132" s="240"/>
      <c r="N132" s="240"/>
      <c r="O132" s="240"/>
      <c r="P132" s="240"/>
      <c r="Q132" s="240"/>
      <c r="R132" s="240"/>
      <c r="S132" s="240"/>
      <c r="T132" s="240"/>
      <c r="U132" s="240"/>
      <c r="V132" s="240"/>
      <c r="W132" s="240"/>
      <c r="X132" s="240"/>
      <c r="Y132" s="240"/>
      <c r="Z132" s="240"/>
      <c r="AA132" s="240"/>
      <c r="AB132" s="240"/>
      <c r="AC132" s="240"/>
      <c r="AD132" s="240"/>
      <c r="AE132" s="240"/>
      <c r="AF132" s="240"/>
      <c r="AG132" s="240"/>
      <c r="AH132" s="240"/>
      <c r="AI132" s="240"/>
      <c r="AJ132" s="240"/>
      <c r="AK132" s="240"/>
      <c r="AL132" s="240"/>
      <c r="AM132" s="240"/>
      <c r="AN132" s="240"/>
      <c r="AO132" s="240"/>
      <c r="AP132" s="240"/>
    </row>
    <row r="133" spans="1:42" ht="20.25" customHeight="1">
      <c r="A133" s="240"/>
      <c r="B133" s="240"/>
      <c r="C133" s="241"/>
      <c r="D133" s="241"/>
      <c r="E133" s="241"/>
      <c r="F133" s="241"/>
      <c r="G133" s="241"/>
      <c r="H133" s="241"/>
      <c r="I133" s="241"/>
      <c r="J133" s="240"/>
      <c r="K133" s="240"/>
      <c r="L133" s="240"/>
      <c r="M133" s="240"/>
      <c r="N133" s="240"/>
      <c r="O133" s="240"/>
      <c r="P133" s="240"/>
      <c r="Q133" s="240"/>
      <c r="R133" s="240"/>
      <c r="S133" s="240"/>
      <c r="T133" s="240"/>
      <c r="U133" s="240"/>
      <c r="V133" s="240"/>
      <c r="W133" s="240"/>
      <c r="X133" s="240"/>
      <c r="Y133" s="240"/>
      <c r="Z133" s="240"/>
      <c r="AA133" s="240"/>
      <c r="AB133" s="240"/>
      <c r="AC133" s="240"/>
      <c r="AD133" s="240"/>
      <c r="AE133" s="240"/>
      <c r="AF133" s="240"/>
      <c r="AG133" s="240"/>
      <c r="AH133" s="240"/>
      <c r="AI133" s="240"/>
      <c r="AJ133" s="240"/>
      <c r="AK133" s="240"/>
      <c r="AL133" s="240"/>
      <c r="AM133" s="240"/>
      <c r="AN133" s="240"/>
      <c r="AO133" s="240"/>
      <c r="AP133" s="240"/>
    </row>
    <row r="134" spans="1:42" ht="20.25" customHeight="1">
      <c r="A134" s="240"/>
      <c r="B134" s="240"/>
      <c r="C134" s="241"/>
      <c r="D134" s="241"/>
      <c r="E134" s="241"/>
      <c r="F134" s="241"/>
      <c r="G134" s="241"/>
      <c r="H134" s="241"/>
      <c r="I134" s="241"/>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row>
    <row r="135" spans="1:42" ht="20.25" customHeight="1">
      <c r="A135" s="240"/>
      <c r="B135" s="240"/>
      <c r="C135" s="241"/>
      <c r="D135" s="241"/>
      <c r="E135" s="241"/>
      <c r="F135" s="241"/>
      <c r="G135" s="241"/>
      <c r="H135" s="241"/>
      <c r="I135" s="241"/>
      <c r="J135" s="240"/>
      <c r="K135" s="240"/>
      <c r="L135" s="240"/>
      <c r="M135" s="240"/>
      <c r="N135" s="240"/>
      <c r="O135" s="240"/>
      <c r="P135" s="240"/>
      <c r="Q135" s="240"/>
      <c r="R135" s="240"/>
      <c r="S135" s="240"/>
      <c r="T135" s="240"/>
      <c r="U135" s="240"/>
      <c r="V135" s="240"/>
      <c r="W135" s="240"/>
      <c r="X135" s="240"/>
      <c r="Y135" s="240"/>
      <c r="Z135" s="240"/>
      <c r="AA135" s="240"/>
      <c r="AB135" s="240"/>
      <c r="AC135" s="240"/>
      <c r="AD135" s="240"/>
      <c r="AE135" s="240"/>
      <c r="AF135" s="240"/>
      <c r="AG135" s="240"/>
      <c r="AH135" s="240"/>
      <c r="AI135" s="240"/>
      <c r="AJ135" s="240"/>
      <c r="AK135" s="240"/>
      <c r="AL135" s="240"/>
      <c r="AM135" s="240"/>
      <c r="AN135" s="240"/>
      <c r="AO135" s="240"/>
      <c r="AP135" s="240"/>
    </row>
    <row r="136" spans="1:42" ht="20.25" customHeight="1">
      <c r="A136" s="240"/>
      <c r="B136" s="240"/>
      <c r="C136" s="241"/>
      <c r="D136" s="241"/>
      <c r="E136" s="241"/>
      <c r="F136" s="241"/>
      <c r="G136" s="241"/>
      <c r="H136" s="241"/>
      <c r="I136" s="241"/>
      <c r="J136" s="240"/>
      <c r="K136" s="240"/>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c r="AL136" s="240"/>
      <c r="AM136" s="240"/>
      <c r="AN136" s="240"/>
      <c r="AO136" s="240"/>
      <c r="AP136" s="240"/>
    </row>
    <row r="137" spans="1:42" ht="20.25" customHeight="1">
      <c r="A137" s="240"/>
      <c r="B137" s="240"/>
      <c r="C137" s="241"/>
      <c r="D137" s="241"/>
      <c r="E137" s="241"/>
      <c r="F137" s="241"/>
      <c r="G137" s="241"/>
      <c r="H137" s="241"/>
      <c r="I137" s="241"/>
      <c r="J137" s="240"/>
      <c r="K137" s="240"/>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c r="AL137" s="240"/>
      <c r="AM137" s="240"/>
      <c r="AN137" s="240"/>
      <c r="AO137" s="240"/>
      <c r="AP137" s="240"/>
    </row>
    <row r="138" spans="1:42" ht="20.25" customHeight="1">
      <c r="A138" s="240"/>
      <c r="B138" s="240"/>
      <c r="C138" s="241"/>
      <c r="D138" s="241"/>
      <c r="E138" s="241"/>
      <c r="F138" s="241"/>
      <c r="G138" s="241"/>
      <c r="H138" s="241"/>
      <c r="I138" s="241"/>
      <c r="J138" s="240"/>
      <c r="K138" s="240"/>
      <c r="L138" s="240"/>
      <c r="M138" s="240"/>
      <c r="N138" s="240"/>
      <c r="O138" s="240"/>
      <c r="P138" s="240"/>
      <c r="Q138" s="240"/>
      <c r="R138" s="240"/>
      <c r="S138" s="240"/>
      <c r="T138" s="240"/>
      <c r="U138" s="240"/>
      <c r="V138" s="240"/>
      <c r="W138" s="240"/>
      <c r="X138" s="240"/>
      <c r="Y138" s="240"/>
      <c r="Z138" s="240"/>
      <c r="AA138" s="240"/>
      <c r="AB138" s="240"/>
      <c r="AC138" s="240"/>
      <c r="AD138" s="240"/>
      <c r="AE138" s="240"/>
      <c r="AF138" s="240"/>
      <c r="AG138" s="240"/>
      <c r="AH138" s="240"/>
      <c r="AI138" s="240"/>
      <c r="AJ138" s="240"/>
      <c r="AK138" s="240"/>
      <c r="AL138" s="240"/>
      <c r="AM138" s="240"/>
      <c r="AN138" s="240"/>
      <c r="AO138" s="240"/>
      <c r="AP138" s="240"/>
    </row>
    <row r="139" spans="1:42" ht="20.25" customHeight="1">
      <c r="A139" s="240"/>
      <c r="B139" s="240"/>
      <c r="C139" s="241"/>
      <c r="D139" s="241"/>
      <c r="E139" s="241"/>
      <c r="F139" s="241"/>
      <c r="G139" s="241"/>
      <c r="H139" s="241"/>
      <c r="I139" s="241"/>
      <c r="J139" s="240"/>
      <c r="K139" s="240"/>
      <c r="L139" s="240"/>
      <c r="M139" s="240"/>
      <c r="N139" s="240"/>
      <c r="O139" s="240"/>
      <c r="P139" s="240"/>
      <c r="Q139" s="240"/>
      <c r="R139" s="240"/>
      <c r="S139" s="240"/>
      <c r="T139" s="240"/>
      <c r="U139" s="240"/>
      <c r="V139" s="240"/>
      <c r="W139" s="240"/>
      <c r="X139" s="240"/>
      <c r="Y139" s="240"/>
      <c r="Z139" s="240"/>
      <c r="AA139" s="240"/>
      <c r="AB139" s="240"/>
      <c r="AC139" s="240"/>
      <c r="AD139" s="240"/>
      <c r="AE139" s="240"/>
      <c r="AF139" s="240"/>
      <c r="AG139" s="240"/>
      <c r="AH139" s="240"/>
      <c r="AI139" s="240"/>
      <c r="AJ139" s="240"/>
      <c r="AK139" s="240"/>
      <c r="AL139" s="240"/>
      <c r="AM139" s="240"/>
      <c r="AN139" s="240"/>
      <c r="AO139" s="240"/>
      <c r="AP139" s="240"/>
    </row>
    <row r="140" spans="1:42" ht="20.25" customHeight="1">
      <c r="A140" s="240"/>
      <c r="B140" s="240"/>
      <c r="C140" s="241"/>
      <c r="D140" s="241"/>
      <c r="E140" s="241"/>
      <c r="F140" s="241"/>
      <c r="G140" s="241"/>
      <c r="H140" s="241"/>
      <c r="I140" s="241"/>
      <c r="J140" s="240"/>
      <c r="K140" s="240"/>
      <c r="L140" s="240"/>
      <c r="M140" s="240"/>
      <c r="N140" s="240"/>
      <c r="O140" s="240"/>
      <c r="P140" s="240"/>
      <c r="Q140" s="240"/>
      <c r="R140" s="240"/>
      <c r="S140" s="240"/>
      <c r="T140" s="240"/>
      <c r="U140" s="240"/>
      <c r="V140" s="240"/>
      <c r="W140" s="240"/>
      <c r="X140" s="240"/>
      <c r="Y140" s="240"/>
      <c r="Z140" s="240"/>
      <c r="AA140" s="240"/>
      <c r="AB140" s="240"/>
      <c r="AC140" s="240"/>
      <c r="AD140" s="240"/>
      <c r="AE140" s="240"/>
      <c r="AF140" s="240"/>
      <c r="AG140" s="240"/>
      <c r="AH140" s="240"/>
      <c r="AI140" s="240"/>
      <c r="AJ140" s="240"/>
      <c r="AK140" s="240"/>
      <c r="AL140" s="240"/>
      <c r="AM140" s="240"/>
      <c r="AN140" s="240"/>
      <c r="AO140" s="240"/>
      <c r="AP140" s="240"/>
    </row>
    <row r="141" spans="1:42" ht="20.25" customHeight="1">
      <c r="A141" s="240"/>
      <c r="B141" s="240"/>
      <c r="C141" s="241"/>
      <c r="D141" s="241"/>
      <c r="E141" s="241"/>
      <c r="F141" s="241"/>
      <c r="G141" s="241"/>
      <c r="H141" s="241"/>
      <c r="I141" s="241"/>
      <c r="J141" s="240"/>
      <c r="K141" s="240"/>
      <c r="L141" s="240"/>
      <c r="M141" s="240"/>
      <c r="N141" s="240"/>
      <c r="O141" s="240"/>
      <c r="P141" s="240"/>
      <c r="Q141" s="240"/>
      <c r="R141" s="240"/>
      <c r="S141" s="240"/>
      <c r="T141" s="240"/>
      <c r="U141" s="240"/>
      <c r="V141" s="240"/>
      <c r="W141" s="240"/>
      <c r="X141" s="240"/>
      <c r="Y141" s="240"/>
      <c r="Z141" s="240"/>
      <c r="AA141" s="240"/>
      <c r="AB141" s="240"/>
      <c r="AC141" s="240"/>
      <c r="AD141" s="240"/>
      <c r="AE141" s="240"/>
      <c r="AF141" s="240"/>
      <c r="AG141" s="240"/>
      <c r="AH141" s="240"/>
      <c r="AI141" s="240"/>
      <c r="AJ141" s="240"/>
      <c r="AK141" s="240"/>
      <c r="AL141" s="240"/>
      <c r="AM141" s="240"/>
      <c r="AN141" s="240"/>
      <c r="AO141" s="240"/>
      <c r="AP141" s="240"/>
    </row>
    <row r="142" spans="1:42" ht="20.25" customHeight="1">
      <c r="A142" s="240"/>
      <c r="B142" s="240"/>
      <c r="C142" s="241"/>
      <c r="D142" s="241"/>
      <c r="E142" s="241"/>
      <c r="F142" s="241"/>
      <c r="G142" s="241"/>
      <c r="H142" s="241"/>
      <c r="I142" s="241"/>
      <c r="J142" s="240"/>
      <c r="K142" s="240"/>
      <c r="L142" s="240"/>
      <c r="M142" s="240"/>
      <c r="N142" s="240"/>
      <c r="O142" s="240"/>
      <c r="P142" s="240"/>
      <c r="Q142" s="240"/>
      <c r="R142" s="240"/>
      <c r="S142" s="240"/>
      <c r="T142" s="240"/>
      <c r="U142" s="240"/>
      <c r="V142" s="240"/>
      <c r="W142" s="240"/>
      <c r="X142" s="240"/>
      <c r="Y142" s="240"/>
      <c r="Z142" s="240"/>
      <c r="AA142" s="240"/>
      <c r="AB142" s="240"/>
      <c r="AC142" s="240"/>
      <c r="AD142" s="240"/>
      <c r="AE142" s="240"/>
      <c r="AF142" s="240"/>
      <c r="AG142" s="240"/>
      <c r="AH142" s="240"/>
      <c r="AI142" s="240"/>
      <c r="AJ142" s="240"/>
      <c r="AK142" s="240"/>
      <c r="AL142" s="240"/>
      <c r="AM142" s="240"/>
      <c r="AN142" s="240"/>
      <c r="AO142" s="240"/>
      <c r="AP142" s="240"/>
    </row>
    <row r="143" spans="1:42" ht="20.25" customHeight="1">
      <c r="A143" s="240"/>
      <c r="B143" s="240"/>
      <c r="C143" s="241"/>
      <c r="D143" s="241"/>
      <c r="E143" s="241"/>
      <c r="F143" s="241"/>
      <c r="G143" s="241"/>
      <c r="H143" s="241"/>
      <c r="I143" s="241"/>
      <c r="J143" s="240"/>
      <c r="K143" s="240"/>
      <c r="L143" s="240"/>
      <c r="M143" s="240"/>
      <c r="N143" s="240"/>
      <c r="O143" s="240"/>
      <c r="P143" s="240"/>
      <c r="Q143" s="240"/>
      <c r="R143" s="240"/>
      <c r="S143" s="240"/>
      <c r="T143" s="240"/>
      <c r="U143" s="240"/>
      <c r="V143" s="240"/>
      <c r="W143" s="240"/>
      <c r="X143" s="240"/>
      <c r="Y143" s="240"/>
      <c r="Z143" s="240"/>
      <c r="AA143" s="240"/>
      <c r="AB143" s="240"/>
      <c r="AC143" s="240"/>
      <c r="AD143" s="240"/>
      <c r="AE143" s="240"/>
      <c r="AF143" s="240"/>
      <c r="AG143" s="240"/>
      <c r="AH143" s="240"/>
      <c r="AI143" s="240"/>
      <c r="AJ143" s="240"/>
      <c r="AK143" s="240"/>
      <c r="AL143" s="240"/>
      <c r="AM143" s="240"/>
      <c r="AN143" s="240"/>
      <c r="AO143" s="240"/>
      <c r="AP143" s="240"/>
    </row>
    <row r="144" spans="1:42" ht="20.25" customHeight="1">
      <c r="A144" s="240"/>
      <c r="B144" s="240"/>
      <c r="C144" s="241"/>
      <c r="D144" s="241"/>
      <c r="E144" s="241"/>
      <c r="F144" s="241"/>
      <c r="G144" s="241"/>
      <c r="H144" s="241"/>
      <c r="I144" s="241"/>
      <c r="J144" s="240"/>
      <c r="K144" s="240"/>
      <c r="L144" s="240"/>
      <c r="M144" s="240"/>
      <c r="N144" s="240"/>
      <c r="O144" s="240"/>
      <c r="P144" s="240"/>
      <c r="Q144" s="240"/>
      <c r="R144" s="240"/>
      <c r="S144" s="240"/>
      <c r="T144" s="240"/>
      <c r="U144" s="240"/>
      <c r="V144" s="240"/>
      <c r="W144" s="240"/>
      <c r="X144" s="240"/>
      <c r="Y144" s="240"/>
      <c r="Z144" s="240"/>
      <c r="AA144" s="240"/>
      <c r="AB144" s="240"/>
      <c r="AC144" s="240"/>
      <c r="AD144" s="240"/>
      <c r="AE144" s="240"/>
      <c r="AF144" s="240"/>
      <c r="AG144" s="240"/>
      <c r="AH144" s="240"/>
      <c r="AI144" s="240"/>
      <c r="AJ144" s="240"/>
      <c r="AK144" s="240"/>
      <c r="AL144" s="240"/>
      <c r="AM144" s="240"/>
      <c r="AN144" s="240"/>
      <c r="AO144" s="240"/>
      <c r="AP144" s="240"/>
    </row>
    <row r="145" spans="1:42" ht="20.25" customHeight="1">
      <c r="A145" s="240"/>
      <c r="B145" s="240"/>
      <c r="C145" s="241"/>
      <c r="D145" s="241"/>
      <c r="E145" s="241"/>
      <c r="F145" s="241"/>
      <c r="G145" s="241"/>
      <c r="H145" s="241"/>
      <c r="I145" s="241"/>
      <c r="J145" s="240"/>
      <c r="K145" s="240"/>
      <c r="L145" s="240"/>
      <c r="M145" s="240"/>
      <c r="N145" s="240"/>
      <c r="O145" s="240"/>
      <c r="P145" s="240"/>
      <c r="Q145" s="240"/>
      <c r="R145" s="240"/>
      <c r="S145" s="240"/>
      <c r="T145" s="240"/>
      <c r="U145" s="240"/>
      <c r="V145" s="240"/>
      <c r="W145" s="240"/>
      <c r="X145" s="240"/>
      <c r="Y145" s="240"/>
      <c r="Z145" s="240"/>
      <c r="AA145" s="240"/>
      <c r="AB145" s="240"/>
      <c r="AC145" s="240"/>
      <c r="AD145" s="240"/>
      <c r="AE145" s="240"/>
      <c r="AF145" s="240"/>
      <c r="AG145" s="240"/>
      <c r="AH145" s="240"/>
      <c r="AI145" s="240"/>
      <c r="AJ145" s="240"/>
      <c r="AK145" s="240"/>
      <c r="AL145" s="240"/>
      <c r="AM145" s="240"/>
      <c r="AN145" s="240"/>
      <c r="AO145" s="240"/>
      <c r="AP145" s="240"/>
    </row>
    <row r="146" spans="1:42" ht="20.25" customHeight="1">
      <c r="A146" s="240"/>
      <c r="B146" s="240"/>
      <c r="C146" s="241"/>
      <c r="D146" s="241"/>
      <c r="E146" s="241"/>
      <c r="F146" s="241"/>
      <c r="G146" s="241"/>
      <c r="H146" s="241"/>
      <c r="I146" s="241"/>
      <c r="J146" s="240"/>
      <c r="K146" s="240"/>
      <c r="L146" s="240"/>
      <c r="M146" s="240"/>
      <c r="N146" s="240"/>
      <c r="O146" s="240"/>
      <c r="P146" s="240"/>
      <c r="Q146" s="240"/>
      <c r="R146" s="240"/>
      <c r="S146" s="240"/>
      <c r="T146" s="240"/>
      <c r="U146" s="240"/>
      <c r="V146" s="240"/>
      <c r="W146" s="240"/>
      <c r="X146" s="240"/>
      <c r="Y146" s="240"/>
      <c r="Z146" s="240"/>
      <c r="AA146" s="240"/>
      <c r="AB146" s="240"/>
      <c r="AC146" s="240"/>
      <c r="AD146" s="240"/>
      <c r="AE146" s="240"/>
      <c r="AF146" s="240"/>
      <c r="AG146" s="240"/>
      <c r="AH146" s="240"/>
      <c r="AI146" s="240"/>
      <c r="AJ146" s="240"/>
      <c r="AK146" s="240"/>
      <c r="AL146" s="240"/>
      <c r="AM146" s="240"/>
      <c r="AN146" s="240"/>
      <c r="AO146" s="240"/>
      <c r="AP146" s="240"/>
    </row>
    <row r="147" spans="1:42" ht="20.25" customHeight="1">
      <c r="A147" s="240"/>
      <c r="B147" s="240"/>
      <c r="C147" s="241"/>
      <c r="D147" s="241"/>
      <c r="E147" s="241"/>
      <c r="F147" s="241"/>
      <c r="G147" s="241"/>
      <c r="H147" s="241"/>
      <c r="I147" s="241"/>
      <c r="J147" s="240"/>
      <c r="K147" s="240"/>
      <c r="L147" s="240"/>
      <c r="M147" s="240"/>
      <c r="N147" s="240"/>
      <c r="O147" s="240"/>
      <c r="P147" s="240"/>
      <c r="Q147" s="240"/>
      <c r="R147" s="240"/>
      <c r="S147" s="240"/>
      <c r="T147" s="240"/>
      <c r="U147" s="240"/>
      <c r="V147" s="240"/>
      <c r="W147" s="240"/>
      <c r="X147" s="240"/>
      <c r="Y147" s="240"/>
      <c r="Z147" s="240"/>
      <c r="AA147" s="240"/>
      <c r="AB147" s="240"/>
      <c r="AC147" s="240"/>
      <c r="AD147" s="240"/>
      <c r="AE147" s="240"/>
      <c r="AF147" s="240"/>
      <c r="AG147" s="240"/>
      <c r="AH147" s="240"/>
      <c r="AI147" s="240"/>
      <c r="AJ147" s="240"/>
      <c r="AK147" s="240"/>
      <c r="AL147" s="240"/>
      <c r="AM147" s="240"/>
      <c r="AN147" s="240"/>
      <c r="AO147" s="240"/>
      <c r="AP147" s="240"/>
    </row>
  </sheetData>
  <sheetProtection formatCells="0" formatColumns="0"/>
  <mergeCells count="5">
    <mergeCell ref="B4:C4"/>
    <mergeCell ref="C7:D7"/>
    <mergeCell ref="F2:G2"/>
    <mergeCell ref="F3:G3"/>
    <mergeCell ref="B2:C2"/>
  </mergeCells>
  <pageMargins left="0.70866141732283472" right="0.70866141732283472" top="0.78740157480314965" bottom="0.78740157480314965" header="0.31496062992125984" footer="0.31496062992125984"/>
  <pageSetup paperSize="9" scale="49" fitToHeight="4"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ODEL">
    <tabColor indexed="42"/>
  </sheetPr>
  <dimension ref="A1:BE107"/>
  <sheetViews>
    <sheetView showGridLines="0" showOutlineSymbols="0" zoomScaleNormal="100" zoomScaleSheetLayoutView="100" workbookViewId="0">
      <pane xSplit="5" ySplit="4" topLeftCell="AS5" activePane="bottomRight" state="frozen"/>
      <selection activeCell="AN63" sqref="AN63"/>
      <selection pane="topRight" activeCell="AN63" sqref="AN63"/>
      <selection pane="bottomLeft" activeCell="AN63" sqref="AN63"/>
      <selection pane="bottomRight" activeCell="AZ101" sqref="AZ10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s>
  <sheetData>
    <row r="1" spans="1:57" ht="30" customHeight="1" thickBot="1">
      <c r="A1" t="s">
        <v>346</v>
      </c>
      <c r="B1" s="441" t="s">
        <v>193</v>
      </c>
      <c r="C1" s="442"/>
      <c r="D1" s="58"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row>
    <row r="2" spans="1:57" ht="30" customHeight="1" thickBot="1">
      <c r="B2" s="435" t="s">
        <v>141</v>
      </c>
      <c r="C2" s="436"/>
      <c r="D2" s="10" t="s">
        <v>419</v>
      </c>
      <c r="E2" s="9" t="s">
        <v>420</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row>
    <row r="3" spans="1:57" ht="30" customHeight="1" thickBot="1">
      <c r="A3" s="30"/>
      <c r="B3" s="437" t="s">
        <v>194</v>
      </c>
      <c r="C3" s="438" t="s">
        <v>195</v>
      </c>
      <c r="D3" s="439" t="s">
        <v>421</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row>
    <row r="4" spans="1:57"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152">
        <v>2020</v>
      </c>
      <c r="BE4" s="163"/>
    </row>
    <row r="5" spans="1:57" s="12" customFormat="1" ht="20.100000000000001" customHeight="1">
      <c r="A5" s="32"/>
      <c r="B5" s="427" t="str">
        <f>Parameters!Q4</f>
        <v>A_U   01-99</v>
      </c>
      <c r="C5" s="428"/>
      <c r="D5" s="429" t="str">
        <f>Parameters!S4</f>
        <v>Total industries</v>
      </c>
      <c r="E5" s="430"/>
      <c r="F5" s="165"/>
      <c r="G5" s="195"/>
      <c r="H5" s="166"/>
      <c r="I5" s="195"/>
      <c r="J5" s="166"/>
      <c r="K5" s="196"/>
      <c r="L5" s="166"/>
      <c r="M5" s="196"/>
      <c r="N5" s="166"/>
      <c r="O5" s="196"/>
      <c r="P5" s="166"/>
      <c r="Q5" s="196"/>
      <c r="R5" s="166"/>
      <c r="S5" s="196"/>
      <c r="T5" s="166"/>
      <c r="U5" s="196"/>
      <c r="V5" s="166"/>
      <c r="W5" s="196"/>
      <c r="X5" s="166"/>
      <c r="Y5" s="196"/>
      <c r="Z5" s="166"/>
      <c r="AA5" s="196"/>
      <c r="AB5" s="166"/>
      <c r="AC5" s="196"/>
      <c r="AD5" s="166"/>
      <c r="AE5" s="196"/>
      <c r="AF5" s="166"/>
      <c r="AG5" s="196"/>
      <c r="AH5" s="166"/>
      <c r="AI5" s="196"/>
      <c r="AJ5" s="166"/>
      <c r="AK5" s="196"/>
      <c r="AL5" s="166"/>
      <c r="AM5" s="196"/>
      <c r="AN5" s="166"/>
      <c r="AO5" s="196"/>
      <c r="AP5" s="166"/>
      <c r="AQ5" s="196"/>
      <c r="AR5" s="166"/>
      <c r="AS5" s="196"/>
      <c r="AT5" s="166"/>
      <c r="AU5" s="196"/>
      <c r="AV5" s="166"/>
      <c r="AW5" s="196"/>
      <c r="AX5" s="166"/>
      <c r="AY5" s="196"/>
      <c r="AZ5" s="166"/>
      <c r="BA5" s="196"/>
      <c r="BB5" s="166"/>
      <c r="BC5" s="196"/>
      <c r="BD5" s="166"/>
      <c r="BE5" s="197"/>
    </row>
    <row r="6" spans="1:57" s="12" customFormat="1" ht="20.100000000000001" customHeight="1">
      <c r="A6" s="33"/>
      <c r="B6" s="198" t="str">
        <f>Parameters!Q5</f>
        <v>A</v>
      </c>
      <c r="C6" s="199"/>
      <c r="D6" s="431" t="str">
        <f>Parameters!S5</f>
        <v>Agriculture, forestry and fishing</v>
      </c>
      <c r="E6" s="432"/>
      <c r="F6" s="154"/>
      <c r="G6" s="200"/>
      <c r="H6" s="201"/>
      <c r="I6" s="200"/>
      <c r="J6" s="201"/>
      <c r="K6" s="200"/>
      <c r="L6" s="201"/>
      <c r="M6" s="200"/>
      <c r="N6" s="201"/>
      <c r="O6" s="200"/>
      <c r="P6" s="201"/>
      <c r="Q6" s="200"/>
      <c r="R6" s="201"/>
      <c r="S6" s="200"/>
      <c r="T6" s="201"/>
      <c r="U6" s="200"/>
      <c r="V6" s="201"/>
      <c r="W6" s="200"/>
      <c r="X6" s="201"/>
      <c r="Y6" s="200"/>
      <c r="Z6" s="201"/>
      <c r="AA6" s="200"/>
      <c r="AB6" s="201"/>
      <c r="AC6" s="200"/>
      <c r="AD6" s="201"/>
      <c r="AE6" s="200"/>
      <c r="AF6" s="201"/>
      <c r="AG6" s="200"/>
      <c r="AH6" s="201"/>
      <c r="AI6" s="200"/>
      <c r="AJ6" s="201"/>
      <c r="AK6" s="200"/>
      <c r="AL6" s="201"/>
      <c r="AM6" s="200"/>
      <c r="AN6" s="201"/>
      <c r="AO6" s="200"/>
      <c r="AP6" s="201"/>
      <c r="AQ6" s="200"/>
      <c r="AR6" s="201"/>
      <c r="AS6" s="200"/>
      <c r="AT6" s="201"/>
      <c r="AU6" s="200"/>
      <c r="AV6" s="201"/>
      <c r="AW6" s="200"/>
      <c r="AX6" s="201"/>
      <c r="AY6" s="200"/>
      <c r="AZ6" s="201"/>
      <c r="BA6" s="200"/>
      <c r="BB6" s="201"/>
      <c r="BC6" s="298"/>
      <c r="BD6" s="201"/>
      <c r="BE6" s="202"/>
    </row>
    <row r="7" spans="1:57" s="13" customFormat="1" ht="12.75" customHeight="1">
      <c r="A7" s="34"/>
      <c r="B7" s="203" t="str">
        <f>Parameters!Q6</f>
        <v>A01</v>
      </c>
      <c r="C7" s="204"/>
      <c r="D7" s="433" t="str">
        <f>Parameters!S6</f>
        <v>Crop and animal production, hunting and related service activities</v>
      </c>
      <c r="E7" s="434"/>
      <c r="F7" s="155"/>
      <c r="G7" s="200"/>
      <c r="H7" s="205"/>
      <c r="I7" s="200"/>
      <c r="J7" s="205"/>
      <c r="K7" s="200"/>
      <c r="L7" s="205"/>
      <c r="M7" s="200"/>
      <c r="N7" s="205"/>
      <c r="O7" s="200"/>
      <c r="P7" s="205"/>
      <c r="Q7" s="200"/>
      <c r="R7" s="205"/>
      <c r="S7" s="200"/>
      <c r="T7" s="205"/>
      <c r="U7" s="200"/>
      <c r="V7" s="205"/>
      <c r="W7" s="200"/>
      <c r="X7" s="205"/>
      <c r="Y7" s="200"/>
      <c r="Z7" s="205"/>
      <c r="AA7" s="200"/>
      <c r="AB7" s="205"/>
      <c r="AC7" s="200"/>
      <c r="AD7" s="205"/>
      <c r="AE7" s="200"/>
      <c r="AF7" s="205"/>
      <c r="AG7" s="200"/>
      <c r="AH7" s="205"/>
      <c r="AI7" s="200"/>
      <c r="AJ7" s="205"/>
      <c r="AK7" s="200"/>
      <c r="AL7" s="205"/>
      <c r="AM7" s="200"/>
      <c r="AN7" s="205"/>
      <c r="AO7" s="200"/>
      <c r="AP7" s="205"/>
      <c r="AQ7" s="200"/>
      <c r="AR7" s="205"/>
      <c r="AS7" s="200"/>
      <c r="AT7" s="205"/>
      <c r="AU7" s="200"/>
      <c r="AV7" s="205"/>
      <c r="AW7" s="200"/>
      <c r="AX7" s="205"/>
      <c r="AY7" s="200"/>
      <c r="AZ7" s="205"/>
      <c r="BA7" s="200"/>
      <c r="BB7" s="205"/>
      <c r="BC7" s="298"/>
      <c r="BD7" s="205"/>
      <c r="BE7" s="202"/>
    </row>
    <row r="8" spans="1:57" s="14" customFormat="1" ht="12.75" customHeight="1">
      <c r="A8" s="34"/>
      <c r="B8" s="203" t="str">
        <f>Parameters!Q7</f>
        <v>A02</v>
      </c>
      <c r="C8" s="204"/>
      <c r="D8" s="433" t="str">
        <f>Parameters!S7</f>
        <v>Forestry and logging</v>
      </c>
      <c r="E8" s="448"/>
      <c r="F8" s="155"/>
      <c r="G8" s="200"/>
      <c r="H8" s="205"/>
      <c r="I8" s="200"/>
      <c r="J8" s="205"/>
      <c r="K8" s="200"/>
      <c r="L8" s="205"/>
      <c r="M8" s="200"/>
      <c r="N8" s="205"/>
      <c r="O8" s="200"/>
      <c r="P8" s="205"/>
      <c r="Q8" s="200"/>
      <c r="R8" s="205"/>
      <c r="S8" s="200"/>
      <c r="T8" s="205"/>
      <c r="U8" s="200"/>
      <c r="V8" s="205"/>
      <c r="W8" s="200"/>
      <c r="X8" s="205"/>
      <c r="Y8" s="200"/>
      <c r="Z8" s="205"/>
      <c r="AA8" s="200"/>
      <c r="AB8" s="205"/>
      <c r="AC8" s="200"/>
      <c r="AD8" s="205"/>
      <c r="AE8" s="200"/>
      <c r="AF8" s="205"/>
      <c r="AG8" s="200"/>
      <c r="AH8" s="205"/>
      <c r="AI8" s="200"/>
      <c r="AJ8" s="205"/>
      <c r="AK8" s="200"/>
      <c r="AL8" s="205"/>
      <c r="AM8" s="200"/>
      <c r="AN8" s="205"/>
      <c r="AO8" s="200"/>
      <c r="AP8" s="205"/>
      <c r="AQ8" s="200"/>
      <c r="AR8" s="205"/>
      <c r="AS8" s="200"/>
      <c r="AT8" s="205"/>
      <c r="AU8" s="200"/>
      <c r="AV8" s="205"/>
      <c r="AW8" s="200"/>
      <c r="AX8" s="205"/>
      <c r="AY8" s="200"/>
      <c r="AZ8" s="205"/>
      <c r="BA8" s="200"/>
      <c r="BB8" s="205"/>
      <c r="BC8" s="298"/>
      <c r="BD8" s="205"/>
      <c r="BE8" s="202"/>
    </row>
    <row r="9" spans="1:57" s="14" customFormat="1" ht="12.75" customHeight="1">
      <c r="A9" s="35"/>
      <c r="B9" s="203" t="str">
        <f>Parameters!Q8</f>
        <v>A03</v>
      </c>
      <c r="C9" s="204"/>
      <c r="D9" s="433" t="str">
        <f>Parameters!S8</f>
        <v>Fishing and aquaculture</v>
      </c>
      <c r="E9" s="449"/>
      <c r="F9" s="155"/>
      <c r="G9" s="200"/>
      <c r="H9" s="205"/>
      <c r="I9" s="200"/>
      <c r="J9" s="205"/>
      <c r="K9" s="200"/>
      <c r="L9" s="205"/>
      <c r="M9" s="200"/>
      <c r="N9" s="205"/>
      <c r="O9" s="200"/>
      <c r="P9" s="205"/>
      <c r="Q9" s="200"/>
      <c r="R9" s="205"/>
      <c r="S9" s="200"/>
      <c r="T9" s="205"/>
      <c r="U9" s="200"/>
      <c r="V9" s="205"/>
      <c r="W9" s="200"/>
      <c r="X9" s="205"/>
      <c r="Y9" s="200"/>
      <c r="Z9" s="205"/>
      <c r="AA9" s="200"/>
      <c r="AB9" s="205"/>
      <c r="AC9" s="200"/>
      <c r="AD9" s="205"/>
      <c r="AE9" s="200"/>
      <c r="AF9" s="205"/>
      <c r="AG9" s="200"/>
      <c r="AH9" s="205"/>
      <c r="AI9" s="200"/>
      <c r="AJ9" s="205"/>
      <c r="AK9" s="200"/>
      <c r="AL9" s="205"/>
      <c r="AM9" s="200"/>
      <c r="AN9" s="205"/>
      <c r="AO9" s="200"/>
      <c r="AP9" s="205"/>
      <c r="AQ9" s="200"/>
      <c r="AR9" s="205"/>
      <c r="AS9" s="200"/>
      <c r="AT9" s="205"/>
      <c r="AU9" s="200"/>
      <c r="AV9" s="205"/>
      <c r="AW9" s="200"/>
      <c r="AX9" s="205"/>
      <c r="AY9" s="200"/>
      <c r="AZ9" s="205"/>
      <c r="BA9" s="200"/>
      <c r="BB9" s="205"/>
      <c r="BC9" s="298"/>
      <c r="BD9" s="205"/>
      <c r="BE9" s="202"/>
    </row>
    <row r="10" spans="1:57" s="13" customFormat="1" ht="12.75" customHeight="1">
      <c r="A10" s="36"/>
      <c r="B10" s="206" t="str">
        <f>Parameters!Q9</f>
        <v>B</v>
      </c>
      <c r="C10" s="207"/>
      <c r="D10" s="450" t="str">
        <f>Parameters!S9</f>
        <v>Mining and quarrying</v>
      </c>
      <c r="E10" s="451"/>
      <c r="F10" s="154"/>
      <c r="G10" s="200"/>
      <c r="H10" s="201"/>
      <c r="I10" s="200"/>
      <c r="J10" s="201"/>
      <c r="K10" s="200"/>
      <c r="L10" s="201"/>
      <c r="M10" s="200"/>
      <c r="N10" s="201"/>
      <c r="O10" s="200"/>
      <c r="P10" s="201"/>
      <c r="Q10" s="200"/>
      <c r="R10" s="201"/>
      <c r="S10" s="200"/>
      <c r="T10" s="201"/>
      <c r="U10" s="200"/>
      <c r="V10" s="201"/>
      <c r="W10" s="200"/>
      <c r="X10" s="201"/>
      <c r="Y10" s="200"/>
      <c r="Z10" s="201"/>
      <c r="AA10" s="200"/>
      <c r="AB10" s="201"/>
      <c r="AC10" s="200"/>
      <c r="AD10" s="201"/>
      <c r="AE10" s="200"/>
      <c r="AF10" s="201"/>
      <c r="AG10" s="200"/>
      <c r="AH10" s="201"/>
      <c r="AI10" s="200"/>
      <c r="AJ10" s="201"/>
      <c r="AK10" s="200"/>
      <c r="AL10" s="201"/>
      <c r="AM10" s="200"/>
      <c r="AN10" s="201"/>
      <c r="AO10" s="200"/>
      <c r="AP10" s="201"/>
      <c r="AQ10" s="200"/>
      <c r="AR10" s="201"/>
      <c r="AS10" s="200"/>
      <c r="AT10" s="201"/>
      <c r="AU10" s="200"/>
      <c r="AV10" s="201"/>
      <c r="AW10" s="200"/>
      <c r="AX10" s="201"/>
      <c r="AY10" s="200"/>
      <c r="AZ10" s="201"/>
      <c r="BA10" s="200"/>
      <c r="BB10" s="201"/>
      <c r="BC10" s="298"/>
      <c r="BD10" s="201"/>
      <c r="BE10" s="202"/>
    </row>
    <row r="11" spans="1:57" s="13" customFormat="1" ht="12.75" customHeight="1">
      <c r="A11" s="36"/>
      <c r="B11" s="206" t="str">
        <f>Parameters!Q10</f>
        <v>C</v>
      </c>
      <c r="C11" s="207"/>
      <c r="D11" s="450" t="str">
        <f>Parameters!S10</f>
        <v>Manufacturing</v>
      </c>
      <c r="E11" s="452"/>
      <c r="F11" s="154"/>
      <c r="G11" s="200"/>
      <c r="H11" s="201"/>
      <c r="I11" s="200"/>
      <c r="J11" s="201"/>
      <c r="K11" s="200"/>
      <c r="L11" s="201"/>
      <c r="M11" s="200"/>
      <c r="N11" s="201"/>
      <c r="O11" s="200"/>
      <c r="P11" s="201"/>
      <c r="Q11" s="200"/>
      <c r="R11" s="201"/>
      <c r="S11" s="200"/>
      <c r="T11" s="201"/>
      <c r="U11" s="200"/>
      <c r="V11" s="201"/>
      <c r="W11" s="200"/>
      <c r="X11" s="201"/>
      <c r="Y11" s="200"/>
      <c r="Z11" s="201"/>
      <c r="AA11" s="200"/>
      <c r="AB11" s="201"/>
      <c r="AC11" s="200"/>
      <c r="AD11" s="201"/>
      <c r="AE11" s="200"/>
      <c r="AF11" s="201"/>
      <c r="AG11" s="200"/>
      <c r="AH11" s="201"/>
      <c r="AI11" s="200"/>
      <c r="AJ11" s="201"/>
      <c r="AK11" s="200"/>
      <c r="AL11" s="201"/>
      <c r="AM11" s="200"/>
      <c r="AN11" s="201"/>
      <c r="AO11" s="200"/>
      <c r="AP11" s="201"/>
      <c r="AQ11" s="200"/>
      <c r="AR11" s="201"/>
      <c r="AS11" s="200"/>
      <c r="AT11" s="201"/>
      <c r="AU11" s="200"/>
      <c r="AV11" s="201"/>
      <c r="AW11" s="200"/>
      <c r="AX11" s="201"/>
      <c r="AY11" s="200"/>
      <c r="AZ11" s="201"/>
      <c r="BA11" s="200"/>
      <c r="BB11" s="201"/>
      <c r="BC11" s="298"/>
      <c r="BD11" s="201"/>
      <c r="BE11" s="202"/>
    </row>
    <row r="12" spans="1:57" s="13" customFormat="1" ht="12.75" customHeight="1">
      <c r="A12" s="37"/>
      <c r="B12" s="208" t="str">
        <f>Parameters!Q11</f>
        <v>C10-C12</v>
      </c>
      <c r="C12" s="209"/>
      <c r="D12" s="443" t="str">
        <f>Parameters!S11</f>
        <v>Manufacture of food products, beverages and tobacco
products</v>
      </c>
      <c r="E12" s="447"/>
      <c r="F12" s="156"/>
      <c r="G12" s="200"/>
      <c r="H12" s="210"/>
      <c r="I12" s="200"/>
      <c r="J12" s="210"/>
      <c r="K12" s="200"/>
      <c r="L12" s="210"/>
      <c r="M12" s="200"/>
      <c r="N12" s="210"/>
      <c r="O12" s="200"/>
      <c r="P12" s="210"/>
      <c r="Q12" s="200"/>
      <c r="R12" s="210"/>
      <c r="S12" s="200"/>
      <c r="T12" s="210"/>
      <c r="U12" s="200"/>
      <c r="V12" s="210"/>
      <c r="W12" s="200"/>
      <c r="X12" s="210"/>
      <c r="Y12" s="200"/>
      <c r="Z12" s="210"/>
      <c r="AA12" s="200"/>
      <c r="AB12" s="210"/>
      <c r="AC12" s="200"/>
      <c r="AD12" s="210"/>
      <c r="AE12" s="200"/>
      <c r="AF12" s="210"/>
      <c r="AG12" s="200"/>
      <c r="AH12" s="210"/>
      <c r="AI12" s="200"/>
      <c r="AJ12" s="210"/>
      <c r="AK12" s="200"/>
      <c r="AL12" s="210"/>
      <c r="AM12" s="200"/>
      <c r="AN12" s="210"/>
      <c r="AO12" s="200"/>
      <c r="AP12" s="210"/>
      <c r="AQ12" s="200"/>
      <c r="AR12" s="210"/>
      <c r="AS12" s="200"/>
      <c r="AT12" s="210"/>
      <c r="AU12" s="200"/>
      <c r="AV12" s="210"/>
      <c r="AW12" s="200"/>
      <c r="AX12" s="210"/>
      <c r="AY12" s="200"/>
      <c r="AZ12" s="210"/>
      <c r="BA12" s="200"/>
      <c r="BB12" s="210"/>
      <c r="BC12" s="298"/>
      <c r="BD12" s="210"/>
      <c r="BE12" s="202"/>
    </row>
    <row r="13" spans="1:57" s="13" customFormat="1" ht="12.75" customHeight="1">
      <c r="A13" s="37"/>
      <c r="B13" s="208" t="str">
        <f>Parameters!Q12</f>
        <v>C13-C15</v>
      </c>
      <c r="C13" s="209"/>
      <c r="D13" s="443" t="str">
        <f>Parameters!S12</f>
        <v>Manufacture of textiles, wearing apparel and leather products</v>
      </c>
      <c r="E13" s="444"/>
      <c r="F13" s="156"/>
      <c r="G13" s="200"/>
      <c r="H13" s="210"/>
      <c r="I13" s="200"/>
      <c r="J13" s="210"/>
      <c r="K13" s="200"/>
      <c r="L13" s="210"/>
      <c r="M13" s="200"/>
      <c r="N13" s="210"/>
      <c r="O13" s="200"/>
      <c r="P13" s="210"/>
      <c r="Q13" s="200"/>
      <c r="R13" s="210"/>
      <c r="S13" s="200"/>
      <c r="T13" s="210"/>
      <c r="U13" s="200"/>
      <c r="V13" s="210"/>
      <c r="W13" s="200"/>
      <c r="X13" s="210"/>
      <c r="Y13" s="200"/>
      <c r="Z13" s="210"/>
      <c r="AA13" s="200"/>
      <c r="AB13" s="210"/>
      <c r="AC13" s="200"/>
      <c r="AD13" s="210"/>
      <c r="AE13" s="200"/>
      <c r="AF13" s="210"/>
      <c r="AG13" s="200"/>
      <c r="AH13" s="210"/>
      <c r="AI13" s="200"/>
      <c r="AJ13" s="210"/>
      <c r="AK13" s="200"/>
      <c r="AL13" s="210"/>
      <c r="AM13" s="200"/>
      <c r="AN13" s="210"/>
      <c r="AO13" s="200"/>
      <c r="AP13" s="210"/>
      <c r="AQ13" s="200"/>
      <c r="AR13" s="210"/>
      <c r="AS13" s="200"/>
      <c r="AT13" s="210"/>
      <c r="AU13" s="200"/>
      <c r="AV13" s="210"/>
      <c r="AW13" s="200"/>
      <c r="AX13" s="210"/>
      <c r="AY13" s="200"/>
      <c r="AZ13" s="210"/>
      <c r="BA13" s="200"/>
      <c r="BB13" s="210"/>
      <c r="BC13" s="298"/>
      <c r="BD13" s="210"/>
      <c r="BE13" s="202"/>
    </row>
    <row r="14" spans="1:57" s="13" customFormat="1">
      <c r="A14" s="37"/>
      <c r="B14" s="208" t="str">
        <f>Parameters!Q13</f>
        <v>C16-C18</v>
      </c>
      <c r="C14" s="209"/>
      <c r="D14" s="443" t="str">
        <f>Parameters!S13</f>
        <v>Manufacture of wood, paper, printing and reproduction</v>
      </c>
      <c r="E14" s="444"/>
      <c r="F14" s="164"/>
      <c r="G14" s="211"/>
      <c r="H14" s="212"/>
      <c r="I14" s="211"/>
      <c r="J14" s="212"/>
      <c r="K14" s="211"/>
      <c r="L14" s="212"/>
      <c r="M14" s="211"/>
      <c r="N14" s="212"/>
      <c r="O14" s="211"/>
      <c r="P14" s="212"/>
      <c r="Q14" s="211"/>
      <c r="R14" s="212"/>
      <c r="S14" s="211"/>
      <c r="T14" s="212"/>
      <c r="U14" s="211"/>
      <c r="V14" s="212"/>
      <c r="W14" s="211"/>
      <c r="X14" s="212"/>
      <c r="Y14" s="211"/>
      <c r="Z14" s="212"/>
      <c r="AA14" s="211"/>
      <c r="AB14" s="212"/>
      <c r="AC14" s="211"/>
      <c r="AD14" s="212"/>
      <c r="AE14" s="211"/>
      <c r="AF14" s="212"/>
      <c r="AG14" s="211"/>
      <c r="AH14" s="212"/>
      <c r="AI14" s="211"/>
      <c r="AJ14" s="212"/>
      <c r="AK14" s="211"/>
      <c r="AL14" s="212"/>
      <c r="AM14" s="211"/>
      <c r="AN14" s="212"/>
      <c r="AO14" s="211"/>
      <c r="AP14" s="212"/>
      <c r="AQ14" s="211"/>
      <c r="AR14" s="212"/>
      <c r="AS14" s="211"/>
      <c r="AT14" s="212"/>
      <c r="AU14" s="211"/>
      <c r="AV14" s="212"/>
      <c r="AW14" s="211"/>
      <c r="AX14" s="212"/>
      <c r="AY14" s="211"/>
      <c r="AZ14" s="212"/>
      <c r="BA14" s="211"/>
      <c r="BB14" s="212"/>
      <c r="BC14" s="299"/>
      <c r="BD14" s="212"/>
      <c r="BE14" s="213"/>
    </row>
    <row r="15" spans="1:57"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155"/>
      <c r="G15" s="215"/>
      <c r="H15" s="205"/>
      <c r="I15" s="215"/>
      <c r="J15" s="205"/>
      <c r="K15" s="215"/>
      <c r="L15" s="205"/>
      <c r="M15" s="215"/>
      <c r="N15" s="205"/>
      <c r="O15" s="215"/>
      <c r="P15" s="205"/>
      <c r="Q15" s="215"/>
      <c r="R15" s="205"/>
      <c r="S15" s="215"/>
      <c r="T15" s="205"/>
      <c r="U15" s="215"/>
      <c r="V15" s="205"/>
      <c r="W15" s="215"/>
      <c r="X15" s="205"/>
      <c r="Y15" s="215"/>
      <c r="Z15" s="205"/>
      <c r="AA15" s="215"/>
      <c r="AB15" s="205"/>
      <c r="AC15" s="215"/>
      <c r="AD15" s="205"/>
      <c r="AE15" s="215"/>
      <c r="AF15" s="205"/>
      <c r="AG15" s="215"/>
      <c r="AH15" s="205"/>
      <c r="AI15" s="215"/>
      <c r="AJ15" s="205"/>
      <c r="AK15" s="215"/>
      <c r="AL15" s="205"/>
      <c r="AM15" s="215"/>
      <c r="AN15" s="205"/>
      <c r="AO15" s="215"/>
      <c r="AP15" s="205"/>
      <c r="AQ15" s="215"/>
      <c r="AR15" s="205"/>
      <c r="AS15" s="215"/>
      <c r="AT15" s="205"/>
      <c r="AU15" s="215"/>
      <c r="AV15" s="205"/>
      <c r="AW15" s="215"/>
      <c r="AX15" s="205"/>
      <c r="AY15" s="215"/>
      <c r="AZ15" s="205"/>
      <c r="BA15" s="215"/>
      <c r="BB15" s="205"/>
      <c r="BC15" s="300"/>
      <c r="BD15" s="205"/>
      <c r="BE15" s="216"/>
    </row>
    <row r="16" spans="1:57" s="14" customFormat="1" ht="12.75" customHeight="1">
      <c r="A16" s="35"/>
      <c r="B16" s="203" t="str">
        <f>Parameters!Q15</f>
        <v>C17</v>
      </c>
      <c r="C16" s="204"/>
      <c r="D16" s="433" t="str">
        <f>Parameters!S15</f>
        <v>Manufacture of paper and paper products</v>
      </c>
      <c r="E16" s="434"/>
      <c r="F16" s="155"/>
      <c r="G16" s="215"/>
      <c r="H16" s="205"/>
      <c r="I16" s="215"/>
      <c r="J16" s="205"/>
      <c r="K16" s="215"/>
      <c r="L16" s="205"/>
      <c r="M16" s="215"/>
      <c r="N16" s="205"/>
      <c r="O16" s="215"/>
      <c r="P16" s="205"/>
      <c r="Q16" s="215"/>
      <c r="R16" s="205"/>
      <c r="S16" s="215"/>
      <c r="T16" s="205"/>
      <c r="U16" s="215"/>
      <c r="V16" s="205"/>
      <c r="W16" s="215"/>
      <c r="X16" s="205"/>
      <c r="Y16" s="215"/>
      <c r="Z16" s="205"/>
      <c r="AA16" s="215"/>
      <c r="AB16" s="205"/>
      <c r="AC16" s="215"/>
      <c r="AD16" s="205"/>
      <c r="AE16" s="215"/>
      <c r="AF16" s="205"/>
      <c r="AG16" s="215"/>
      <c r="AH16" s="205"/>
      <c r="AI16" s="215"/>
      <c r="AJ16" s="205"/>
      <c r="AK16" s="215"/>
      <c r="AL16" s="205"/>
      <c r="AM16" s="215"/>
      <c r="AN16" s="205"/>
      <c r="AO16" s="215"/>
      <c r="AP16" s="205"/>
      <c r="AQ16" s="215"/>
      <c r="AR16" s="205"/>
      <c r="AS16" s="215"/>
      <c r="AT16" s="205"/>
      <c r="AU16" s="215"/>
      <c r="AV16" s="205"/>
      <c r="AW16" s="215"/>
      <c r="AX16" s="205"/>
      <c r="AY16" s="215"/>
      <c r="AZ16" s="205"/>
      <c r="BA16" s="215"/>
      <c r="BB16" s="205"/>
      <c r="BC16" s="300"/>
      <c r="BD16" s="205"/>
      <c r="BE16" s="216"/>
    </row>
    <row r="17" spans="1:57" s="14" customFormat="1" ht="12.75" customHeight="1">
      <c r="A17" s="35"/>
      <c r="B17" s="203" t="str">
        <f>Parameters!Q16</f>
        <v>C18</v>
      </c>
      <c r="C17" s="204"/>
      <c r="D17" s="433" t="str">
        <f>Parameters!S16</f>
        <v>Printing and reproduction of recorded media</v>
      </c>
      <c r="E17" s="434"/>
      <c r="F17" s="155"/>
      <c r="G17" s="215"/>
      <c r="H17" s="205"/>
      <c r="I17" s="215"/>
      <c r="J17" s="205"/>
      <c r="K17" s="215"/>
      <c r="L17" s="205"/>
      <c r="M17" s="215"/>
      <c r="N17" s="205"/>
      <c r="O17" s="215"/>
      <c r="P17" s="205"/>
      <c r="Q17" s="215"/>
      <c r="R17" s="205"/>
      <c r="S17" s="215"/>
      <c r="T17" s="205"/>
      <c r="U17" s="215"/>
      <c r="V17" s="205"/>
      <c r="W17" s="215"/>
      <c r="X17" s="205"/>
      <c r="Y17" s="215"/>
      <c r="Z17" s="205"/>
      <c r="AA17" s="215"/>
      <c r="AB17" s="205"/>
      <c r="AC17" s="215"/>
      <c r="AD17" s="205"/>
      <c r="AE17" s="215"/>
      <c r="AF17" s="205"/>
      <c r="AG17" s="215"/>
      <c r="AH17" s="205"/>
      <c r="AI17" s="215"/>
      <c r="AJ17" s="205"/>
      <c r="AK17" s="215"/>
      <c r="AL17" s="205"/>
      <c r="AM17" s="215"/>
      <c r="AN17" s="205"/>
      <c r="AO17" s="215"/>
      <c r="AP17" s="205"/>
      <c r="AQ17" s="215"/>
      <c r="AR17" s="205"/>
      <c r="AS17" s="215"/>
      <c r="AT17" s="205"/>
      <c r="AU17" s="215"/>
      <c r="AV17" s="205"/>
      <c r="AW17" s="215"/>
      <c r="AX17" s="205"/>
      <c r="AY17" s="215"/>
      <c r="AZ17" s="205"/>
      <c r="BA17" s="215"/>
      <c r="BB17" s="205"/>
      <c r="BC17" s="300"/>
      <c r="BD17" s="205"/>
      <c r="BE17" s="216"/>
    </row>
    <row r="18" spans="1:57" s="15" customFormat="1" ht="12.75" customHeight="1">
      <c r="A18" s="37"/>
      <c r="B18" s="208" t="str">
        <f>Parameters!Q17</f>
        <v>C19</v>
      </c>
      <c r="C18" s="209"/>
      <c r="D18" s="443" t="str">
        <f>Parameters!S17</f>
        <v>Manufacture of coke and refined petroleum products</v>
      </c>
      <c r="E18" s="447"/>
      <c r="F18" s="156"/>
      <c r="G18" s="215"/>
      <c r="H18" s="210"/>
      <c r="I18" s="215"/>
      <c r="J18" s="210"/>
      <c r="K18" s="215"/>
      <c r="L18" s="210"/>
      <c r="M18" s="215"/>
      <c r="N18" s="210"/>
      <c r="O18" s="215"/>
      <c r="P18" s="210"/>
      <c r="Q18" s="215"/>
      <c r="R18" s="210"/>
      <c r="S18" s="215"/>
      <c r="T18" s="210"/>
      <c r="U18" s="215"/>
      <c r="V18" s="210"/>
      <c r="W18" s="215"/>
      <c r="X18" s="210"/>
      <c r="Y18" s="215"/>
      <c r="Z18" s="210"/>
      <c r="AA18" s="215"/>
      <c r="AB18" s="210"/>
      <c r="AC18" s="215"/>
      <c r="AD18" s="210"/>
      <c r="AE18" s="215"/>
      <c r="AF18" s="210"/>
      <c r="AG18" s="215"/>
      <c r="AH18" s="210"/>
      <c r="AI18" s="215"/>
      <c r="AJ18" s="210"/>
      <c r="AK18" s="215"/>
      <c r="AL18" s="210"/>
      <c r="AM18" s="215"/>
      <c r="AN18" s="210"/>
      <c r="AO18" s="215"/>
      <c r="AP18" s="210"/>
      <c r="AQ18" s="215"/>
      <c r="AR18" s="210"/>
      <c r="AS18" s="215"/>
      <c r="AT18" s="210"/>
      <c r="AU18" s="215"/>
      <c r="AV18" s="210"/>
      <c r="AW18" s="215"/>
      <c r="AX18" s="210"/>
      <c r="AY18" s="215"/>
      <c r="AZ18" s="210"/>
      <c r="BA18" s="215"/>
      <c r="BB18" s="210"/>
      <c r="BC18" s="300"/>
      <c r="BD18" s="210"/>
      <c r="BE18" s="216"/>
    </row>
    <row r="19" spans="1:57" s="14" customFormat="1" ht="12.75" customHeight="1">
      <c r="A19" s="37"/>
      <c r="B19" s="208" t="str">
        <f>Parameters!Q18</f>
        <v>C20</v>
      </c>
      <c r="C19" s="209"/>
      <c r="D19" s="443" t="str">
        <f>Parameters!S18</f>
        <v>Manufacture of chemicals and chemical products</v>
      </c>
      <c r="E19" s="447"/>
      <c r="F19" s="156"/>
      <c r="G19" s="215"/>
      <c r="H19" s="210"/>
      <c r="I19" s="215"/>
      <c r="J19" s="210"/>
      <c r="K19" s="215"/>
      <c r="L19" s="210"/>
      <c r="M19" s="215"/>
      <c r="N19" s="210"/>
      <c r="O19" s="215"/>
      <c r="P19" s="210"/>
      <c r="Q19" s="215"/>
      <c r="R19" s="210"/>
      <c r="S19" s="215"/>
      <c r="T19" s="210"/>
      <c r="U19" s="215"/>
      <c r="V19" s="210"/>
      <c r="W19" s="215"/>
      <c r="X19" s="210"/>
      <c r="Y19" s="215"/>
      <c r="Z19" s="210"/>
      <c r="AA19" s="215"/>
      <c r="AB19" s="210"/>
      <c r="AC19" s="215"/>
      <c r="AD19" s="210"/>
      <c r="AE19" s="215"/>
      <c r="AF19" s="210"/>
      <c r="AG19" s="215"/>
      <c r="AH19" s="210"/>
      <c r="AI19" s="215"/>
      <c r="AJ19" s="210"/>
      <c r="AK19" s="215"/>
      <c r="AL19" s="210"/>
      <c r="AM19" s="215"/>
      <c r="AN19" s="210"/>
      <c r="AO19" s="215"/>
      <c r="AP19" s="210"/>
      <c r="AQ19" s="215"/>
      <c r="AR19" s="210"/>
      <c r="AS19" s="215"/>
      <c r="AT19" s="210"/>
      <c r="AU19" s="215"/>
      <c r="AV19" s="210"/>
      <c r="AW19" s="215"/>
      <c r="AX19" s="210"/>
      <c r="AY19" s="215"/>
      <c r="AZ19" s="210"/>
      <c r="BA19" s="215"/>
      <c r="BB19" s="210"/>
      <c r="BC19" s="300"/>
      <c r="BD19" s="210"/>
      <c r="BE19" s="216"/>
    </row>
    <row r="20" spans="1:57" s="14" customFormat="1" ht="12.75" customHeight="1">
      <c r="A20" s="37"/>
      <c r="B20" s="208" t="str">
        <f>Parameters!Q19</f>
        <v>C21</v>
      </c>
      <c r="C20" s="209"/>
      <c r="D20" s="443" t="str">
        <f>Parameters!S19</f>
        <v>Manufacture of basic pharmaceutical products and pharmaceutical preparations</v>
      </c>
      <c r="E20" s="447"/>
      <c r="F20" s="156"/>
      <c r="G20" s="215"/>
      <c r="H20" s="210"/>
      <c r="I20" s="215"/>
      <c r="J20" s="210"/>
      <c r="K20" s="215"/>
      <c r="L20" s="210"/>
      <c r="M20" s="215"/>
      <c r="N20" s="210"/>
      <c r="O20" s="215"/>
      <c r="P20" s="210"/>
      <c r="Q20" s="215"/>
      <c r="R20" s="210"/>
      <c r="S20" s="215"/>
      <c r="T20" s="210"/>
      <c r="U20" s="215"/>
      <c r="V20" s="210"/>
      <c r="W20" s="215"/>
      <c r="X20" s="210"/>
      <c r="Y20" s="215"/>
      <c r="Z20" s="210"/>
      <c r="AA20" s="215"/>
      <c r="AB20" s="210"/>
      <c r="AC20" s="215"/>
      <c r="AD20" s="210"/>
      <c r="AE20" s="215"/>
      <c r="AF20" s="210"/>
      <c r="AG20" s="215"/>
      <c r="AH20" s="210"/>
      <c r="AI20" s="215"/>
      <c r="AJ20" s="210"/>
      <c r="AK20" s="215"/>
      <c r="AL20" s="210"/>
      <c r="AM20" s="215"/>
      <c r="AN20" s="210"/>
      <c r="AO20" s="215"/>
      <c r="AP20" s="210"/>
      <c r="AQ20" s="215"/>
      <c r="AR20" s="210"/>
      <c r="AS20" s="215"/>
      <c r="AT20" s="210"/>
      <c r="AU20" s="215"/>
      <c r="AV20" s="210"/>
      <c r="AW20" s="215"/>
      <c r="AX20" s="210"/>
      <c r="AY20" s="215"/>
      <c r="AZ20" s="210"/>
      <c r="BA20" s="215"/>
      <c r="BB20" s="210"/>
      <c r="BC20" s="300"/>
      <c r="BD20" s="210"/>
      <c r="BE20" s="216"/>
    </row>
    <row r="21" spans="1:57" s="14" customFormat="1" ht="12.75" customHeight="1">
      <c r="A21" s="37"/>
      <c r="B21" s="208" t="str">
        <f>Parameters!Q20</f>
        <v>C22_C23</v>
      </c>
      <c r="C21" s="209"/>
      <c r="D21" s="443" t="str">
        <f>Parameters!S20</f>
        <v>Manufacture of rubber and plastic products and other non-metallic mineral products</v>
      </c>
      <c r="E21" s="444"/>
      <c r="F21" s="164"/>
      <c r="G21" s="211"/>
      <c r="H21" s="212"/>
      <c r="I21" s="211"/>
      <c r="J21" s="212"/>
      <c r="K21" s="211"/>
      <c r="L21" s="212"/>
      <c r="M21" s="211"/>
      <c r="N21" s="212"/>
      <c r="O21" s="211"/>
      <c r="P21" s="212"/>
      <c r="Q21" s="211"/>
      <c r="R21" s="212"/>
      <c r="S21" s="211"/>
      <c r="T21" s="212"/>
      <c r="U21" s="211"/>
      <c r="V21" s="212"/>
      <c r="W21" s="211"/>
      <c r="X21" s="212"/>
      <c r="Y21" s="211"/>
      <c r="Z21" s="212"/>
      <c r="AA21" s="211"/>
      <c r="AB21" s="212"/>
      <c r="AC21" s="211"/>
      <c r="AD21" s="212"/>
      <c r="AE21" s="211"/>
      <c r="AF21" s="212"/>
      <c r="AG21" s="211"/>
      <c r="AH21" s="212"/>
      <c r="AI21" s="211"/>
      <c r="AJ21" s="212"/>
      <c r="AK21" s="211"/>
      <c r="AL21" s="212"/>
      <c r="AM21" s="211"/>
      <c r="AN21" s="212"/>
      <c r="AO21" s="211"/>
      <c r="AP21" s="212"/>
      <c r="AQ21" s="211"/>
      <c r="AR21" s="212"/>
      <c r="AS21" s="211"/>
      <c r="AT21" s="212"/>
      <c r="AU21" s="211"/>
      <c r="AV21" s="212"/>
      <c r="AW21" s="211"/>
      <c r="AX21" s="212"/>
      <c r="AY21" s="211"/>
      <c r="AZ21" s="212"/>
      <c r="BA21" s="211"/>
      <c r="BB21" s="212"/>
      <c r="BC21" s="299"/>
      <c r="BD21" s="212"/>
      <c r="BE21" s="213"/>
    </row>
    <row r="22" spans="1:57" s="15" customFormat="1" ht="12.75" customHeight="1">
      <c r="A22" s="35"/>
      <c r="B22" s="203" t="str">
        <f>Parameters!Q21</f>
        <v>C22</v>
      </c>
      <c r="C22" s="217"/>
      <c r="D22" s="445" t="str">
        <f>Parameters!S21</f>
        <v>Manufacture of rubber and plastic products</v>
      </c>
      <c r="E22" s="446"/>
      <c r="F22" s="155"/>
      <c r="G22" s="215"/>
      <c r="H22" s="29"/>
      <c r="I22" s="215"/>
      <c r="J22" s="29"/>
      <c r="K22" s="215"/>
      <c r="L22" s="29"/>
      <c r="M22" s="215"/>
      <c r="N22" s="29"/>
      <c r="O22" s="215"/>
      <c r="P22" s="29"/>
      <c r="Q22" s="215"/>
      <c r="R22" s="29"/>
      <c r="S22" s="215"/>
      <c r="T22" s="29"/>
      <c r="U22" s="215"/>
      <c r="V22" s="29"/>
      <c r="W22" s="215"/>
      <c r="X22" s="29"/>
      <c r="Y22" s="215"/>
      <c r="Z22" s="29"/>
      <c r="AA22" s="215"/>
      <c r="AB22" s="29"/>
      <c r="AC22" s="215"/>
      <c r="AD22" s="29"/>
      <c r="AE22" s="215"/>
      <c r="AF22" s="29"/>
      <c r="AG22" s="215"/>
      <c r="AH22" s="29"/>
      <c r="AI22" s="215"/>
      <c r="AJ22" s="29"/>
      <c r="AK22" s="215"/>
      <c r="AL22" s="29"/>
      <c r="AM22" s="215"/>
      <c r="AN22" s="29"/>
      <c r="AO22" s="215"/>
      <c r="AP22" s="29"/>
      <c r="AQ22" s="215"/>
      <c r="AR22" s="29"/>
      <c r="AS22" s="215"/>
      <c r="AT22" s="29"/>
      <c r="AU22" s="215"/>
      <c r="AV22" s="205"/>
      <c r="AW22" s="215"/>
      <c r="AX22" s="205"/>
      <c r="AY22" s="215"/>
      <c r="AZ22" s="205"/>
      <c r="BA22" s="215"/>
      <c r="BB22" s="205"/>
      <c r="BC22" s="300"/>
      <c r="BD22" s="205"/>
      <c r="BE22" s="216"/>
    </row>
    <row r="23" spans="1:57" s="15" customFormat="1" ht="12.75" customHeight="1">
      <c r="A23" s="35"/>
      <c r="B23" s="203" t="str">
        <f>Parameters!Q22</f>
        <v>C23</v>
      </c>
      <c r="C23" s="217"/>
      <c r="D23" s="445" t="str">
        <f>Parameters!S22</f>
        <v>Manufacture of other non-metallic mineral products</v>
      </c>
      <c r="E23" s="434"/>
      <c r="F23" s="155"/>
      <c r="G23" s="215"/>
      <c r="H23" s="29"/>
      <c r="I23" s="215"/>
      <c r="J23" s="29"/>
      <c r="K23" s="215"/>
      <c r="L23" s="29"/>
      <c r="M23" s="215"/>
      <c r="N23" s="29"/>
      <c r="O23" s="215"/>
      <c r="P23" s="29"/>
      <c r="Q23" s="215"/>
      <c r="R23" s="29"/>
      <c r="S23" s="215"/>
      <c r="T23" s="29"/>
      <c r="U23" s="215"/>
      <c r="V23" s="29"/>
      <c r="W23" s="215"/>
      <c r="X23" s="29"/>
      <c r="Y23" s="215"/>
      <c r="Z23" s="29"/>
      <c r="AA23" s="215"/>
      <c r="AB23" s="29"/>
      <c r="AC23" s="215"/>
      <c r="AD23" s="29"/>
      <c r="AE23" s="215"/>
      <c r="AF23" s="29"/>
      <c r="AG23" s="215"/>
      <c r="AH23" s="29"/>
      <c r="AI23" s="215"/>
      <c r="AJ23" s="29"/>
      <c r="AK23" s="215"/>
      <c r="AL23" s="29"/>
      <c r="AM23" s="215"/>
      <c r="AN23" s="29"/>
      <c r="AO23" s="215"/>
      <c r="AP23" s="29"/>
      <c r="AQ23" s="215"/>
      <c r="AR23" s="29"/>
      <c r="AS23" s="215"/>
      <c r="AT23" s="29"/>
      <c r="AU23" s="215"/>
      <c r="AV23" s="205"/>
      <c r="AW23" s="215"/>
      <c r="AX23" s="205"/>
      <c r="AY23" s="215"/>
      <c r="AZ23" s="205"/>
      <c r="BA23" s="215"/>
      <c r="BB23" s="205"/>
      <c r="BC23" s="300"/>
      <c r="BD23" s="205"/>
      <c r="BE23" s="216"/>
    </row>
    <row r="24" spans="1:57" s="15" customFormat="1" ht="24.75" customHeight="1">
      <c r="A24" s="37"/>
      <c r="B24" s="208" t="str">
        <f>Parameters!Q23</f>
        <v>C24_C25</v>
      </c>
      <c r="C24" s="209"/>
      <c r="D24" s="443" t="str">
        <f>Parameters!S23</f>
        <v>Manufacture of basic metals and fabricated metal products, except machinery and equipment</v>
      </c>
      <c r="E24" s="444"/>
      <c r="F24" s="164"/>
      <c r="G24" s="211"/>
      <c r="H24" s="212"/>
      <c r="I24" s="211"/>
      <c r="J24" s="212"/>
      <c r="K24" s="211"/>
      <c r="L24" s="212"/>
      <c r="M24" s="211"/>
      <c r="N24" s="212"/>
      <c r="O24" s="211"/>
      <c r="P24" s="212"/>
      <c r="Q24" s="211"/>
      <c r="R24" s="212"/>
      <c r="S24" s="211"/>
      <c r="T24" s="212"/>
      <c r="U24" s="211"/>
      <c r="V24" s="212"/>
      <c r="W24" s="211"/>
      <c r="X24" s="212"/>
      <c r="Y24" s="211"/>
      <c r="Z24" s="212"/>
      <c r="AA24" s="211"/>
      <c r="AB24" s="212"/>
      <c r="AC24" s="211"/>
      <c r="AD24" s="212"/>
      <c r="AE24" s="211"/>
      <c r="AF24" s="212"/>
      <c r="AG24" s="211"/>
      <c r="AH24" s="212"/>
      <c r="AI24" s="211"/>
      <c r="AJ24" s="212"/>
      <c r="AK24" s="211"/>
      <c r="AL24" s="212"/>
      <c r="AM24" s="211"/>
      <c r="AN24" s="212"/>
      <c r="AO24" s="211"/>
      <c r="AP24" s="212"/>
      <c r="AQ24" s="211"/>
      <c r="AR24" s="212"/>
      <c r="AS24" s="211"/>
      <c r="AT24" s="212"/>
      <c r="AU24" s="211"/>
      <c r="AV24" s="212"/>
      <c r="AW24" s="211"/>
      <c r="AX24" s="212"/>
      <c r="AY24" s="211"/>
      <c r="AZ24" s="212"/>
      <c r="BA24" s="211"/>
      <c r="BB24" s="212"/>
      <c r="BC24" s="299"/>
      <c r="BD24" s="212"/>
      <c r="BE24" s="213"/>
    </row>
    <row r="25" spans="1:57" s="15" customFormat="1" ht="12.75" customHeight="1">
      <c r="A25" s="35"/>
      <c r="B25" s="203" t="str">
        <f>Parameters!Q24</f>
        <v>C24</v>
      </c>
      <c r="C25" s="217"/>
      <c r="D25" s="445" t="str">
        <f>Parameters!S24</f>
        <v>Manufacture of basic metals</v>
      </c>
      <c r="E25" s="446"/>
      <c r="F25" s="155"/>
      <c r="G25" s="215"/>
      <c r="H25" s="29"/>
      <c r="I25" s="215"/>
      <c r="J25" s="29"/>
      <c r="K25" s="215"/>
      <c r="L25" s="29"/>
      <c r="M25" s="215"/>
      <c r="N25" s="29"/>
      <c r="O25" s="215"/>
      <c r="P25" s="29"/>
      <c r="Q25" s="215"/>
      <c r="R25" s="29"/>
      <c r="S25" s="215"/>
      <c r="T25" s="29"/>
      <c r="U25" s="215"/>
      <c r="V25" s="29"/>
      <c r="W25" s="215"/>
      <c r="X25" s="29"/>
      <c r="Y25" s="215"/>
      <c r="Z25" s="29"/>
      <c r="AA25" s="215"/>
      <c r="AB25" s="29"/>
      <c r="AC25" s="215"/>
      <c r="AD25" s="29"/>
      <c r="AE25" s="215"/>
      <c r="AF25" s="29"/>
      <c r="AG25" s="215"/>
      <c r="AH25" s="29"/>
      <c r="AI25" s="215"/>
      <c r="AJ25" s="29"/>
      <c r="AK25" s="215"/>
      <c r="AL25" s="29"/>
      <c r="AM25" s="215"/>
      <c r="AN25" s="29"/>
      <c r="AO25" s="215"/>
      <c r="AP25" s="29"/>
      <c r="AQ25" s="215"/>
      <c r="AR25" s="29"/>
      <c r="AS25" s="215"/>
      <c r="AT25" s="29"/>
      <c r="AU25" s="215"/>
      <c r="AV25" s="205"/>
      <c r="AW25" s="215"/>
      <c r="AX25" s="205"/>
      <c r="AY25" s="215"/>
      <c r="AZ25" s="205"/>
      <c r="BA25" s="215"/>
      <c r="BB25" s="205"/>
      <c r="BC25" s="300"/>
      <c r="BD25" s="205"/>
      <c r="BE25" s="216"/>
    </row>
    <row r="26" spans="1:57" s="14" customFormat="1" ht="12.75" customHeight="1">
      <c r="A26" s="35"/>
      <c r="B26" s="203" t="str">
        <f>Parameters!Q25</f>
        <v>C25</v>
      </c>
      <c r="C26" s="204"/>
      <c r="D26" s="433" t="str">
        <f>Parameters!S25</f>
        <v>Manufacture of fabricated metal products, except machinery and equipment</v>
      </c>
      <c r="E26" s="434"/>
      <c r="F26" s="155"/>
      <c r="G26" s="215"/>
      <c r="H26" s="205"/>
      <c r="I26" s="215"/>
      <c r="J26" s="205"/>
      <c r="K26" s="215"/>
      <c r="L26" s="205"/>
      <c r="M26" s="215"/>
      <c r="N26" s="205"/>
      <c r="O26" s="215"/>
      <c r="P26" s="205"/>
      <c r="Q26" s="215"/>
      <c r="R26" s="205"/>
      <c r="S26" s="215"/>
      <c r="T26" s="205"/>
      <c r="U26" s="215"/>
      <c r="V26" s="205"/>
      <c r="W26" s="215"/>
      <c r="X26" s="205"/>
      <c r="Y26" s="215"/>
      <c r="Z26" s="205"/>
      <c r="AA26" s="215"/>
      <c r="AB26" s="205"/>
      <c r="AC26" s="215"/>
      <c r="AD26" s="205"/>
      <c r="AE26" s="215"/>
      <c r="AF26" s="205"/>
      <c r="AG26" s="215"/>
      <c r="AH26" s="205"/>
      <c r="AI26" s="215"/>
      <c r="AJ26" s="205"/>
      <c r="AK26" s="215"/>
      <c r="AL26" s="205"/>
      <c r="AM26" s="215"/>
      <c r="AN26" s="205"/>
      <c r="AO26" s="215"/>
      <c r="AP26" s="205"/>
      <c r="AQ26" s="215"/>
      <c r="AR26" s="205"/>
      <c r="AS26" s="215"/>
      <c r="AT26" s="205"/>
      <c r="AU26" s="215"/>
      <c r="AV26" s="205"/>
      <c r="AW26" s="215"/>
      <c r="AX26" s="205"/>
      <c r="AY26" s="215"/>
      <c r="AZ26" s="205"/>
      <c r="BA26" s="215"/>
      <c r="BB26" s="205"/>
      <c r="BC26" s="300"/>
      <c r="BD26" s="205"/>
      <c r="BE26" s="216"/>
    </row>
    <row r="27" spans="1:57" s="14" customFormat="1" ht="12.75" customHeight="1">
      <c r="A27" s="37"/>
      <c r="B27" s="208" t="str">
        <f>Parameters!Q26</f>
        <v>C26</v>
      </c>
      <c r="C27" s="209"/>
      <c r="D27" s="443" t="str">
        <f>Parameters!S26</f>
        <v>Manufacture of computer, electronic and optical products</v>
      </c>
      <c r="E27" s="447"/>
      <c r="F27" s="156"/>
      <c r="G27" s="215"/>
      <c r="H27" s="210"/>
      <c r="I27" s="215"/>
      <c r="J27" s="210"/>
      <c r="K27" s="215"/>
      <c r="L27" s="210"/>
      <c r="M27" s="215"/>
      <c r="N27" s="210"/>
      <c r="O27" s="215"/>
      <c r="P27" s="210"/>
      <c r="Q27" s="215"/>
      <c r="R27" s="210"/>
      <c r="S27" s="215"/>
      <c r="T27" s="210"/>
      <c r="U27" s="215"/>
      <c r="V27" s="210"/>
      <c r="W27" s="215"/>
      <c r="X27" s="210"/>
      <c r="Y27" s="215"/>
      <c r="Z27" s="210"/>
      <c r="AA27" s="215"/>
      <c r="AB27" s="210"/>
      <c r="AC27" s="215"/>
      <c r="AD27" s="210"/>
      <c r="AE27" s="215"/>
      <c r="AF27" s="210"/>
      <c r="AG27" s="215"/>
      <c r="AH27" s="210"/>
      <c r="AI27" s="215"/>
      <c r="AJ27" s="210"/>
      <c r="AK27" s="215"/>
      <c r="AL27" s="210"/>
      <c r="AM27" s="215"/>
      <c r="AN27" s="210"/>
      <c r="AO27" s="215"/>
      <c r="AP27" s="210"/>
      <c r="AQ27" s="215"/>
      <c r="AR27" s="210"/>
      <c r="AS27" s="215"/>
      <c r="AT27" s="210"/>
      <c r="AU27" s="215"/>
      <c r="AV27" s="210"/>
      <c r="AW27" s="215"/>
      <c r="AX27" s="210"/>
      <c r="AY27" s="215"/>
      <c r="AZ27" s="210"/>
      <c r="BA27" s="215"/>
      <c r="BB27" s="210"/>
      <c r="BC27" s="300"/>
      <c r="BD27" s="210"/>
      <c r="BE27" s="216"/>
    </row>
    <row r="28" spans="1:57" s="15" customFormat="1" ht="12.75" customHeight="1">
      <c r="A28" s="37"/>
      <c r="B28" s="208" t="str">
        <f>Parameters!Q27</f>
        <v>C27</v>
      </c>
      <c r="C28" s="209"/>
      <c r="D28" s="443" t="str">
        <f>Parameters!S27</f>
        <v>Manufacture of electrical equipment</v>
      </c>
      <c r="E28" s="447"/>
      <c r="F28" s="156"/>
      <c r="G28" s="215"/>
      <c r="H28" s="210"/>
      <c r="I28" s="215"/>
      <c r="J28" s="210"/>
      <c r="K28" s="215"/>
      <c r="L28" s="210"/>
      <c r="M28" s="215"/>
      <c r="N28" s="210"/>
      <c r="O28" s="215"/>
      <c r="P28" s="210"/>
      <c r="Q28" s="215"/>
      <c r="R28" s="210"/>
      <c r="S28" s="215"/>
      <c r="T28" s="210"/>
      <c r="U28" s="215"/>
      <c r="V28" s="210"/>
      <c r="W28" s="215"/>
      <c r="X28" s="210"/>
      <c r="Y28" s="215"/>
      <c r="Z28" s="210"/>
      <c r="AA28" s="215"/>
      <c r="AB28" s="210"/>
      <c r="AC28" s="215"/>
      <c r="AD28" s="210"/>
      <c r="AE28" s="215"/>
      <c r="AF28" s="210"/>
      <c r="AG28" s="215"/>
      <c r="AH28" s="210"/>
      <c r="AI28" s="215"/>
      <c r="AJ28" s="210"/>
      <c r="AK28" s="215"/>
      <c r="AL28" s="210"/>
      <c r="AM28" s="215"/>
      <c r="AN28" s="210"/>
      <c r="AO28" s="215"/>
      <c r="AP28" s="210"/>
      <c r="AQ28" s="215"/>
      <c r="AR28" s="210"/>
      <c r="AS28" s="215"/>
      <c r="AT28" s="210"/>
      <c r="AU28" s="215"/>
      <c r="AV28" s="210"/>
      <c r="AW28" s="215"/>
      <c r="AX28" s="210"/>
      <c r="AY28" s="215"/>
      <c r="AZ28" s="210"/>
      <c r="BA28" s="215"/>
      <c r="BB28" s="210"/>
      <c r="BC28" s="300"/>
      <c r="BD28" s="210"/>
      <c r="BE28" s="216"/>
    </row>
    <row r="29" spans="1:57" s="15" customFormat="1" ht="12.75" customHeight="1">
      <c r="A29" s="37"/>
      <c r="B29" s="208" t="str">
        <f>Parameters!Q28</f>
        <v>C28</v>
      </c>
      <c r="C29" s="209"/>
      <c r="D29" s="443" t="str">
        <f>Parameters!S28</f>
        <v>Manufacture of machinery and equipment n.e.c.</v>
      </c>
      <c r="E29" s="447"/>
      <c r="F29" s="156"/>
      <c r="G29" s="215"/>
      <c r="H29" s="210"/>
      <c r="I29" s="215"/>
      <c r="J29" s="210"/>
      <c r="K29" s="215"/>
      <c r="L29" s="210"/>
      <c r="M29" s="215"/>
      <c r="N29" s="210"/>
      <c r="O29" s="215"/>
      <c r="P29" s="210"/>
      <c r="Q29" s="215"/>
      <c r="R29" s="210"/>
      <c r="S29" s="215"/>
      <c r="T29" s="210"/>
      <c r="U29" s="215"/>
      <c r="V29" s="210"/>
      <c r="W29" s="215"/>
      <c r="X29" s="210"/>
      <c r="Y29" s="215"/>
      <c r="Z29" s="210"/>
      <c r="AA29" s="215"/>
      <c r="AB29" s="210"/>
      <c r="AC29" s="215"/>
      <c r="AD29" s="210"/>
      <c r="AE29" s="215"/>
      <c r="AF29" s="210"/>
      <c r="AG29" s="215"/>
      <c r="AH29" s="210"/>
      <c r="AI29" s="215"/>
      <c r="AJ29" s="210"/>
      <c r="AK29" s="215"/>
      <c r="AL29" s="210"/>
      <c r="AM29" s="215"/>
      <c r="AN29" s="210"/>
      <c r="AO29" s="215"/>
      <c r="AP29" s="210"/>
      <c r="AQ29" s="215"/>
      <c r="AR29" s="210"/>
      <c r="AS29" s="215"/>
      <c r="AT29" s="210"/>
      <c r="AU29" s="215"/>
      <c r="AV29" s="210"/>
      <c r="AW29" s="215"/>
      <c r="AX29" s="210"/>
      <c r="AY29" s="215"/>
      <c r="AZ29" s="210"/>
      <c r="BA29" s="215"/>
      <c r="BB29" s="210"/>
      <c r="BC29" s="300"/>
      <c r="BD29" s="210"/>
      <c r="BE29" s="216"/>
    </row>
    <row r="30" spans="1:57" s="15" customFormat="1" ht="12.75" customHeight="1">
      <c r="A30" s="37"/>
      <c r="B30" s="208" t="str">
        <f>Parameters!Q29</f>
        <v>C29_C30</v>
      </c>
      <c r="C30" s="209"/>
      <c r="D30" s="443" t="str">
        <f>Parameters!S29</f>
        <v>Manufacture of motor vehicles, trailers, semi-trailers and of other transport equipment</v>
      </c>
      <c r="E30" s="444"/>
      <c r="F30" s="164"/>
      <c r="G30" s="211"/>
      <c r="H30" s="212"/>
      <c r="I30" s="211"/>
      <c r="J30" s="212"/>
      <c r="K30" s="211"/>
      <c r="L30" s="212"/>
      <c r="M30" s="211"/>
      <c r="N30" s="212"/>
      <c r="O30" s="211"/>
      <c r="P30" s="212"/>
      <c r="Q30" s="211"/>
      <c r="R30" s="212"/>
      <c r="S30" s="211"/>
      <c r="T30" s="212"/>
      <c r="U30" s="211"/>
      <c r="V30" s="212"/>
      <c r="W30" s="211"/>
      <c r="X30" s="212"/>
      <c r="Y30" s="211"/>
      <c r="Z30" s="212"/>
      <c r="AA30" s="211"/>
      <c r="AB30" s="212"/>
      <c r="AC30" s="211"/>
      <c r="AD30" s="212"/>
      <c r="AE30" s="211"/>
      <c r="AF30" s="212"/>
      <c r="AG30" s="211"/>
      <c r="AH30" s="212"/>
      <c r="AI30" s="211"/>
      <c r="AJ30" s="212"/>
      <c r="AK30" s="211"/>
      <c r="AL30" s="212"/>
      <c r="AM30" s="211"/>
      <c r="AN30" s="212"/>
      <c r="AO30" s="211"/>
      <c r="AP30" s="212"/>
      <c r="AQ30" s="211"/>
      <c r="AR30" s="212"/>
      <c r="AS30" s="211"/>
      <c r="AT30" s="212"/>
      <c r="AU30" s="211"/>
      <c r="AV30" s="212"/>
      <c r="AW30" s="211"/>
      <c r="AX30" s="212"/>
      <c r="AY30" s="211"/>
      <c r="AZ30" s="212"/>
      <c r="BA30" s="211"/>
      <c r="BB30" s="212"/>
      <c r="BC30" s="299"/>
      <c r="BD30" s="212"/>
      <c r="BE30" s="213"/>
    </row>
    <row r="31" spans="1:57" s="15" customFormat="1" ht="12.75" customHeight="1">
      <c r="A31" s="35"/>
      <c r="B31" s="203" t="str">
        <f>Parameters!Q30</f>
        <v>C29</v>
      </c>
      <c r="C31" s="204"/>
      <c r="D31" s="445" t="str">
        <f>Parameters!S30</f>
        <v>Manufacture of motor vehicles, trailers and semi-trailers</v>
      </c>
      <c r="E31" s="446"/>
      <c r="F31" s="155"/>
      <c r="G31" s="215"/>
      <c r="H31" s="205"/>
      <c r="I31" s="215"/>
      <c r="J31" s="205"/>
      <c r="K31" s="215"/>
      <c r="L31" s="205"/>
      <c r="M31" s="215"/>
      <c r="N31" s="205"/>
      <c r="O31" s="215"/>
      <c r="P31" s="205"/>
      <c r="Q31" s="215"/>
      <c r="R31" s="205"/>
      <c r="S31" s="215"/>
      <c r="T31" s="205"/>
      <c r="U31" s="215"/>
      <c r="V31" s="205"/>
      <c r="W31" s="215"/>
      <c r="X31" s="205"/>
      <c r="Y31" s="215"/>
      <c r="Z31" s="205"/>
      <c r="AA31" s="215"/>
      <c r="AB31" s="205"/>
      <c r="AC31" s="215"/>
      <c r="AD31" s="205"/>
      <c r="AE31" s="215"/>
      <c r="AF31" s="205"/>
      <c r="AG31" s="215"/>
      <c r="AH31" s="205"/>
      <c r="AI31" s="215"/>
      <c r="AJ31" s="205"/>
      <c r="AK31" s="215"/>
      <c r="AL31" s="205"/>
      <c r="AM31" s="215"/>
      <c r="AN31" s="205"/>
      <c r="AO31" s="215"/>
      <c r="AP31" s="205"/>
      <c r="AQ31" s="215"/>
      <c r="AR31" s="205"/>
      <c r="AS31" s="215"/>
      <c r="AT31" s="205"/>
      <c r="AU31" s="215"/>
      <c r="AV31" s="205"/>
      <c r="AW31" s="215"/>
      <c r="AX31" s="205"/>
      <c r="AY31" s="215"/>
      <c r="AZ31" s="205"/>
      <c r="BA31" s="215"/>
      <c r="BB31" s="205"/>
      <c r="BC31" s="300"/>
      <c r="BD31" s="205"/>
      <c r="BE31" s="216"/>
    </row>
    <row r="32" spans="1:57" s="15" customFormat="1" ht="12.75" customHeight="1">
      <c r="A32" s="35"/>
      <c r="B32" s="203" t="str">
        <f>Parameters!Q31</f>
        <v>C30</v>
      </c>
      <c r="C32" s="204"/>
      <c r="D32" s="445" t="str">
        <f>Parameters!S31</f>
        <v>Manufacture of other transport equipment</v>
      </c>
      <c r="E32" s="446"/>
      <c r="F32" s="155"/>
      <c r="G32" s="215"/>
      <c r="H32" s="205"/>
      <c r="I32" s="215"/>
      <c r="J32" s="205"/>
      <c r="K32" s="215"/>
      <c r="L32" s="205"/>
      <c r="M32" s="215"/>
      <c r="N32" s="205"/>
      <c r="O32" s="215"/>
      <c r="P32" s="205"/>
      <c r="Q32" s="215"/>
      <c r="R32" s="205"/>
      <c r="S32" s="215"/>
      <c r="T32" s="205"/>
      <c r="U32" s="215"/>
      <c r="V32" s="205"/>
      <c r="W32" s="215"/>
      <c r="X32" s="205"/>
      <c r="Y32" s="215"/>
      <c r="Z32" s="205"/>
      <c r="AA32" s="215"/>
      <c r="AB32" s="205"/>
      <c r="AC32" s="215"/>
      <c r="AD32" s="205"/>
      <c r="AE32" s="215"/>
      <c r="AF32" s="205"/>
      <c r="AG32" s="215"/>
      <c r="AH32" s="205"/>
      <c r="AI32" s="215"/>
      <c r="AJ32" s="205"/>
      <c r="AK32" s="215"/>
      <c r="AL32" s="205"/>
      <c r="AM32" s="215"/>
      <c r="AN32" s="205"/>
      <c r="AO32" s="215"/>
      <c r="AP32" s="205"/>
      <c r="AQ32" s="215"/>
      <c r="AR32" s="205"/>
      <c r="AS32" s="215"/>
      <c r="AT32" s="205"/>
      <c r="AU32" s="215"/>
      <c r="AV32" s="205"/>
      <c r="AW32" s="215"/>
      <c r="AX32" s="205"/>
      <c r="AY32" s="215"/>
      <c r="AZ32" s="205"/>
      <c r="BA32" s="215"/>
      <c r="BB32" s="205"/>
      <c r="BC32" s="300"/>
      <c r="BD32" s="205"/>
      <c r="BE32" s="216"/>
    </row>
    <row r="33" spans="1:57" s="15" customFormat="1" ht="25.5" customHeight="1">
      <c r="A33" s="37"/>
      <c r="B33" s="208" t="str">
        <f>Parameters!Q32</f>
        <v>C31-C33</v>
      </c>
      <c r="C33" s="209"/>
      <c r="D33" s="443" t="str">
        <f>Parameters!S32</f>
        <v>Manufacture of furniture; jewellery, musical instruments, toys; repair and installation of machinery and equipment</v>
      </c>
      <c r="E33" s="444"/>
      <c r="F33" s="164"/>
      <c r="G33" s="211"/>
      <c r="H33" s="212"/>
      <c r="I33" s="211"/>
      <c r="J33" s="212"/>
      <c r="K33" s="211"/>
      <c r="L33" s="212"/>
      <c r="M33" s="211"/>
      <c r="N33" s="212"/>
      <c r="O33" s="211"/>
      <c r="P33" s="212"/>
      <c r="Q33" s="211"/>
      <c r="R33" s="212"/>
      <c r="S33" s="211"/>
      <c r="T33" s="212"/>
      <c r="U33" s="211"/>
      <c r="V33" s="212"/>
      <c r="W33" s="211"/>
      <c r="X33" s="212"/>
      <c r="Y33" s="211"/>
      <c r="Z33" s="212"/>
      <c r="AA33" s="211"/>
      <c r="AB33" s="212"/>
      <c r="AC33" s="211"/>
      <c r="AD33" s="212"/>
      <c r="AE33" s="211"/>
      <c r="AF33" s="212"/>
      <c r="AG33" s="211"/>
      <c r="AH33" s="212"/>
      <c r="AI33" s="211"/>
      <c r="AJ33" s="212"/>
      <c r="AK33" s="211"/>
      <c r="AL33" s="212"/>
      <c r="AM33" s="211"/>
      <c r="AN33" s="212"/>
      <c r="AO33" s="211"/>
      <c r="AP33" s="212"/>
      <c r="AQ33" s="211"/>
      <c r="AR33" s="212"/>
      <c r="AS33" s="211"/>
      <c r="AT33" s="212"/>
      <c r="AU33" s="211"/>
      <c r="AV33" s="212"/>
      <c r="AW33" s="211"/>
      <c r="AX33" s="212"/>
      <c r="AY33" s="211"/>
      <c r="AZ33" s="212"/>
      <c r="BA33" s="211"/>
      <c r="BB33" s="212"/>
      <c r="BC33" s="299"/>
      <c r="BD33" s="212"/>
      <c r="BE33" s="213"/>
    </row>
    <row r="34" spans="1:57" s="15" customFormat="1" ht="12.75" customHeight="1">
      <c r="A34" s="35"/>
      <c r="B34" s="203" t="str">
        <f>Parameters!Q33</f>
        <v>C31_C32</v>
      </c>
      <c r="C34" s="204"/>
      <c r="D34" s="445" t="str">
        <f>Parameters!S33</f>
        <v>Manufacture of furniture; other manufacturing</v>
      </c>
      <c r="E34" s="446"/>
      <c r="F34" s="155"/>
      <c r="G34" s="215"/>
      <c r="H34" s="205"/>
      <c r="I34" s="215"/>
      <c r="J34" s="205"/>
      <c r="K34" s="215"/>
      <c r="L34" s="205"/>
      <c r="M34" s="215"/>
      <c r="N34" s="205"/>
      <c r="O34" s="215"/>
      <c r="P34" s="205"/>
      <c r="Q34" s="215"/>
      <c r="R34" s="205"/>
      <c r="S34" s="215"/>
      <c r="T34" s="205"/>
      <c r="U34" s="215"/>
      <c r="V34" s="205"/>
      <c r="W34" s="215"/>
      <c r="X34" s="205"/>
      <c r="Y34" s="215"/>
      <c r="Z34" s="205"/>
      <c r="AA34" s="215"/>
      <c r="AB34" s="205"/>
      <c r="AC34" s="215"/>
      <c r="AD34" s="205"/>
      <c r="AE34" s="215"/>
      <c r="AF34" s="205"/>
      <c r="AG34" s="215"/>
      <c r="AH34" s="205"/>
      <c r="AI34" s="215"/>
      <c r="AJ34" s="205"/>
      <c r="AK34" s="215"/>
      <c r="AL34" s="205"/>
      <c r="AM34" s="215"/>
      <c r="AN34" s="205"/>
      <c r="AO34" s="215"/>
      <c r="AP34" s="205"/>
      <c r="AQ34" s="215"/>
      <c r="AR34" s="205"/>
      <c r="AS34" s="215"/>
      <c r="AT34" s="205"/>
      <c r="AU34" s="215"/>
      <c r="AV34" s="205"/>
      <c r="AW34" s="215"/>
      <c r="AX34" s="205"/>
      <c r="AY34" s="215"/>
      <c r="AZ34" s="205"/>
      <c r="BA34" s="215"/>
      <c r="BB34" s="205"/>
      <c r="BC34" s="300"/>
      <c r="BD34" s="205"/>
      <c r="BE34" s="216"/>
    </row>
    <row r="35" spans="1:57" s="14" customFormat="1" ht="12.75" customHeight="1">
      <c r="A35" s="35"/>
      <c r="B35" s="203" t="str">
        <f>Parameters!Q34</f>
        <v>C33</v>
      </c>
      <c r="C35" s="204"/>
      <c r="D35" s="433" t="str">
        <f>Parameters!S34</f>
        <v>Repair and installation of machinery and equipment</v>
      </c>
      <c r="E35" s="434"/>
      <c r="F35" s="155"/>
      <c r="G35" s="215"/>
      <c r="H35" s="205"/>
      <c r="I35" s="215"/>
      <c r="J35" s="205"/>
      <c r="K35" s="215"/>
      <c r="L35" s="205"/>
      <c r="M35" s="215"/>
      <c r="N35" s="205"/>
      <c r="O35" s="215"/>
      <c r="P35" s="205"/>
      <c r="Q35" s="215"/>
      <c r="R35" s="205"/>
      <c r="S35" s="215"/>
      <c r="T35" s="205"/>
      <c r="U35" s="215"/>
      <c r="V35" s="205"/>
      <c r="W35" s="215"/>
      <c r="X35" s="205"/>
      <c r="Y35" s="215"/>
      <c r="Z35" s="205"/>
      <c r="AA35" s="215"/>
      <c r="AB35" s="205"/>
      <c r="AC35" s="215"/>
      <c r="AD35" s="205"/>
      <c r="AE35" s="215"/>
      <c r="AF35" s="205"/>
      <c r="AG35" s="215"/>
      <c r="AH35" s="205"/>
      <c r="AI35" s="215"/>
      <c r="AJ35" s="205"/>
      <c r="AK35" s="215"/>
      <c r="AL35" s="205"/>
      <c r="AM35" s="215"/>
      <c r="AN35" s="205"/>
      <c r="AO35" s="215"/>
      <c r="AP35" s="205"/>
      <c r="AQ35" s="215"/>
      <c r="AR35" s="205"/>
      <c r="AS35" s="215"/>
      <c r="AT35" s="205"/>
      <c r="AU35" s="215"/>
      <c r="AV35" s="205"/>
      <c r="AW35" s="215"/>
      <c r="AX35" s="205"/>
      <c r="AY35" s="215"/>
      <c r="AZ35" s="205"/>
      <c r="BA35" s="215"/>
      <c r="BB35" s="205"/>
      <c r="BC35" s="300"/>
      <c r="BD35" s="205"/>
      <c r="BE35" s="216"/>
    </row>
    <row r="36" spans="1:57" s="13" customFormat="1" ht="12.75" customHeight="1">
      <c r="A36" s="36"/>
      <c r="B36" s="206" t="str">
        <f>Parameters!Q35</f>
        <v>D</v>
      </c>
      <c r="C36" s="207"/>
      <c r="D36" s="450" t="str">
        <f>Parameters!S35</f>
        <v>Electricity, gas, steam and air conditioning supply</v>
      </c>
      <c r="E36" s="446"/>
      <c r="F36" s="154"/>
      <c r="G36" s="215"/>
      <c r="H36" s="201"/>
      <c r="I36" s="215"/>
      <c r="J36" s="201"/>
      <c r="K36" s="215"/>
      <c r="L36" s="201"/>
      <c r="M36" s="215"/>
      <c r="N36" s="201"/>
      <c r="O36" s="215"/>
      <c r="P36" s="201"/>
      <c r="Q36" s="215"/>
      <c r="R36" s="201"/>
      <c r="S36" s="215"/>
      <c r="T36" s="201"/>
      <c r="U36" s="215"/>
      <c r="V36" s="201"/>
      <c r="W36" s="215"/>
      <c r="X36" s="201"/>
      <c r="Y36" s="215"/>
      <c r="Z36" s="201"/>
      <c r="AA36" s="215"/>
      <c r="AB36" s="201"/>
      <c r="AC36" s="215"/>
      <c r="AD36" s="201"/>
      <c r="AE36" s="215"/>
      <c r="AF36" s="201"/>
      <c r="AG36" s="215"/>
      <c r="AH36" s="201"/>
      <c r="AI36" s="215"/>
      <c r="AJ36" s="201"/>
      <c r="AK36" s="215"/>
      <c r="AL36" s="201"/>
      <c r="AM36" s="215"/>
      <c r="AN36" s="201"/>
      <c r="AO36" s="215"/>
      <c r="AP36" s="201"/>
      <c r="AQ36" s="215"/>
      <c r="AR36" s="201"/>
      <c r="AS36" s="215"/>
      <c r="AT36" s="201"/>
      <c r="AU36" s="215"/>
      <c r="AV36" s="201"/>
      <c r="AW36" s="215"/>
      <c r="AX36" s="201"/>
      <c r="AY36" s="215"/>
      <c r="AZ36" s="201"/>
      <c r="BA36" s="215"/>
      <c r="BB36" s="201"/>
      <c r="BC36" s="300"/>
      <c r="BD36" s="201"/>
      <c r="BE36" s="216"/>
    </row>
    <row r="37" spans="1:57" s="13" customFormat="1">
      <c r="A37" s="36"/>
      <c r="B37" s="206" t="str">
        <f>Parameters!Q36</f>
        <v>E</v>
      </c>
      <c r="C37" s="207"/>
      <c r="D37" s="450" t="str">
        <f>Parameters!S36</f>
        <v>Water supply; sewerage, waste management and remediation activities</v>
      </c>
      <c r="E37" s="452"/>
      <c r="F37" s="154"/>
      <c r="G37" s="215"/>
      <c r="H37" s="201"/>
      <c r="I37" s="215"/>
      <c r="J37" s="201"/>
      <c r="K37" s="215"/>
      <c r="L37" s="201"/>
      <c r="M37" s="215"/>
      <c r="N37" s="201"/>
      <c r="O37" s="215"/>
      <c r="P37" s="201"/>
      <c r="Q37" s="215"/>
      <c r="R37" s="201"/>
      <c r="S37" s="215"/>
      <c r="T37" s="201"/>
      <c r="U37" s="215"/>
      <c r="V37" s="201"/>
      <c r="W37" s="215"/>
      <c r="X37" s="201"/>
      <c r="Y37" s="215"/>
      <c r="Z37" s="201"/>
      <c r="AA37" s="215"/>
      <c r="AB37" s="201"/>
      <c r="AC37" s="215"/>
      <c r="AD37" s="201"/>
      <c r="AE37" s="215"/>
      <c r="AF37" s="201"/>
      <c r="AG37" s="215"/>
      <c r="AH37" s="201"/>
      <c r="AI37" s="215"/>
      <c r="AJ37" s="201"/>
      <c r="AK37" s="215"/>
      <c r="AL37" s="201"/>
      <c r="AM37" s="215"/>
      <c r="AN37" s="201"/>
      <c r="AO37" s="215"/>
      <c r="AP37" s="201"/>
      <c r="AQ37" s="215"/>
      <c r="AR37" s="201"/>
      <c r="AS37" s="215"/>
      <c r="AT37" s="201"/>
      <c r="AU37" s="215"/>
      <c r="AV37" s="201"/>
      <c r="AW37" s="215"/>
      <c r="AX37" s="201"/>
      <c r="AY37" s="215"/>
      <c r="AZ37" s="201"/>
      <c r="BA37" s="215"/>
      <c r="BB37" s="201"/>
      <c r="BC37" s="300"/>
      <c r="BD37" s="201"/>
      <c r="BE37" s="216"/>
    </row>
    <row r="38" spans="1:57" s="14" customFormat="1" ht="12.75" customHeight="1">
      <c r="A38" s="35"/>
      <c r="B38" s="203" t="str">
        <f>Parameters!Q37</f>
        <v>E36</v>
      </c>
      <c r="C38" s="204"/>
      <c r="D38" s="433" t="str">
        <f>Parameters!S37</f>
        <v>Water collection, treatment and supply</v>
      </c>
      <c r="E38" s="434"/>
      <c r="F38" s="155"/>
      <c r="G38" s="215"/>
      <c r="H38" s="205"/>
      <c r="I38" s="215"/>
      <c r="J38" s="205"/>
      <c r="K38" s="215"/>
      <c r="L38" s="205"/>
      <c r="M38" s="215"/>
      <c r="N38" s="205"/>
      <c r="O38" s="215"/>
      <c r="P38" s="205"/>
      <c r="Q38" s="215"/>
      <c r="R38" s="205"/>
      <c r="S38" s="215"/>
      <c r="T38" s="205"/>
      <c r="U38" s="215"/>
      <c r="V38" s="205"/>
      <c r="W38" s="215"/>
      <c r="X38" s="205"/>
      <c r="Y38" s="215"/>
      <c r="Z38" s="205"/>
      <c r="AA38" s="215"/>
      <c r="AB38" s="205"/>
      <c r="AC38" s="215"/>
      <c r="AD38" s="205"/>
      <c r="AE38" s="215"/>
      <c r="AF38" s="205"/>
      <c r="AG38" s="215"/>
      <c r="AH38" s="205"/>
      <c r="AI38" s="215"/>
      <c r="AJ38" s="205"/>
      <c r="AK38" s="215"/>
      <c r="AL38" s="205"/>
      <c r="AM38" s="215"/>
      <c r="AN38" s="205"/>
      <c r="AO38" s="215"/>
      <c r="AP38" s="205"/>
      <c r="AQ38" s="215"/>
      <c r="AR38" s="205"/>
      <c r="AS38" s="215"/>
      <c r="AT38" s="205"/>
      <c r="AU38" s="215"/>
      <c r="AV38" s="205"/>
      <c r="AW38" s="215"/>
      <c r="AX38" s="205"/>
      <c r="AY38" s="215"/>
      <c r="AZ38" s="205"/>
      <c r="BA38" s="215"/>
      <c r="BB38" s="205"/>
      <c r="BC38" s="300"/>
      <c r="BD38" s="205"/>
      <c r="BE38" s="216"/>
    </row>
    <row r="39" spans="1:57" s="14" customFormat="1" ht="12.75" customHeight="1">
      <c r="A39" s="35"/>
      <c r="B39" s="203" t="str">
        <f>Parameters!Q38</f>
        <v>E37-E39</v>
      </c>
      <c r="C39" s="204"/>
      <c r="D39" s="433" t="str">
        <f>Parameters!S38</f>
        <v>Sewerage, waste management, remediation activities</v>
      </c>
      <c r="E39" s="434"/>
      <c r="F39" s="155"/>
      <c r="G39" s="215"/>
      <c r="H39" s="205"/>
      <c r="I39" s="215"/>
      <c r="J39" s="205"/>
      <c r="K39" s="215"/>
      <c r="L39" s="205"/>
      <c r="M39" s="215"/>
      <c r="N39" s="205"/>
      <c r="O39" s="215"/>
      <c r="P39" s="205"/>
      <c r="Q39" s="215"/>
      <c r="R39" s="205"/>
      <c r="S39" s="215"/>
      <c r="T39" s="205"/>
      <c r="U39" s="215"/>
      <c r="V39" s="205"/>
      <c r="W39" s="215"/>
      <c r="X39" s="205"/>
      <c r="Y39" s="215"/>
      <c r="Z39" s="205"/>
      <c r="AA39" s="215"/>
      <c r="AB39" s="205"/>
      <c r="AC39" s="215"/>
      <c r="AD39" s="205"/>
      <c r="AE39" s="215"/>
      <c r="AF39" s="205"/>
      <c r="AG39" s="215"/>
      <c r="AH39" s="205"/>
      <c r="AI39" s="215"/>
      <c r="AJ39" s="205"/>
      <c r="AK39" s="215"/>
      <c r="AL39" s="205"/>
      <c r="AM39" s="215"/>
      <c r="AN39" s="205"/>
      <c r="AO39" s="215"/>
      <c r="AP39" s="205"/>
      <c r="AQ39" s="215"/>
      <c r="AR39" s="205"/>
      <c r="AS39" s="215"/>
      <c r="AT39" s="205"/>
      <c r="AU39" s="215"/>
      <c r="AV39" s="205"/>
      <c r="AW39" s="215"/>
      <c r="AX39" s="205"/>
      <c r="AY39" s="215"/>
      <c r="AZ39" s="205"/>
      <c r="BA39" s="215"/>
      <c r="BB39" s="205"/>
      <c r="BC39" s="300"/>
      <c r="BD39" s="205"/>
      <c r="BE39" s="216"/>
    </row>
    <row r="40" spans="1:57" s="13" customFormat="1" ht="12.75" customHeight="1">
      <c r="A40" s="38"/>
      <c r="B40" s="206" t="str">
        <f>Parameters!Q39</f>
        <v>F</v>
      </c>
      <c r="C40" s="207"/>
      <c r="D40" s="450" t="str">
        <f>Parameters!S39</f>
        <v>Construction</v>
      </c>
      <c r="E40" s="446"/>
      <c r="F40" s="154"/>
      <c r="G40" s="215"/>
      <c r="H40" s="201"/>
      <c r="I40" s="215"/>
      <c r="J40" s="201"/>
      <c r="K40" s="215"/>
      <c r="L40" s="201"/>
      <c r="M40" s="215"/>
      <c r="N40" s="201"/>
      <c r="O40" s="215"/>
      <c r="P40" s="201"/>
      <c r="Q40" s="215"/>
      <c r="R40" s="201"/>
      <c r="S40" s="215"/>
      <c r="T40" s="201"/>
      <c r="U40" s="215"/>
      <c r="V40" s="201"/>
      <c r="W40" s="215"/>
      <c r="X40" s="201"/>
      <c r="Y40" s="215"/>
      <c r="Z40" s="201"/>
      <c r="AA40" s="215"/>
      <c r="AB40" s="201"/>
      <c r="AC40" s="215"/>
      <c r="AD40" s="201"/>
      <c r="AE40" s="215"/>
      <c r="AF40" s="201"/>
      <c r="AG40" s="215"/>
      <c r="AH40" s="201"/>
      <c r="AI40" s="215"/>
      <c r="AJ40" s="201"/>
      <c r="AK40" s="215"/>
      <c r="AL40" s="201"/>
      <c r="AM40" s="215"/>
      <c r="AN40" s="201"/>
      <c r="AO40" s="215"/>
      <c r="AP40" s="201"/>
      <c r="AQ40" s="215"/>
      <c r="AR40" s="201"/>
      <c r="AS40" s="215"/>
      <c r="AT40" s="201"/>
      <c r="AU40" s="215"/>
      <c r="AV40" s="201"/>
      <c r="AW40" s="215"/>
      <c r="AX40" s="201"/>
      <c r="AY40" s="215"/>
      <c r="AZ40" s="201"/>
      <c r="BA40" s="215"/>
      <c r="BB40" s="201"/>
      <c r="BC40" s="300"/>
      <c r="BD40" s="201"/>
      <c r="BE40" s="216"/>
    </row>
    <row r="41" spans="1:57" s="13" customFormat="1">
      <c r="A41" s="36"/>
      <c r="B41" s="206" t="str">
        <f>Parameters!Q40</f>
        <v>G</v>
      </c>
      <c r="C41" s="207"/>
      <c r="D41" s="450" t="str">
        <f>Parameters!S40</f>
        <v>Wholesale and retail trade; repair of motor vehicles and motorcycles</v>
      </c>
      <c r="E41" s="452"/>
      <c r="F41" s="154"/>
      <c r="G41" s="215"/>
      <c r="H41" s="201"/>
      <c r="I41" s="215"/>
      <c r="J41" s="201"/>
      <c r="K41" s="215"/>
      <c r="L41" s="201"/>
      <c r="M41" s="215"/>
      <c r="N41" s="201"/>
      <c r="O41" s="215"/>
      <c r="P41" s="201"/>
      <c r="Q41" s="215"/>
      <c r="R41" s="201"/>
      <c r="S41" s="215"/>
      <c r="T41" s="201"/>
      <c r="U41" s="215"/>
      <c r="V41" s="201"/>
      <c r="W41" s="215"/>
      <c r="X41" s="201"/>
      <c r="Y41" s="215"/>
      <c r="Z41" s="201"/>
      <c r="AA41" s="215"/>
      <c r="AB41" s="201"/>
      <c r="AC41" s="215"/>
      <c r="AD41" s="201"/>
      <c r="AE41" s="215"/>
      <c r="AF41" s="201"/>
      <c r="AG41" s="215"/>
      <c r="AH41" s="201"/>
      <c r="AI41" s="215"/>
      <c r="AJ41" s="201"/>
      <c r="AK41" s="215"/>
      <c r="AL41" s="201"/>
      <c r="AM41" s="215"/>
      <c r="AN41" s="201"/>
      <c r="AO41" s="215"/>
      <c r="AP41" s="201"/>
      <c r="AQ41" s="215"/>
      <c r="AR41" s="201"/>
      <c r="AS41" s="215"/>
      <c r="AT41" s="201"/>
      <c r="AU41" s="215"/>
      <c r="AV41" s="201"/>
      <c r="AW41" s="215"/>
      <c r="AX41" s="201"/>
      <c r="AY41" s="215"/>
      <c r="AZ41" s="201"/>
      <c r="BA41" s="215"/>
      <c r="BB41" s="201"/>
      <c r="BC41" s="300"/>
      <c r="BD41" s="201"/>
      <c r="BE41" s="216"/>
    </row>
    <row r="42" spans="1:57" s="13" customFormat="1" ht="12.75" customHeight="1">
      <c r="A42" s="35"/>
      <c r="B42" s="203" t="str">
        <f>Parameters!Q41</f>
        <v>G45</v>
      </c>
      <c r="C42" s="204"/>
      <c r="D42" s="445" t="str">
        <f>Parameters!S41</f>
        <v>Wholesale and retail trade and repair of motor vehicles and motorcycles</v>
      </c>
      <c r="E42" s="446"/>
      <c r="F42" s="155"/>
      <c r="G42" s="215"/>
      <c r="H42" s="205"/>
      <c r="I42" s="215"/>
      <c r="J42" s="205"/>
      <c r="K42" s="215"/>
      <c r="L42" s="205"/>
      <c r="M42" s="215"/>
      <c r="N42" s="205"/>
      <c r="O42" s="215"/>
      <c r="P42" s="205"/>
      <c r="Q42" s="215"/>
      <c r="R42" s="205"/>
      <c r="S42" s="215"/>
      <c r="T42" s="205"/>
      <c r="U42" s="215"/>
      <c r="V42" s="205"/>
      <c r="W42" s="215"/>
      <c r="X42" s="205"/>
      <c r="Y42" s="215"/>
      <c r="Z42" s="205"/>
      <c r="AA42" s="215"/>
      <c r="AB42" s="205"/>
      <c r="AC42" s="215"/>
      <c r="AD42" s="205"/>
      <c r="AE42" s="215"/>
      <c r="AF42" s="205"/>
      <c r="AG42" s="215"/>
      <c r="AH42" s="205"/>
      <c r="AI42" s="215"/>
      <c r="AJ42" s="205"/>
      <c r="AK42" s="215"/>
      <c r="AL42" s="205"/>
      <c r="AM42" s="215"/>
      <c r="AN42" s="205"/>
      <c r="AO42" s="215"/>
      <c r="AP42" s="205"/>
      <c r="AQ42" s="215"/>
      <c r="AR42" s="205"/>
      <c r="AS42" s="215"/>
      <c r="AT42" s="205"/>
      <c r="AU42" s="215"/>
      <c r="AV42" s="205"/>
      <c r="AW42" s="215"/>
      <c r="AX42" s="205"/>
      <c r="AY42" s="215"/>
      <c r="AZ42" s="205"/>
      <c r="BA42" s="215"/>
      <c r="BB42" s="205"/>
      <c r="BC42" s="300"/>
      <c r="BD42" s="205"/>
      <c r="BE42" s="216"/>
    </row>
    <row r="43" spans="1:57" s="14" customFormat="1" ht="12.75" customHeight="1">
      <c r="A43" s="35"/>
      <c r="B43" s="203" t="str">
        <f>Parameters!Q42</f>
        <v>G46</v>
      </c>
      <c r="C43" s="204"/>
      <c r="D43" s="445" t="str">
        <f>Parameters!S42</f>
        <v>Wholesale trade, except of motor vehicles and motorcycles</v>
      </c>
      <c r="E43" s="446"/>
      <c r="F43" s="155"/>
      <c r="G43" s="215"/>
      <c r="H43" s="205"/>
      <c r="I43" s="215"/>
      <c r="J43" s="205"/>
      <c r="K43" s="215"/>
      <c r="L43" s="205"/>
      <c r="M43" s="215"/>
      <c r="N43" s="205"/>
      <c r="O43" s="215"/>
      <c r="P43" s="205"/>
      <c r="Q43" s="215"/>
      <c r="R43" s="205"/>
      <c r="S43" s="215"/>
      <c r="T43" s="205"/>
      <c r="U43" s="215"/>
      <c r="V43" s="205"/>
      <c r="W43" s="215"/>
      <c r="X43" s="205"/>
      <c r="Y43" s="215"/>
      <c r="Z43" s="205"/>
      <c r="AA43" s="215"/>
      <c r="AB43" s="205"/>
      <c r="AC43" s="215"/>
      <c r="AD43" s="205"/>
      <c r="AE43" s="215"/>
      <c r="AF43" s="205"/>
      <c r="AG43" s="215"/>
      <c r="AH43" s="205"/>
      <c r="AI43" s="215"/>
      <c r="AJ43" s="205"/>
      <c r="AK43" s="215"/>
      <c r="AL43" s="205"/>
      <c r="AM43" s="215"/>
      <c r="AN43" s="205"/>
      <c r="AO43" s="215"/>
      <c r="AP43" s="205"/>
      <c r="AQ43" s="215"/>
      <c r="AR43" s="205"/>
      <c r="AS43" s="215"/>
      <c r="AT43" s="205"/>
      <c r="AU43" s="215"/>
      <c r="AV43" s="205"/>
      <c r="AW43" s="215"/>
      <c r="AX43" s="205"/>
      <c r="AY43" s="215"/>
      <c r="AZ43" s="205"/>
      <c r="BA43" s="215"/>
      <c r="BB43" s="205"/>
      <c r="BC43" s="300"/>
      <c r="BD43" s="205"/>
      <c r="BE43" s="216"/>
    </row>
    <row r="44" spans="1:57" s="14" customFormat="1" ht="12.75" customHeight="1">
      <c r="A44" s="35"/>
      <c r="B44" s="203" t="str">
        <f>Parameters!Q43</f>
        <v>G47</v>
      </c>
      <c r="C44" s="204"/>
      <c r="D44" s="445" t="str">
        <f>Parameters!S43</f>
        <v>Retail trade, except of motor vehicles and motorcycles</v>
      </c>
      <c r="E44" s="446"/>
      <c r="F44" s="155"/>
      <c r="G44" s="215"/>
      <c r="H44" s="205"/>
      <c r="I44" s="215"/>
      <c r="J44" s="205"/>
      <c r="K44" s="215"/>
      <c r="L44" s="205"/>
      <c r="M44" s="215"/>
      <c r="N44" s="205"/>
      <c r="O44" s="215"/>
      <c r="P44" s="205"/>
      <c r="Q44" s="215"/>
      <c r="R44" s="205"/>
      <c r="S44" s="215"/>
      <c r="T44" s="205"/>
      <c r="U44" s="215"/>
      <c r="V44" s="205"/>
      <c r="W44" s="215"/>
      <c r="X44" s="205"/>
      <c r="Y44" s="215"/>
      <c r="Z44" s="205"/>
      <c r="AA44" s="215"/>
      <c r="AB44" s="205"/>
      <c r="AC44" s="215"/>
      <c r="AD44" s="205"/>
      <c r="AE44" s="215"/>
      <c r="AF44" s="205"/>
      <c r="AG44" s="215"/>
      <c r="AH44" s="205"/>
      <c r="AI44" s="215"/>
      <c r="AJ44" s="205"/>
      <c r="AK44" s="215"/>
      <c r="AL44" s="205"/>
      <c r="AM44" s="215"/>
      <c r="AN44" s="205"/>
      <c r="AO44" s="215"/>
      <c r="AP44" s="205"/>
      <c r="AQ44" s="215"/>
      <c r="AR44" s="205"/>
      <c r="AS44" s="215"/>
      <c r="AT44" s="205"/>
      <c r="AU44" s="215"/>
      <c r="AV44" s="205"/>
      <c r="AW44" s="215"/>
      <c r="AX44" s="205"/>
      <c r="AY44" s="215"/>
      <c r="AZ44" s="205"/>
      <c r="BA44" s="215"/>
      <c r="BB44" s="205"/>
      <c r="BC44" s="300"/>
      <c r="BD44" s="205"/>
      <c r="BE44" s="216"/>
    </row>
    <row r="45" spans="1:57" s="14" customFormat="1" ht="12.75" customHeight="1">
      <c r="A45" s="36"/>
      <c r="B45" s="206" t="str">
        <f>Parameters!Q44</f>
        <v>H</v>
      </c>
      <c r="C45" s="207"/>
      <c r="D45" s="450" t="str">
        <f>Parameters!S44</f>
        <v>Transportation and storage</v>
      </c>
      <c r="E45" s="452"/>
      <c r="F45" s="154"/>
      <c r="G45" s="215"/>
      <c r="H45" s="201"/>
      <c r="I45" s="215"/>
      <c r="J45" s="201"/>
      <c r="K45" s="215"/>
      <c r="L45" s="201"/>
      <c r="M45" s="215"/>
      <c r="N45" s="201"/>
      <c r="O45" s="215"/>
      <c r="P45" s="201"/>
      <c r="Q45" s="215"/>
      <c r="R45" s="201"/>
      <c r="S45" s="215"/>
      <c r="T45" s="201"/>
      <c r="U45" s="215"/>
      <c r="V45" s="201"/>
      <c r="W45" s="215"/>
      <c r="X45" s="201"/>
      <c r="Y45" s="215"/>
      <c r="Z45" s="201"/>
      <c r="AA45" s="215"/>
      <c r="AB45" s="201"/>
      <c r="AC45" s="215"/>
      <c r="AD45" s="201"/>
      <c r="AE45" s="215"/>
      <c r="AF45" s="201"/>
      <c r="AG45" s="215"/>
      <c r="AH45" s="201"/>
      <c r="AI45" s="215"/>
      <c r="AJ45" s="201"/>
      <c r="AK45" s="215"/>
      <c r="AL45" s="201"/>
      <c r="AM45" s="215"/>
      <c r="AN45" s="201"/>
      <c r="AO45" s="215"/>
      <c r="AP45" s="201"/>
      <c r="AQ45" s="215"/>
      <c r="AR45" s="201"/>
      <c r="AS45" s="215"/>
      <c r="AT45" s="201"/>
      <c r="AU45" s="215"/>
      <c r="AV45" s="201"/>
      <c r="AW45" s="215"/>
      <c r="AX45" s="201"/>
      <c r="AY45" s="215"/>
      <c r="AZ45" s="201"/>
      <c r="BA45" s="215"/>
      <c r="BB45" s="201"/>
      <c r="BC45" s="300"/>
      <c r="BD45" s="201"/>
      <c r="BE45" s="216"/>
    </row>
    <row r="46" spans="1:57" s="13" customFormat="1" ht="12.75" customHeight="1">
      <c r="A46" s="35"/>
      <c r="B46" s="203" t="str">
        <f>Parameters!Q45</f>
        <v>H49</v>
      </c>
      <c r="C46" s="204"/>
      <c r="D46" s="445" t="str">
        <f>Parameters!S45</f>
        <v>Land transport and transport via pipelines</v>
      </c>
      <c r="E46" s="446"/>
      <c r="F46" s="155"/>
      <c r="G46" s="215"/>
      <c r="H46" s="205"/>
      <c r="I46" s="215"/>
      <c r="J46" s="205"/>
      <c r="K46" s="215"/>
      <c r="L46" s="205"/>
      <c r="M46" s="215"/>
      <c r="N46" s="205"/>
      <c r="O46" s="215"/>
      <c r="P46" s="205"/>
      <c r="Q46" s="215"/>
      <c r="R46" s="205"/>
      <c r="S46" s="215"/>
      <c r="T46" s="205"/>
      <c r="U46" s="215"/>
      <c r="V46" s="205"/>
      <c r="W46" s="215"/>
      <c r="X46" s="205"/>
      <c r="Y46" s="215"/>
      <c r="Z46" s="205"/>
      <c r="AA46" s="215"/>
      <c r="AB46" s="205"/>
      <c r="AC46" s="215"/>
      <c r="AD46" s="205"/>
      <c r="AE46" s="215"/>
      <c r="AF46" s="205"/>
      <c r="AG46" s="215"/>
      <c r="AH46" s="205"/>
      <c r="AI46" s="215"/>
      <c r="AJ46" s="205"/>
      <c r="AK46" s="215"/>
      <c r="AL46" s="205"/>
      <c r="AM46" s="215"/>
      <c r="AN46" s="205"/>
      <c r="AO46" s="215"/>
      <c r="AP46" s="205"/>
      <c r="AQ46" s="215"/>
      <c r="AR46" s="205"/>
      <c r="AS46" s="215"/>
      <c r="AT46" s="205"/>
      <c r="AU46" s="215"/>
      <c r="AV46" s="205"/>
      <c r="AW46" s="215"/>
      <c r="AX46" s="205"/>
      <c r="AY46" s="215"/>
      <c r="AZ46" s="205"/>
      <c r="BA46" s="215"/>
      <c r="BB46" s="205"/>
      <c r="BC46" s="300"/>
      <c r="BD46" s="205"/>
      <c r="BE46" s="216"/>
    </row>
    <row r="47" spans="1:57" s="13" customFormat="1" ht="12.75" customHeight="1">
      <c r="A47" s="35"/>
      <c r="B47" s="203" t="str">
        <f>Parameters!Q46</f>
        <v>H50</v>
      </c>
      <c r="C47" s="204"/>
      <c r="D47" s="445" t="str">
        <f>Parameters!S46</f>
        <v>Water transport</v>
      </c>
      <c r="E47" s="453"/>
      <c r="F47" s="155"/>
      <c r="G47" s="215"/>
      <c r="H47" s="205"/>
      <c r="I47" s="215"/>
      <c r="J47" s="205"/>
      <c r="K47" s="215"/>
      <c r="L47" s="205"/>
      <c r="M47" s="215"/>
      <c r="N47" s="205"/>
      <c r="O47" s="215"/>
      <c r="P47" s="205"/>
      <c r="Q47" s="215"/>
      <c r="R47" s="205"/>
      <c r="S47" s="215"/>
      <c r="T47" s="205"/>
      <c r="U47" s="215"/>
      <c r="V47" s="205"/>
      <c r="W47" s="215"/>
      <c r="X47" s="205"/>
      <c r="Y47" s="215"/>
      <c r="Z47" s="205"/>
      <c r="AA47" s="215"/>
      <c r="AB47" s="205"/>
      <c r="AC47" s="215"/>
      <c r="AD47" s="205"/>
      <c r="AE47" s="215"/>
      <c r="AF47" s="205"/>
      <c r="AG47" s="215"/>
      <c r="AH47" s="205"/>
      <c r="AI47" s="215"/>
      <c r="AJ47" s="205"/>
      <c r="AK47" s="215"/>
      <c r="AL47" s="205"/>
      <c r="AM47" s="215"/>
      <c r="AN47" s="205"/>
      <c r="AO47" s="215"/>
      <c r="AP47" s="205"/>
      <c r="AQ47" s="215"/>
      <c r="AR47" s="205"/>
      <c r="AS47" s="215"/>
      <c r="AT47" s="205"/>
      <c r="AU47" s="215"/>
      <c r="AV47" s="205"/>
      <c r="AW47" s="215"/>
      <c r="AX47" s="205"/>
      <c r="AY47" s="215"/>
      <c r="AZ47" s="205"/>
      <c r="BA47" s="215"/>
      <c r="BB47" s="205"/>
      <c r="BC47" s="300"/>
      <c r="BD47" s="205"/>
      <c r="BE47" s="216"/>
    </row>
    <row r="48" spans="1:57" s="14" customFormat="1" ht="12.75" customHeight="1">
      <c r="A48" s="35"/>
      <c r="B48" s="203" t="str">
        <f>Parameters!Q47</f>
        <v>H51</v>
      </c>
      <c r="C48" s="204"/>
      <c r="D48" s="433" t="str">
        <f>Parameters!S47</f>
        <v>Air transport</v>
      </c>
      <c r="E48" s="434"/>
      <c r="F48" s="155"/>
      <c r="G48" s="215"/>
      <c r="H48" s="205"/>
      <c r="I48" s="215"/>
      <c r="J48" s="205"/>
      <c r="K48" s="215"/>
      <c r="L48" s="205"/>
      <c r="M48" s="215"/>
      <c r="N48" s="205"/>
      <c r="O48" s="215"/>
      <c r="P48" s="205"/>
      <c r="Q48" s="215"/>
      <c r="R48" s="205"/>
      <c r="S48" s="215"/>
      <c r="T48" s="205"/>
      <c r="U48" s="215"/>
      <c r="V48" s="205"/>
      <c r="W48" s="215"/>
      <c r="X48" s="205"/>
      <c r="Y48" s="215"/>
      <c r="Z48" s="205"/>
      <c r="AA48" s="215"/>
      <c r="AB48" s="205"/>
      <c r="AC48" s="215"/>
      <c r="AD48" s="205"/>
      <c r="AE48" s="215"/>
      <c r="AF48" s="205"/>
      <c r="AG48" s="215"/>
      <c r="AH48" s="205"/>
      <c r="AI48" s="215"/>
      <c r="AJ48" s="205"/>
      <c r="AK48" s="215"/>
      <c r="AL48" s="205"/>
      <c r="AM48" s="215"/>
      <c r="AN48" s="205"/>
      <c r="AO48" s="215"/>
      <c r="AP48" s="205"/>
      <c r="AQ48" s="215"/>
      <c r="AR48" s="205"/>
      <c r="AS48" s="215"/>
      <c r="AT48" s="205"/>
      <c r="AU48" s="215"/>
      <c r="AV48" s="205"/>
      <c r="AW48" s="215"/>
      <c r="AX48" s="205"/>
      <c r="AY48" s="215"/>
      <c r="AZ48" s="205"/>
      <c r="BA48" s="215"/>
      <c r="BB48" s="205"/>
      <c r="BC48" s="300"/>
      <c r="BD48" s="205"/>
      <c r="BE48" s="216"/>
    </row>
    <row r="49" spans="1:57" s="14" customFormat="1" ht="12.75" customHeight="1">
      <c r="A49" s="35"/>
      <c r="B49" s="203" t="str">
        <f>Parameters!Q48</f>
        <v>H52</v>
      </c>
      <c r="C49" s="204"/>
      <c r="D49" s="433" t="str">
        <f>Parameters!S48</f>
        <v>Warehousing and support activities for transportation</v>
      </c>
      <c r="E49" s="434"/>
      <c r="F49" s="155"/>
      <c r="G49" s="215"/>
      <c r="H49" s="205"/>
      <c r="I49" s="215"/>
      <c r="J49" s="205"/>
      <c r="K49" s="215"/>
      <c r="L49" s="205"/>
      <c r="M49" s="215"/>
      <c r="N49" s="205"/>
      <c r="O49" s="215"/>
      <c r="P49" s="205"/>
      <c r="Q49" s="215"/>
      <c r="R49" s="205"/>
      <c r="S49" s="215"/>
      <c r="T49" s="205"/>
      <c r="U49" s="215"/>
      <c r="V49" s="205"/>
      <c r="W49" s="215"/>
      <c r="X49" s="205"/>
      <c r="Y49" s="215"/>
      <c r="Z49" s="205"/>
      <c r="AA49" s="215"/>
      <c r="AB49" s="205"/>
      <c r="AC49" s="215"/>
      <c r="AD49" s="205"/>
      <c r="AE49" s="215"/>
      <c r="AF49" s="205"/>
      <c r="AG49" s="215"/>
      <c r="AH49" s="205"/>
      <c r="AI49" s="215"/>
      <c r="AJ49" s="205"/>
      <c r="AK49" s="215"/>
      <c r="AL49" s="205"/>
      <c r="AM49" s="215"/>
      <c r="AN49" s="205"/>
      <c r="AO49" s="215"/>
      <c r="AP49" s="205"/>
      <c r="AQ49" s="215"/>
      <c r="AR49" s="205"/>
      <c r="AS49" s="215"/>
      <c r="AT49" s="205"/>
      <c r="AU49" s="215"/>
      <c r="AV49" s="205"/>
      <c r="AW49" s="215"/>
      <c r="AX49" s="205"/>
      <c r="AY49" s="215"/>
      <c r="AZ49" s="205"/>
      <c r="BA49" s="215"/>
      <c r="BB49" s="205"/>
      <c r="BC49" s="300"/>
      <c r="BD49" s="205"/>
      <c r="BE49" s="216"/>
    </row>
    <row r="50" spans="1:57" s="14" customFormat="1" ht="12.75" customHeight="1">
      <c r="A50" s="35"/>
      <c r="B50" s="203" t="str">
        <f>Parameters!Q49</f>
        <v>H53</v>
      </c>
      <c r="C50" s="204"/>
      <c r="D50" s="433" t="str">
        <f>Parameters!S49</f>
        <v>Postal and courier activities</v>
      </c>
      <c r="E50" s="434"/>
      <c r="F50" s="155"/>
      <c r="G50" s="215"/>
      <c r="H50" s="205"/>
      <c r="I50" s="215"/>
      <c r="J50" s="205"/>
      <c r="K50" s="215"/>
      <c r="L50" s="205"/>
      <c r="M50" s="215"/>
      <c r="N50" s="205"/>
      <c r="O50" s="215"/>
      <c r="P50" s="205"/>
      <c r="Q50" s="215"/>
      <c r="R50" s="205"/>
      <c r="S50" s="215"/>
      <c r="T50" s="205"/>
      <c r="U50" s="215"/>
      <c r="V50" s="205"/>
      <c r="W50" s="215"/>
      <c r="X50" s="205"/>
      <c r="Y50" s="215"/>
      <c r="Z50" s="205"/>
      <c r="AA50" s="215"/>
      <c r="AB50" s="205"/>
      <c r="AC50" s="215"/>
      <c r="AD50" s="205"/>
      <c r="AE50" s="215"/>
      <c r="AF50" s="205"/>
      <c r="AG50" s="215"/>
      <c r="AH50" s="205"/>
      <c r="AI50" s="215"/>
      <c r="AJ50" s="205"/>
      <c r="AK50" s="215"/>
      <c r="AL50" s="205"/>
      <c r="AM50" s="215"/>
      <c r="AN50" s="205"/>
      <c r="AO50" s="215"/>
      <c r="AP50" s="205"/>
      <c r="AQ50" s="215"/>
      <c r="AR50" s="205"/>
      <c r="AS50" s="215"/>
      <c r="AT50" s="205"/>
      <c r="AU50" s="215"/>
      <c r="AV50" s="205"/>
      <c r="AW50" s="215"/>
      <c r="AX50" s="205"/>
      <c r="AY50" s="215"/>
      <c r="AZ50" s="205"/>
      <c r="BA50" s="215"/>
      <c r="BB50" s="205"/>
      <c r="BC50" s="300"/>
      <c r="BD50" s="205"/>
      <c r="BE50" s="216"/>
    </row>
    <row r="51" spans="1:57" s="13" customFormat="1" ht="12.75" customHeight="1">
      <c r="A51" s="36"/>
      <c r="B51" s="206" t="str">
        <f>Parameters!Q50</f>
        <v>I</v>
      </c>
      <c r="C51" s="207"/>
      <c r="D51" s="450" t="str">
        <f>Parameters!S50</f>
        <v>Accommodation and food service activities</v>
      </c>
      <c r="E51" s="446"/>
      <c r="F51" s="154"/>
      <c r="G51" s="215"/>
      <c r="H51" s="201"/>
      <c r="I51" s="215"/>
      <c r="J51" s="201"/>
      <c r="K51" s="215"/>
      <c r="L51" s="201"/>
      <c r="M51" s="215"/>
      <c r="N51" s="201"/>
      <c r="O51" s="215"/>
      <c r="P51" s="201"/>
      <c r="Q51" s="215"/>
      <c r="R51" s="201"/>
      <c r="S51" s="215"/>
      <c r="T51" s="201"/>
      <c r="U51" s="215"/>
      <c r="V51" s="201"/>
      <c r="W51" s="215"/>
      <c r="X51" s="201"/>
      <c r="Y51" s="215"/>
      <c r="Z51" s="201"/>
      <c r="AA51" s="215"/>
      <c r="AB51" s="201"/>
      <c r="AC51" s="215"/>
      <c r="AD51" s="201"/>
      <c r="AE51" s="215"/>
      <c r="AF51" s="201"/>
      <c r="AG51" s="215"/>
      <c r="AH51" s="201"/>
      <c r="AI51" s="215"/>
      <c r="AJ51" s="201"/>
      <c r="AK51" s="215"/>
      <c r="AL51" s="201"/>
      <c r="AM51" s="215"/>
      <c r="AN51" s="201"/>
      <c r="AO51" s="215"/>
      <c r="AP51" s="201"/>
      <c r="AQ51" s="215"/>
      <c r="AR51" s="201"/>
      <c r="AS51" s="215"/>
      <c r="AT51" s="201"/>
      <c r="AU51" s="215"/>
      <c r="AV51" s="201"/>
      <c r="AW51" s="215"/>
      <c r="AX51" s="201"/>
      <c r="AY51" s="215"/>
      <c r="AZ51" s="201"/>
      <c r="BA51" s="215"/>
      <c r="BB51" s="201"/>
      <c r="BC51" s="300"/>
      <c r="BD51" s="201"/>
      <c r="BE51" s="216"/>
    </row>
    <row r="52" spans="1:57" s="13" customFormat="1" ht="12.75" customHeight="1">
      <c r="A52" s="36"/>
      <c r="B52" s="206" t="str">
        <f>Parameters!Q51</f>
        <v>J</v>
      </c>
      <c r="C52" s="207"/>
      <c r="D52" s="450" t="str">
        <f>Parameters!S51</f>
        <v>Information and communication</v>
      </c>
      <c r="E52" s="452"/>
      <c r="F52" s="154"/>
      <c r="G52" s="215"/>
      <c r="H52" s="201"/>
      <c r="I52" s="215"/>
      <c r="J52" s="201"/>
      <c r="K52" s="215"/>
      <c r="L52" s="201"/>
      <c r="M52" s="215"/>
      <c r="N52" s="201"/>
      <c r="O52" s="215"/>
      <c r="P52" s="201"/>
      <c r="Q52" s="215"/>
      <c r="R52" s="201"/>
      <c r="S52" s="215"/>
      <c r="T52" s="201"/>
      <c r="U52" s="215"/>
      <c r="V52" s="201"/>
      <c r="W52" s="215"/>
      <c r="X52" s="201"/>
      <c r="Y52" s="215"/>
      <c r="Z52" s="201"/>
      <c r="AA52" s="215"/>
      <c r="AB52" s="201"/>
      <c r="AC52" s="215"/>
      <c r="AD52" s="201"/>
      <c r="AE52" s="215"/>
      <c r="AF52" s="201"/>
      <c r="AG52" s="215"/>
      <c r="AH52" s="201"/>
      <c r="AI52" s="215"/>
      <c r="AJ52" s="201"/>
      <c r="AK52" s="215"/>
      <c r="AL52" s="201"/>
      <c r="AM52" s="215"/>
      <c r="AN52" s="201"/>
      <c r="AO52" s="215"/>
      <c r="AP52" s="201"/>
      <c r="AQ52" s="215"/>
      <c r="AR52" s="201"/>
      <c r="AS52" s="215"/>
      <c r="AT52" s="201"/>
      <c r="AU52" s="215"/>
      <c r="AV52" s="201"/>
      <c r="AW52" s="215"/>
      <c r="AX52" s="201"/>
      <c r="AY52" s="215"/>
      <c r="AZ52" s="201"/>
      <c r="BA52" s="215"/>
      <c r="BB52" s="201"/>
      <c r="BC52" s="300"/>
      <c r="BD52" s="201"/>
      <c r="BE52" s="216"/>
    </row>
    <row r="53" spans="1:57"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164"/>
      <c r="G53" s="211"/>
      <c r="H53" s="212"/>
      <c r="I53" s="211"/>
      <c r="J53" s="212"/>
      <c r="K53" s="211"/>
      <c r="L53" s="212"/>
      <c r="M53" s="211"/>
      <c r="N53" s="212"/>
      <c r="O53" s="211"/>
      <c r="P53" s="212"/>
      <c r="Q53" s="211"/>
      <c r="R53" s="212"/>
      <c r="S53" s="211"/>
      <c r="T53" s="212"/>
      <c r="U53" s="211"/>
      <c r="V53" s="212"/>
      <c r="W53" s="211"/>
      <c r="X53" s="212"/>
      <c r="Y53" s="211"/>
      <c r="Z53" s="212"/>
      <c r="AA53" s="211"/>
      <c r="AB53" s="212"/>
      <c r="AC53" s="211"/>
      <c r="AD53" s="212"/>
      <c r="AE53" s="211"/>
      <c r="AF53" s="212"/>
      <c r="AG53" s="211"/>
      <c r="AH53" s="212"/>
      <c r="AI53" s="211"/>
      <c r="AJ53" s="212"/>
      <c r="AK53" s="211"/>
      <c r="AL53" s="212"/>
      <c r="AM53" s="211"/>
      <c r="AN53" s="212"/>
      <c r="AO53" s="211"/>
      <c r="AP53" s="212"/>
      <c r="AQ53" s="211"/>
      <c r="AR53" s="212"/>
      <c r="AS53" s="211"/>
      <c r="AT53" s="212"/>
      <c r="AU53" s="211"/>
      <c r="AV53" s="212"/>
      <c r="AW53" s="211"/>
      <c r="AX53" s="212"/>
      <c r="AY53" s="211"/>
      <c r="AZ53" s="212"/>
      <c r="BA53" s="211"/>
      <c r="BB53" s="212"/>
      <c r="BC53" s="299"/>
      <c r="BD53" s="212"/>
      <c r="BE53" s="213"/>
    </row>
    <row r="54" spans="1:57" s="14" customFormat="1" ht="12.75" customHeight="1">
      <c r="A54" s="35"/>
      <c r="B54" s="203" t="str">
        <f>Parameters!Q53</f>
        <v>J58</v>
      </c>
      <c r="C54" s="204"/>
      <c r="D54" s="433" t="str">
        <f>Parameters!S53</f>
        <v>Publishing activities</v>
      </c>
      <c r="E54" s="434"/>
      <c r="F54" s="155"/>
      <c r="G54" s="215"/>
      <c r="H54" s="205"/>
      <c r="I54" s="215"/>
      <c r="J54" s="205"/>
      <c r="K54" s="215"/>
      <c r="L54" s="205"/>
      <c r="M54" s="215"/>
      <c r="N54" s="205"/>
      <c r="O54" s="215"/>
      <c r="P54" s="205"/>
      <c r="Q54" s="215"/>
      <c r="R54" s="205"/>
      <c r="S54" s="215"/>
      <c r="T54" s="205"/>
      <c r="U54" s="215"/>
      <c r="V54" s="205"/>
      <c r="W54" s="215"/>
      <c r="X54" s="205"/>
      <c r="Y54" s="215"/>
      <c r="Z54" s="205"/>
      <c r="AA54" s="215"/>
      <c r="AB54" s="205"/>
      <c r="AC54" s="215"/>
      <c r="AD54" s="205"/>
      <c r="AE54" s="215"/>
      <c r="AF54" s="205"/>
      <c r="AG54" s="215"/>
      <c r="AH54" s="205"/>
      <c r="AI54" s="215"/>
      <c r="AJ54" s="205"/>
      <c r="AK54" s="215"/>
      <c r="AL54" s="205"/>
      <c r="AM54" s="215"/>
      <c r="AN54" s="205"/>
      <c r="AO54" s="215"/>
      <c r="AP54" s="205"/>
      <c r="AQ54" s="215"/>
      <c r="AR54" s="205"/>
      <c r="AS54" s="215"/>
      <c r="AT54" s="205"/>
      <c r="AU54" s="215"/>
      <c r="AV54" s="205"/>
      <c r="AW54" s="215"/>
      <c r="AX54" s="205"/>
      <c r="AY54" s="215"/>
      <c r="AZ54" s="205"/>
      <c r="BA54" s="215"/>
      <c r="BB54" s="205"/>
      <c r="BC54" s="300"/>
      <c r="BD54" s="205"/>
      <c r="BE54" s="216"/>
    </row>
    <row r="55" spans="1:57" s="14" customFormat="1">
      <c r="A55" s="35"/>
      <c r="B55" s="203" t="str">
        <f>Parameters!Q54</f>
        <v>J59_J60</v>
      </c>
      <c r="C55" s="204"/>
      <c r="D55" s="433" t="str">
        <f>Parameters!S54</f>
        <v>Motion picture, video, television programme production; programming and broadcasting activities</v>
      </c>
      <c r="E55" s="434"/>
      <c r="F55" s="155"/>
      <c r="G55" s="215"/>
      <c r="H55" s="205"/>
      <c r="I55" s="215"/>
      <c r="J55" s="205"/>
      <c r="K55" s="215"/>
      <c r="L55" s="205"/>
      <c r="M55" s="215"/>
      <c r="N55" s="205"/>
      <c r="O55" s="215"/>
      <c r="P55" s="205"/>
      <c r="Q55" s="215"/>
      <c r="R55" s="205"/>
      <c r="S55" s="215"/>
      <c r="T55" s="205"/>
      <c r="U55" s="215"/>
      <c r="V55" s="205"/>
      <c r="W55" s="215"/>
      <c r="X55" s="205"/>
      <c r="Y55" s="215"/>
      <c r="Z55" s="205"/>
      <c r="AA55" s="215"/>
      <c r="AB55" s="205"/>
      <c r="AC55" s="215"/>
      <c r="AD55" s="205"/>
      <c r="AE55" s="215"/>
      <c r="AF55" s="205"/>
      <c r="AG55" s="215"/>
      <c r="AH55" s="205"/>
      <c r="AI55" s="215"/>
      <c r="AJ55" s="205"/>
      <c r="AK55" s="215"/>
      <c r="AL55" s="205"/>
      <c r="AM55" s="215"/>
      <c r="AN55" s="205"/>
      <c r="AO55" s="215"/>
      <c r="AP55" s="205"/>
      <c r="AQ55" s="215"/>
      <c r="AR55" s="205"/>
      <c r="AS55" s="215"/>
      <c r="AT55" s="205"/>
      <c r="AU55" s="215"/>
      <c r="AV55" s="205"/>
      <c r="AW55" s="215"/>
      <c r="AX55" s="205"/>
      <c r="AY55" s="215"/>
      <c r="AZ55" s="205"/>
      <c r="BA55" s="215"/>
      <c r="BB55" s="205"/>
      <c r="BC55" s="300"/>
      <c r="BD55" s="205"/>
      <c r="BE55" s="216"/>
    </row>
    <row r="56" spans="1:57" s="14" customFormat="1" ht="12.75" customHeight="1">
      <c r="A56" s="37"/>
      <c r="B56" s="208" t="str">
        <f>Parameters!Q55</f>
        <v>J61</v>
      </c>
      <c r="C56" s="209"/>
      <c r="D56" s="443" t="str">
        <f>Parameters!S55</f>
        <v>Telecommunications</v>
      </c>
      <c r="E56" s="447"/>
      <c r="F56" s="156"/>
      <c r="G56" s="215"/>
      <c r="H56" s="210"/>
      <c r="I56" s="215"/>
      <c r="J56" s="210"/>
      <c r="K56" s="215"/>
      <c r="L56" s="210"/>
      <c r="M56" s="215"/>
      <c r="N56" s="210"/>
      <c r="O56" s="215"/>
      <c r="P56" s="210"/>
      <c r="Q56" s="215"/>
      <c r="R56" s="210"/>
      <c r="S56" s="215"/>
      <c r="T56" s="210"/>
      <c r="U56" s="215"/>
      <c r="V56" s="210"/>
      <c r="W56" s="215"/>
      <c r="X56" s="210"/>
      <c r="Y56" s="215"/>
      <c r="Z56" s="210"/>
      <c r="AA56" s="215"/>
      <c r="AB56" s="210"/>
      <c r="AC56" s="215"/>
      <c r="AD56" s="210"/>
      <c r="AE56" s="215"/>
      <c r="AF56" s="210"/>
      <c r="AG56" s="215"/>
      <c r="AH56" s="210"/>
      <c r="AI56" s="215"/>
      <c r="AJ56" s="210"/>
      <c r="AK56" s="215"/>
      <c r="AL56" s="210"/>
      <c r="AM56" s="215"/>
      <c r="AN56" s="210"/>
      <c r="AO56" s="215"/>
      <c r="AP56" s="210"/>
      <c r="AQ56" s="215"/>
      <c r="AR56" s="210"/>
      <c r="AS56" s="215"/>
      <c r="AT56" s="210"/>
      <c r="AU56" s="215"/>
      <c r="AV56" s="210"/>
      <c r="AW56" s="215"/>
      <c r="AX56" s="210"/>
      <c r="AY56" s="215"/>
      <c r="AZ56" s="210"/>
      <c r="BA56" s="215"/>
      <c r="BB56" s="210"/>
      <c r="BC56" s="300"/>
      <c r="BD56" s="210"/>
      <c r="BE56" s="216"/>
    </row>
    <row r="57" spans="1:57" s="13" customFormat="1" ht="12.75" customHeight="1">
      <c r="A57" s="37"/>
      <c r="B57" s="208" t="str">
        <f>Parameters!Q56</f>
        <v>J62_J63</v>
      </c>
      <c r="C57" s="209"/>
      <c r="D57" s="443" t="str">
        <f>Parameters!S56</f>
        <v>Computer programming, consultancy, and information service activities</v>
      </c>
      <c r="E57" s="447"/>
      <c r="F57" s="156"/>
      <c r="G57" s="215"/>
      <c r="H57" s="210"/>
      <c r="I57" s="215"/>
      <c r="J57" s="210"/>
      <c r="K57" s="215"/>
      <c r="L57" s="210"/>
      <c r="M57" s="215"/>
      <c r="N57" s="210"/>
      <c r="O57" s="215"/>
      <c r="P57" s="210"/>
      <c r="Q57" s="215"/>
      <c r="R57" s="210"/>
      <c r="S57" s="215"/>
      <c r="T57" s="210"/>
      <c r="U57" s="215"/>
      <c r="V57" s="210"/>
      <c r="W57" s="215"/>
      <c r="X57" s="210"/>
      <c r="Y57" s="215"/>
      <c r="Z57" s="210"/>
      <c r="AA57" s="215"/>
      <c r="AB57" s="210"/>
      <c r="AC57" s="215"/>
      <c r="AD57" s="210"/>
      <c r="AE57" s="215"/>
      <c r="AF57" s="210"/>
      <c r="AG57" s="215"/>
      <c r="AH57" s="210"/>
      <c r="AI57" s="215"/>
      <c r="AJ57" s="210"/>
      <c r="AK57" s="215"/>
      <c r="AL57" s="210"/>
      <c r="AM57" s="215"/>
      <c r="AN57" s="210"/>
      <c r="AO57" s="215"/>
      <c r="AP57" s="210"/>
      <c r="AQ57" s="215"/>
      <c r="AR57" s="210"/>
      <c r="AS57" s="215"/>
      <c r="AT57" s="210"/>
      <c r="AU57" s="215"/>
      <c r="AV57" s="210"/>
      <c r="AW57" s="215"/>
      <c r="AX57" s="210"/>
      <c r="AY57" s="215"/>
      <c r="AZ57" s="210"/>
      <c r="BA57" s="215"/>
      <c r="BB57" s="210"/>
      <c r="BC57" s="300"/>
      <c r="BD57" s="210"/>
      <c r="BE57" s="216"/>
    </row>
    <row r="58" spans="1:57" s="13" customFormat="1" ht="12.75" customHeight="1">
      <c r="A58" s="36"/>
      <c r="B58" s="206" t="str">
        <f>Parameters!Q57</f>
        <v>K</v>
      </c>
      <c r="C58" s="207"/>
      <c r="D58" s="450" t="str">
        <f>Parameters!S57</f>
        <v>Financial and insurance activities</v>
      </c>
      <c r="E58" s="452"/>
      <c r="F58" s="154"/>
      <c r="G58" s="215"/>
      <c r="H58" s="201"/>
      <c r="I58" s="215"/>
      <c r="J58" s="201"/>
      <c r="K58" s="215"/>
      <c r="L58" s="201"/>
      <c r="M58" s="215"/>
      <c r="N58" s="201"/>
      <c r="O58" s="215"/>
      <c r="P58" s="201"/>
      <c r="Q58" s="215"/>
      <c r="R58" s="201"/>
      <c r="S58" s="215"/>
      <c r="T58" s="201"/>
      <c r="U58" s="215"/>
      <c r="V58" s="201"/>
      <c r="W58" s="215"/>
      <c r="X58" s="201"/>
      <c r="Y58" s="215"/>
      <c r="Z58" s="201"/>
      <c r="AA58" s="215"/>
      <c r="AB58" s="201"/>
      <c r="AC58" s="215"/>
      <c r="AD58" s="201"/>
      <c r="AE58" s="215"/>
      <c r="AF58" s="201"/>
      <c r="AG58" s="215"/>
      <c r="AH58" s="201"/>
      <c r="AI58" s="215"/>
      <c r="AJ58" s="201"/>
      <c r="AK58" s="215"/>
      <c r="AL58" s="201"/>
      <c r="AM58" s="215"/>
      <c r="AN58" s="201"/>
      <c r="AO58" s="215"/>
      <c r="AP58" s="201"/>
      <c r="AQ58" s="215"/>
      <c r="AR58" s="201"/>
      <c r="AS58" s="215"/>
      <c r="AT58" s="201"/>
      <c r="AU58" s="215"/>
      <c r="AV58" s="201"/>
      <c r="AW58" s="215"/>
      <c r="AX58" s="201"/>
      <c r="AY58" s="215"/>
      <c r="AZ58" s="201"/>
      <c r="BA58" s="215"/>
      <c r="BB58" s="201"/>
      <c r="BC58" s="300"/>
      <c r="BD58" s="201"/>
      <c r="BE58" s="216"/>
    </row>
    <row r="59" spans="1:57" s="14" customFormat="1" ht="12.75" customHeight="1">
      <c r="A59" s="35"/>
      <c r="B59" s="203" t="str">
        <f>Parameters!Q58</f>
        <v>K64</v>
      </c>
      <c r="C59" s="204"/>
      <c r="D59" s="445" t="str">
        <f>Parameters!S58</f>
        <v>Financial service activities, except insurance and pension funding</v>
      </c>
      <c r="E59" s="446"/>
      <c r="F59" s="155"/>
      <c r="G59" s="215"/>
      <c r="H59" s="205"/>
      <c r="I59" s="215"/>
      <c r="J59" s="205"/>
      <c r="K59" s="215"/>
      <c r="L59" s="205"/>
      <c r="M59" s="215"/>
      <c r="N59" s="205"/>
      <c r="O59" s="215"/>
      <c r="P59" s="205"/>
      <c r="Q59" s="215"/>
      <c r="R59" s="205"/>
      <c r="S59" s="215"/>
      <c r="T59" s="205"/>
      <c r="U59" s="215"/>
      <c r="V59" s="205"/>
      <c r="W59" s="215"/>
      <c r="X59" s="205"/>
      <c r="Y59" s="215"/>
      <c r="Z59" s="205"/>
      <c r="AA59" s="215"/>
      <c r="AB59" s="205"/>
      <c r="AC59" s="215"/>
      <c r="AD59" s="205"/>
      <c r="AE59" s="215"/>
      <c r="AF59" s="205"/>
      <c r="AG59" s="215"/>
      <c r="AH59" s="205"/>
      <c r="AI59" s="215"/>
      <c r="AJ59" s="205"/>
      <c r="AK59" s="215"/>
      <c r="AL59" s="205"/>
      <c r="AM59" s="215"/>
      <c r="AN59" s="205"/>
      <c r="AO59" s="215"/>
      <c r="AP59" s="205"/>
      <c r="AQ59" s="215"/>
      <c r="AR59" s="205"/>
      <c r="AS59" s="215"/>
      <c r="AT59" s="205"/>
      <c r="AU59" s="215"/>
      <c r="AV59" s="205"/>
      <c r="AW59" s="215"/>
      <c r="AX59" s="205"/>
      <c r="AY59" s="215"/>
      <c r="AZ59" s="205"/>
      <c r="BA59" s="215"/>
      <c r="BB59" s="205"/>
      <c r="BC59" s="300"/>
      <c r="BD59" s="205"/>
      <c r="BE59" s="216"/>
    </row>
    <row r="60" spans="1:57" s="14" customFormat="1" ht="12.75" customHeight="1">
      <c r="A60" s="35"/>
      <c r="B60" s="203" t="str">
        <f>Parameters!Q59</f>
        <v>K65</v>
      </c>
      <c r="C60" s="204"/>
      <c r="D60" s="445" t="str">
        <f>Parameters!S59</f>
        <v>Insurance, reinsurance and pension funding, except compulsory social security</v>
      </c>
      <c r="E60" s="446"/>
      <c r="F60" s="155"/>
      <c r="G60" s="215"/>
      <c r="H60" s="205"/>
      <c r="I60" s="215"/>
      <c r="J60" s="205"/>
      <c r="K60" s="215"/>
      <c r="L60" s="205"/>
      <c r="M60" s="215"/>
      <c r="N60" s="205"/>
      <c r="O60" s="215"/>
      <c r="P60" s="205"/>
      <c r="Q60" s="215"/>
      <c r="R60" s="205"/>
      <c r="S60" s="215"/>
      <c r="T60" s="205"/>
      <c r="U60" s="215"/>
      <c r="V60" s="205"/>
      <c r="W60" s="215"/>
      <c r="X60" s="205"/>
      <c r="Y60" s="215"/>
      <c r="Z60" s="205"/>
      <c r="AA60" s="215"/>
      <c r="AB60" s="205"/>
      <c r="AC60" s="215"/>
      <c r="AD60" s="205"/>
      <c r="AE60" s="215"/>
      <c r="AF60" s="205"/>
      <c r="AG60" s="215"/>
      <c r="AH60" s="205"/>
      <c r="AI60" s="215"/>
      <c r="AJ60" s="205"/>
      <c r="AK60" s="215"/>
      <c r="AL60" s="205"/>
      <c r="AM60" s="215"/>
      <c r="AN60" s="205"/>
      <c r="AO60" s="215"/>
      <c r="AP60" s="205"/>
      <c r="AQ60" s="215"/>
      <c r="AR60" s="205"/>
      <c r="AS60" s="215"/>
      <c r="AT60" s="205"/>
      <c r="AU60" s="215"/>
      <c r="AV60" s="205"/>
      <c r="AW60" s="215"/>
      <c r="AX60" s="205"/>
      <c r="AY60" s="215"/>
      <c r="AZ60" s="205"/>
      <c r="BA60" s="215"/>
      <c r="BB60" s="205"/>
      <c r="BC60" s="300"/>
      <c r="BD60" s="205"/>
      <c r="BE60" s="216"/>
    </row>
    <row r="61" spans="1:57" s="14" customFormat="1" ht="12.75" customHeight="1">
      <c r="A61" s="35"/>
      <c r="B61" s="203" t="str">
        <f>Parameters!Q60</f>
        <v>K66</v>
      </c>
      <c r="C61" s="204"/>
      <c r="D61" s="433" t="str">
        <f>Parameters!S60</f>
        <v>Activities auxiliary to financial services and insurance activities</v>
      </c>
      <c r="E61" s="434"/>
      <c r="F61" s="155"/>
      <c r="G61" s="215"/>
      <c r="H61" s="205"/>
      <c r="I61" s="215"/>
      <c r="J61" s="205"/>
      <c r="K61" s="215"/>
      <c r="L61" s="205"/>
      <c r="M61" s="215"/>
      <c r="N61" s="205"/>
      <c r="O61" s="215"/>
      <c r="P61" s="205"/>
      <c r="Q61" s="215"/>
      <c r="R61" s="205"/>
      <c r="S61" s="215"/>
      <c r="T61" s="205"/>
      <c r="U61" s="215"/>
      <c r="V61" s="205"/>
      <c r="W61" s="215"/>
      <c r="X61" s="205"/>
      <c r="Y61" s="215"/>
      <c r="Z61" s="205"/>
      <c r="AA61" s="215"/>
      <c r="AB61" s="205"/>
      <c r="AC61" s="215"/>
      <c r="AD61" s="205"/>
      <c r="AE61" s="215"/>
      <c r="AF61" s="205"/>
      <c r="AG61" s="215"/>
      <c r="AH61" s="205"/>
      <c r="AI61" s="215"/>
      <c r="AJ61" s="205"/>
      <c r="AK61" s="215"/>
      <c r="AL61" s="205"/>
      <c r="AM61" s="215"/>
      <c r="AN61" s="205"/>
      <c r="AO61" s="215"/>
      <c r="AP61" s="205"/>
      <c r="AQ61" s="215"/>
      <c r="AR61" s="205"/>
      <c r="AS61" s="215"/>
      <c r="AT61" s="205"/>
      <c r="AU61" s="215"/>
      <c r="AV61" s="205"/>
      <c r="AW61" s="215"/>
      <c r="AX61" s="205"/>
      <c r="AY61" s="215"/>
      <c r="AZ61" s="205"/>
      <c r="BA61" s="215"/>
      <c r="BB61" s="205"/>
      <c r="BC61" s="300"/>
      <c r="BD61" s="205"/>
      <c r="BE61" s="216"/>
    </row>
    <row r="62" spans="1:57" s="14" customFormat="1" ht="12.75" customHeight="1">
      <c r="A62" s="36"/>
      <c r="B62" s="206" t="str">
        <f>Parameters!Q61</f>
        <v>L</v>
      </c>
      <c r="C62" s="207"/>
      <c r="D62" s="450" t="str">
        <f>Parameters!S61</f>
        <v>Real estate activities</v>
      </c>
      <c r="E62" s="451"/>
      <c r="F62" s="154"/>
      <c r="G62" s="215"/>
      <c r="H62" s="201"/>
      <c r="I62" s="215"/>
      <c r="J62" s="201"/>
      <c r="K62" s="215"/>
      <c r="L62" s="201"/>
      <c r="M62" s="215"/>
      <c r="N62" s="201"/>
      <c r="O62" s="215"/>
      <c r="P62" s="201"/>
      <c r="Q62" s="215"/>
      <c r="R62" s="201"/>
      <c r="S62" s="215"/>
      <c r="T62" s="201"/>
      <c r="U62" s="215"/>
      <c r="V62" s="201"/>
      <c r="W62" s="215"/>
      <c r="X62" s="201"/>
      <c r="Y62" s="215"/>
      <c r="Z62" s="201"/>
      <c r="AA62" s="215"/>
      <c r="AB62" s="201"/>
      <c r="AC62" s="215"/>
      <c r="AD62" s="201"/>
      <c r="AE62" s="215"/>
      <c r="AF62" s="201"/>
      <c r="AG62" s="215"/>
      <c r="AH62" s="201"/>
      <c r="AI62" s="215"/>
      <c r="AJ62" s="201"/>
      <c r="AK62" s="215"/>
      <c r="AL62" s="201"/>
      <c r="AM62" s="215"/>
      <c r="AN62" s="201"/>
      <c r="AO62" s="215"/>
      <c r="AP62" s="201"/>
      <c r="AQ62" s="215"/>
      <c r="AR62" s="201"/>
      <c r="AS62" s="215"/>
      <c r="AT62" s="201"/>
      <c r="AU62" s="215"/>
      <c r="AV62" s="201"/>
      <c r="AW62" s="215"/>
      <c r="AX62" s="201"/>
      <c r="AY62" s="215"/>
      <c r="AZ62" s="201"/>
      <c r="BA62" s="215"/>
      <c r="BB62" s="201"/>
      <c r="BC62" s="300"/>
      <c r="BD62" s="201"/>
      <c r="BE62" s="216"/>
    </row>
    <row r="63" spans="1:57" s="14" customFormat="1" ht="12.75" customHeight="1">
      <c r="A63" s="35"/>
      <c r="B63" s="203" t="str">
        <f>Parameters!Q62</f>
        <v>L68A</v>
      </c>
      <c r="C63" s="204"/>
      <c r="D63" s="454" t="str">
        <f>Parameters!S62</f>
        <v>Imputed rents of owner-occupied dwellings</v>
      </c>
      <c r="E63" s="455"/>
      <c r="F63" s="157"/>
      <c r="G63" s="215"/>
      <c r="H63" s="218"/>
      <c r="I63" s="215"/>
      <c r="J63" s="218"/>
      <c r="K63" s="215"/>
      <c r="L63" s="218"/>
      <c r="M63" s="215"/>
      <c r="N63" s="218"/>
      <c r="O63" s="215"/>
      <c r="P63" s="218"/>
      <c r="Q63" s="215"/>
      <c r="R63" s="218"/>
      <c r="S63" s="215"/>
      <c r="T63" s="218"/>
      <c r="U63" s="215"/>
      <c r="V63" s="218"/>
      <c r="W63" s="215"/>
      <c r="X63" s="218"/>
      <c r="Y63" s="215"/>
      <c r="Z63" s="218"/>
      <c r="AA63" s="215"/>
      <c r="AB63" s="218"/>
      <c r="AC63" s="215"/>
      <c r="AD63" s="218"/>
      <c r="AE63" s="215"/>
      <c r="AF63" s="218"/>
      <c r="AG63" s="215"/>
      <c r="AH63" s="218"/>
      <c r="AI63" s="215"/>
      <c r="AJ63" s="218"/>
      <c r="AK63" s="215"/>
      <c r="AL63" s="218"/>
      <c r="AM63" s="215"/>
      <c r="AN63" s="218"/>
      <c r="AO63" s="215"/>
      <c r="AP63" s="218"/>
      <c r="AQ63" s="215"/>
      <c r="AR63" s="218"/>
      <c r="AS63" s="215"/>
      <c r="AT63" s="218"/>
      <c r="AU63" s="215"/>
      <c r="AV63" s="218"/>
      <c r="AW63" s="215"/>
      <c r="AX63" s="218"/>
      <c r="AY63" s="215"/>
      <c r="AZ63" s="218"/>
      <c r="BA63" s="215"/>
      <c r="BB63" s="218"/>
      <c r="BC63" s="300"/>
      <c r="BD63" s="218"/>
      <c r="BE63" s="216"/>
    </row>
    <row r="64" spans="1:57" s="14" customFormat="1" ht="12.75" customHeight="1">
      <c r="A64" s="36"/>
      <c r="B64" s="206" t="str">
        <f>Parameters!Q63</f>
        <v>M</v>
      </c>
      <c r="C64" s="207"/>
      <c r="D64" s="450" t="str">
        <f>Parameters!S63</f>
        <v>Professional, scientific and technical activities</v>
      </c>
      <c r="E64" s="452"/>
      <c r="F64" s="154"/>
      <c r="G64" s="215"/>
      <c r="H64" s="201"/>
      <c r="I64" s="215"/>
      <c r="J64" s="201"/>
      <c r="K64" s="215"/>
      <c r="L64" s="201"/>
      <c r="M64" s="215"/>
      <c r="N64" s="201"/>
      <c r="O64" s="215"/>
      <c r="P64" s="201"/>
      <c r="Q64" s="215"/>
      <c r="R64" s="201"/>
      <c r="S64" s="215"/>
      <c r="T64" s="201"/>
      <c r="U64" s="215"/>
      <c r="V64" s="201"/>
      <c r="W64" s="215"/>
      <c r="X64" s="201"/>
      <c r="Y64" s="215"/>
      <c r="Z64" s="201"/>
      <c r="AA64" s="215"/>
      <c r="AB64" s="201"/>
      <c r="AC64" s="215"/>
      <c r="AD64" s="201"/>
      <c r="AE64" s="215"/>
      <c r="AF64" s="201"/>
      <c r="AG64" s="215"/>
      <c r="AH64" s="201"/>
      <c r="AI64" s="215"/>
      <c r="AJ64" s="201"/>
      <c r="AK64" s="215"/>
      <c r="AL64" s="201"/>
      <c r="AM64" s="215"/>
      <c r="AN64" s="201"/>
      <c r="AO64" s="215"/>
      <c r="AP64" s="201"/>
      <c r="AQ64" s="215"/>
      <c r="AR64" s="201"/>
      <c r="AS64" s="215"/>
      <c r="AT64" s="201"/>
      <c r="AU64" s="215"/>
      <c r="AV64" s="201"/>
      <c r="AW64" s="215"/>
      <c r="AX64" s="201"/>
      <c r="AY64" s="215"/>
      <c r="AZ64" s="201"/>
      <c r="BA64" s="215"/>
      <c r="BB64" s="201"/>
      <c r="BC64" s="300"/>
      <c r="BD64" s="201"/>
      <c r="BE64" s="216"/>
    </row>
    <row r="65" spans="1:57"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164"/>
      <c r="G65" s="211"/>
      <c r="H65" s="212"/>
      <c r="I65" s="211"/>
      <c r="J65" s="212"/>
      <c r="K65" s="211"/>
      <c r="L65" s="212"/>
      <c r="M65" s="211"/>
      <c r="N65" s="212"/>
      <c r="O65" s="211"/>
      <c r="P65" s="212"/>
      <c r="Q65" s="211"/>
      <c r="R65" s="212"/>
      <c r="S65" s="211"/>
      <c r="T65" s="212"/>
      <c r="U65" s="211"/>
      <c r="V65" s="212"/>
      <c r="W65" s="211"/>
      <c r="X65" s="212"/>
      <c r="Y65" s="211"/>
      <c r="Z65" s="212"/>
      <c r="AA65" s="211"/>
      <c r="AB65" s="212"/>
      <c r="AC65" s="211"/>
      <c r="AD65" s="212"/>
      <c r="AE65" s="211"/>
      <c r="AF65" s="212"/>
      <c r="AG65" s="211"/>
      <c r="AH65" s="212"/>
      <c r="AI65" s="211"/>
      <c r="AJ65" s="212"/>
      <c r="AK65" s="211"/>
      <c r="AL65" s="212"/>
      <c r="AM65" s="211"/>
      <c r="AN65" s="212"/>
      <c r="AO65" s="211"/>
      <c r="AP65" s="212"/>
      <c r="AQ65" s="211"/>
      <c r="AR65" s="212"/>
      <c r="AS65" s="211"/>
      <c r="AT65" s="212"/>
      <c r="AU65" s="211"/>
      <c r="AV65" s="212"/>
      <c r="AW65" s="211"/>
      <c r="AX65" s="212"/>
      <c r="AY65" s="211"/>
      <c r="AZ65" s="212"/>
      <c r="BA65" s="211"/>
      <c r="BB65" s="212"/>
      <c r="BC65" s="299"/>
      <c r="BD65" s="212"/>
      <c r="BE65" s="213"/>
    </row>
    <row r="66" spans="1:57" s="13" customFormat="1">
      <c r="A66" s="35"/>
      <c r="B66" s="203" t="str">
        <f>Parameters!Q65</f>
        <v>M69_M70</v>
      </c>
      <c r="C66" s="204"/>
      <c r="D66" s="445" t="str">
        <f>Parameters!S65</f>
        <v>Legal and accounting activities; activities of head offices; management consultancy activities</v>
      </c>
      <c r="E66" s="446"/>
      <c r="F66" s="155"/>
      <c r="G66" s="215"/>
      <c r="H66" s="205"/>
      <c r="I66" s="215"/>
      <c r="J66" s="205"/>
      <c r="K66" s="215"/>
      <c r="L66" s="205"/>
      <c r="M66" s="215"/>
      <c r="N66" s="205"/>
      <c r="O66" s="215"/>
      <c r="P66" s="205"/>
      <c r="Q66" s="215"/>
      <c r="R66" s="205"/>
      <c r="S66" s="215"/>
      <c r="T66" s="205"/>
      <c r="U66" s="215"/>
      <c r="V66" s="205"/>
      <c r="W66" s="215"/>
      <c r="X66" s="205"/>
      <c r="Y66" s="215"/>
      <c r="Z66" s="205"/>
      <c r="AA66" s="215"/>
      <c r="AB66" s="205"/>
      <c r="AC66" s="215"/>
      <c r="AD66" s="205"/>
      <c r="AE66" s="215"/>
      <c r="AF66" s="205"/>
      <c r="AG66" s="215"/>
      <c r="AH66" s="205"/>
      <c r="AI66" s="215"/>
      <c r="AJ66" s="205"/>
      <c r="AK66" s="215"/>
      <c r="AL66" s="205"/>
      <c r="AM66" s="215"/>
      <c r="AN66" s="205"/>
      <c r="AO66" s="215"/>
      <c r="AP66" s="205"/>
      <c r="AQ66" s="215"/>
      <c r="AR66" s="205"/>
      <c r="AS66" s="215"/>
      <c r="AT66" s="205"/>
      <c r="AU66" s="215"/>
      <c r="AV66" s="205"/>
      <c r="AW66" s="215"/>
      <c r="AX66" s="205"/>
      <c r="AY66" s="215"/>
      <c r="AZ66" s="205"/>
      <c r="BA66" s="215"/>
      <c r="BB66" s="205"/>
      <c r="BC66" s="300"/>
      <c r="BD66" s="205"/>
      <c r="BE66" s="216"/>
    </row>
    <row r="67" spans="1:57" s="13" customFormat="1" ht="12.75" customHeight="1">
      <c r="A67" s="35"/>
      <c r="B67" s="203" t="str">
        <f>Parameters!Q66</f>
        <v>M71</v>
      </c>
      <c r="C67" s="204"/>
      <c r="D67" s="445" t="str">
        <f>Parameters!S66</f>
        <v>Architectural and engineering activities; technical testing and analysis</v>
      </c>
      <c r="E67" s="446"/>
      <c r="F67" s="155"/>
      <c r="G67" s="215"/>
      <c r="H67" s="205"/>
      <c r="I67" s="215"/>
      <c r="J67" s="205"/>
      <c r="K67" s="215"/>
      <c r="L67" s="205"/>
      <c r="M67" s="215"/>
      <c r="N67" s="205"/>
      <c r="O67" s="215"/>
      <c r="P67" s="205"/>
      <c r="Q67" s="215"/>
      <c r="R67" s="205"/>
      <c r="S67" s="215"/>
      <c r="T67" s="205"/>
      <c r="U67" s="215"/>
      <c r="V67" s="205"/>
      <c r="W67" s="215"/>
      <c r="X67" s="205"/>
      <c r="Y67" s="215"/>
      <c r="Z67" s="205"/>
      <c r="AA67" s="215"/>
      <c r="AB67" s="205"/>
      <c r="AC67" s="215"/>
      <c r="AD67" s="205"/>
      <c r="AE67" s="215"/>
      <c r="AF67" s="205"/>
      <c r="AG67" s="215"/>
      <c r="AH67" s="205"/>
      <c r="AI67" s="215"/>
      <c r="AJ67" s="205"/>
      <c r="AK67" s="215"/>
      <c r="AL67" s="205"/>
      <c r="AM67" s="215"/>
      <c r="AN67" s="205"/>
      <c r="AO67" s="215"/>
      <c r="AP67" s="205"/>
      <c r="AQ67" s="215"/>
      <c r="AR67" s="205"/>
      <c r="AS67" s="215"/>
      <c r="AT67" s="205"/>
      <c r="AU67" s="215"/>
      <c r="AV67" s="205"/>
      <c r="AW67" s="215"/>
      <c r="AX67" s="205"/>
      <c r="AY67" s="215"/>
      <c r="AZ67" s="205"/>
      <c r="BA67" s="215"/>
      <c r="BB67" s="205"/>
      <c r="BC67" s="300"/>
      <c r="BD67" s="205"/>
      <c r="BE67" s="216"/>
    </row>
    <row r="68" spans="1:57" s="13" customFormat="1" ht="12.75" customHeight="1">
      <c r="A68" s="37"/>
      <c r="B68" s="208" t="str">
        <f>Parameters!Q67</f>
        <v>M72</v>
      </c>
      <c r="C68" s="209"/>
      <c r="D68" s="443" t="str">
        <f>Parameters!S67</f>
        <v>Scientific research and development</v>
      </c>
      <c r="E68" s="447"/>
      <c r="F68" s="156"/>
      <c r="G68" s="215"/>
      <c r="H68" s="210"/>
      <c r="I68" s="215"/>
      <c r="J68" s="210"/>
      <c r="K68" s="215"/>
      <c r="L68" s="210"/>
      <c r="M68" s="215"/>
      <c r="N68" s="210"/>
      <c r="O68" s="215"/>
      <c r="P68" s="210"/>
      <c r="Q68" s="215"/>
      <c r="R68" s="210"/>
      <c r="S68" s="215"/>
      <c r="T68" s="210"/>
      <c r="U68" s="215"/>
      <c r="V68" s="210"/>
      <c r="W68" s="215"/>
      <c r="X68" s="210"/>
      <c r="Y68" s="215"/>
      <c r="Z68" s="210"/>
      <c r="AA68" s="215"/>
      <c r="AB68" s="210"/>
      <c r="AC68" s="215"/>
      <c r="AD68" s="210"/>
      <c r="AE68" s="215"/>
      <c r="AF68" s="210"/>
      <c r="AG68" s="215"/>
      <c r="AH68" s="210"/>
      <c r="AI68" s="215"/>
      <c r="AJ68" s="210"/>
      <c r="AK68" s="215"/>
      <c r="AL68" s="210"/>
      <c r="AM68" s="215"/>
      <c r="AN68" s="210"/>
      <c r="AO68" s="215"/>
      <c r="AP68" s="210"/>
      <c r="AQ68" s="215"/>
      <c r="AR68" s="210"/>
      <c r="AS68" s="215"/>
      <c r="AT68" s="210"/>
      <c r="AU68" s="215"/>
      <c r="AV68" s="210"/>
      <c r="AW68" s="215"/>
      <c r="AX68" s="210"/>
      <c r="AY68" s="215"/>
      <c r="AZ68" s="210"/>
      <c r="BA68" s="215"/>
      <c r="BB68" s="210"/>
      <c r="BC68" s="300"/>
      <c r="BD68" s="210"/>
      <c r="BE68" s="216"/>
    </row>
    <row r="69" spans="1:57" s="13" customFormat="1" ht="24" customHeight="1">
      <c r="A69" s="37"/>
      <c r="B69" s="208" t="str">
        <f>Parameters!Q68</f>
        <v>M73-M75</v>
      </c>
      <c r="C69" s="209"/>
      <c r="D69" s="443" t="str">
        <f>Parameters!S68</f>
        <v>Advertising and market research; other professional, scientific and technical activities; veterinary activities</v>
      </c>
      <c r="E69" s="444"/>
      <c r="F69" s="164"/>
      <c r="G69" s="211"/>
      <c r="H69" s="212"/>
      <c r="I69" s="211"/>
      <c r="J69" s="212"/>
      <c r="K69" s="211"/>
      <c r="L69" s="212"/>
      <c r="M69" s="211"/>
      <c r="N69" s="212"/>
      <c r="O69" s="211"/>
      <c r="P69" s="212"/>
      <c r="Q69" s="211"/>
      <c r="R69" s="212"/>
      <c r="S69" s="211"/>
      <c r="T69" s="212"/>
      <c r="U69" s="211"/>
      <c r="V69" s="212"/>
      <c r="W69" s="211"/>
      <c r="X69" s="212"/>
      <c r="Y69" s="211"/>
      <c r="Z69" s="212"/>
      <c r="AA69" s="211"/>
      <c r="AB69" s="212"/>
      <c r="AC69" s="211"/>
      <c r="AD69" s="212"/>
      <c r="AE69" s="211"/>
      <c r="AF69" s="212"/>
      <c r="AG69" s="211"/>
      <c r="AH69" s="212"/>
      <c r="AI69" s="211"/>
      <c r="AJ69" s="212"/>
      <c r="AK69" s="211"/>
      <c r="AL69" s="212"/>
      <c r="AM69" s="211"/>
      <c r="AN69" s="212"/>
      <c r="AO69" s="211"/>
      <c r="AP69" s="212"/>
      <c r="AQ69" s="211"/>
      <c r="AR69" s="212"/>
      <c r="AS69" s="211"/>
      <c r="AT69" s="212"/>
      <c r="AU69" s="211"/>
      <c r="AV69" s="212"/>
      <c r="AW69" s="211"/>
      <c r="AX69" s="212"/>
      <c r="AY69" s="211"/>
      <c r="AZ69" s="212"/>
      <c r="BA69" s="211"/>
      <c r="BB69" s="212"/>
      <c r="BC69" s="299"/>
      <c r="BD69" s="212"/>
      <c r="BE69" s="213"/>
    </row>
    <row r="70" spans="1:57" s="13" customFormat="1" ht="12.75" customHeight="1">
      <c r="A70" s="35"/>
      <c r="B70" s="203" t="str">
        <f>Parameters!Q69</f>
        <v>M73</v>
      </c>
      <c r="C70" s="204"/>
      <c r="D70" s="445" t="str">
        <f>Parameters!S69</f>
        <v>Advertising and market research</v>
      </c>
      <c r="E70" s="446"/>
      <c r="F70" s="155"/>
      <c r="G70" s="215"/>
      <c r="H70" s="205"/>
      <c r="I70" s="215"/>
      <c r="J70" s="205"/>
      <c r="K70" s="215"/>
      <c r="L70" s="205"/>
      <c r="M70" s="215"/>
      <c r="N70" s="205"/>
      <c r="O70" s="215"/>
      <c r="P70" s="205"/>
      <c r="Q70" s="215"/>
      <c r="R70" s="205"/>
      <c r="S70" s="215"/>
      <c r="T70" s="205"/>
      <c r="U70" s="215"/>
      <c r="V70" s="205"/>
      <c r="W70" s="215"/>
      <c r="X70" s="205"/>
      <c r="Y70" s="215"/>
      <c r="Z70" s="205"/>
      <c r="AA70" s="215"/>
      <c r="AB70" s="205"/>
      <c r="AC70" s="215"/>
      <c r="AD70" s="205"/>
      <c r="AE70" s="215"/>
      <c r="AF70" s="205"/>
      <c r="AG70" s="215"/>
      <c r="AH70" s="205"/>
      <c r="AI70" s="215"/>
      <c r="AJ70" s="205"/>
      <c r="AK70" s="215"/>
      <c r="AL70" s="205"/>
      <c r="AM70" s="215"/>
      <c r="AN70" s="205"/>
      <c r="AO70" s="215"/>
      <c r="AP70" s="205"/>
      <c r="AQ70" s="215"/>
      <c r="AR70" s="205"/>
      <c r="AS70" s="215"/>
      <c r="AT70" s="205"/>
      <c r="AU70" s="215"/>
      <c r="AV70" s="205"/>
      <c r="AW70" s="215"/>
      <c r="AX70" s="205"/>
      <c r="AY70" s="215"/>
      <c r="AZ70" s="205"/>
      <c r="BA70" s="215"/>
      <c r="BB70" s="205"/>
      <c r="BC70" s="300"/>
      <c r="BD70" s="205"/>
      <c r="BE70" s="216"/>
    </row>
    <row r="71" spans="1:57" s="14" customFormat="1" ht="12.75" customHeight="1">
      <c r="A71" s="35"/>
      <c r="B71" s="203" t="str">
        <f>Parameters!Q70</f>
        <v>M74_M75</v>
      </c>
      <c r="C71" s="204"/>
      <c r="D71" s="445" t="str">
        <f>Parameters!S70</f>
        <v>Other professional, scientific and technical activities; veterinary activities</v>
      </c>
      <c r="E71" s="446"/>
      <c r="F71" s="155"/>
      <c r="G71" s="215"/>
      <c r="H71" s="205"/>
      <c r="I71" s="215"/>
      <c r="J71" s="205"/>
      <c r="K71" s="215"/>
      <c r="L71" s="205"/>
      <c r="M71" s="215"/>
      <c r="N71" s="205"/>
      <c r="O71" s="215"/>
      <c r="P71" s="205"/>
      <c r="Q71" s="215"/>
      <c r="R71" s="205"/>
      <c r="S71" s="215"/>
      <c r="T71" s="205"/>
      <c r="U71" s="215"/>
      <c r="V71" s="205"/>
      <c r="W71" s="215"/>
      <c r="X71" s="205"/>
      <c r="Y71" s="215"/>
      <c r="Z71" s="205"/>
      <c r="AA71" s="215"/>
      <c r="AB71" s="205"/>
      <c r="AC71" s="215"/>
      <c r="AD71" s="205"/>
      <c r="AE71" s="215"/>
      <c r="AF71" s="205"/>
      <c r="AG71" s="215"/>
      <c r="AH71" s="205"/>
      <c r="AI71" s="215"/>
      <c r="AJ71" s="205"/>
      <c r="AK71" s="215"/>
      <c r="AL71" s="205"/>
      <c r="AM71" s="215"/>
      <c r="AN71" s="205"/>
      <c r="AO71" s="215"/>
      <c r="AP71" s="205"/>
      <c r="AQ71" s="215"/>
      <c r="AR71" s="205"/>
      <c r="AS71" s="215"/>
      <c r="AT71" s="205"/>
      <c r="AU71" s="215"/>
      <c r="AV71" s="205"/>
      <c r="AW71" s="215"/>
      <c r="AX71" s="205"/>
      <c r="AY71" s="215"/>
      <c r="AZ71" s="205"/>
      <c r="BA71" s="215"/>
      <c r="BB71" s="205"/>
      <c r="BC71" s="300"/>
      <c r="BD71" s="205"/>
      <c r="BE71" s="216"/>
    </row>
    <row r="72" spans="1:57" s="14" customFormat="1" ht="12.75" customHeight="1">
      <c r="A72" s="36"/>
      <c r="B72" s="206" t="str">
        <f>Parameters!Q71</f>
        <v>N</v>
      </c>
      <c r="C72" s="207"/>
      <c r="D72" s="450" t="str">
        <f>Parameters!S71</f>
        <v>Administrative and support service activities</v>
      </c>
      <c r="E72" s="452"/>
      <c r="F72" s="154"/>
      <c r="G72" s="215"/>
      <c r="H72" s="201"/>
      <c r="I72" s="215"/>
      <c r="J72" s="201"/>
      <c r="K72" s="215"/>
      <c r="L72" s="201"/>
      <c r="M72" s="215"/>
      <c r="N72" s="201"/>
      <c r="O72" s="215"/>
      <c r="P72" s="201"/>
      <c r="Q72" s="215"/>
      <c r="R72" s="201"/>
      <c r="S72" s="215"/>
      <c r="T72" s="201"/>
      <c r="U72" s="215"/>
      <c r="V72" s="201"/>
      <c r="W72" s="215"/>
      <c r="X72" s="201"/>
      <c r="Y72" s="215"/>
      <c r="Z72" s="201"/>
      <c r="AA72" s="215"/>
      <c r="AB72" s="201"/>
      <c r="AC72" s="215"/>
      <c r="AD72" s="201"/>
      <c r="AE72" s="215"/>
      <c r="AF72" s="201"/>
      <c r="AG72" s="215"/>
      <c r="AH72" s="201"/>
      <c r="AI72" s="215"/>
      <c r="AJ72" s="201"/>
      <c r="AK72" s="215"/>
      <c r="AL72" s="201"/>
      <c r="AM72" s="215"/>
      <c r="AN72" s="201"/>
      <c r="AO72" s="215"/>
      <c r="AP72" s="201"/>
      <c r="AQ72" s="215"/>
      <c r="AR72" s="201"/>
      <c r="AS72" s="215"/>
      <c r="AT72" s="201"/>
      <c r="AU72" s="215"/>
      <c r="AV72" s="201"/>
      <c r="AW72" s="215"/>
      <c r="AX72" s="201"/>
      <c r="AY72" s="215"/>
      <c r="AZ72" s="201"/>
      <c r="BA72" s="215"/>
      <c r="BB72" s="201"/>
      <c r="BC72" s="300"/>
      <c r="BD72" s="201"/>
      <c r="BE72" s="216"/>
    </row>
    <row r="73" spans="1:57" s="14" customFormat="1" ht="12.75" customHeight="1">
      <c r="A73" s="35"/>
      <c r="B73" s="203" t="str">
        <f>Parameters!Q72</f>
        <v>N77</v>
      </c>
      <c r="C73" s="204"/>
      <c r="D73" s="445" t="str">
        <f>Parameters!S72</f>
        <v>Rental and leasing activities</v>
      </c>
      <c r="E73" s="446"/>
      <c r="F73" s="155"/>
      <c r="G73" s="215"/>
      <c r="H73" s="205"/>
      <c r="I73" s="215"/>
      <c r="J73" s="205"/>
      <c r="K73" s="215"/>
      <c r="L73" s="205"/>
      <c r="M73" s="215"/>
      <c r="N73" s="205"/>
      <c r="O73" s="215"/>
      <c r="P73" s="205"/>
      <c r="Q73" s="215"/>
      <c r="R73" s="205"/>
      <c r="S73" s="215"/>
      <c r="T73" s="205"/>
      <c r="U73" s="215"/>
      <c r="V73" s="205"/>
      <c r="W73" s="215"/>
      <c r="X73" s="205"/>
      <c r="Y73" s="215"/>
      <c r="Z73" s="205"/>
      <c r="AA73" s="215"/>
      <c r="AB73" s="205"/>
      <c r="AC73" s="215"/>
      <c r="AD73" s="205"/>
      <c r="AE73" s="215"/>
      <c r="AF73" s="205"/>
      <c r="AG73" s="215"/>
      <c r="AH73" s="205"/>
      <c r="AI73" s="215"/>
      <c r="AJ73" s="205"/>
      <c r="AK73" s="215"/>
      <c r="AL73" s="205"/>
      <c r="AM73" s="215"/>
      <c r="AN73" s="205"/>
      <c r="AO73" s="215"/>
      <c r="AP73" s="205"/>
      <c r="AQ73" s="215"/>
      <c r="AR73" s="205"/>
      <c r="AS73" s="215"/>
      <c r="AT73" s="205"/>
      <c r="AU73" s="215"/>
      <c r="AV73" s="205"/>
      <c r="AW73" s="215"/>
      <c r="AX73" s="205"/>
      <c r="AY73" s="215"/>
      <c r="AZ73" s="205"/>
      <c r="BA73" s="215"/>
      <c r="BB73" s="205"/>
      <c r="BC73" s="300"/>
      <c r="BD73" s="205"/>
      <c r="BE73" s="216"/>
    </row>
    <row r="74" spans="1:57" s="14" customFormat="1" ht="12.75" customHeight="1">
      <c r="A74" s="35"/>
      <c r="B74" s="203" t="str">
        <f>Parameters!Q73</f>
        <v>N78</v>
      </c>
      <c r="C74" s="204"/>
      <c r="D74" s="445" t="str">
        <f>Parameters!S73</f>
        <v>Employment activities</v>
      </c>
      <c r="E74" s="446"/>
      <c r="F74" s="155"/>
      <c r="G74" s="215"/>
      <c r="H74" s="205"/>
      <c r="I74" s="215"/>
      <c r="J74" s="205"/>
      <c r="K74" s="215"/>
      <c r="L74" s="205"/>
      <c r="M74" s="215"/>
      <c r="N74" s="205"/>
      <c r="O74" s="215"/>
      <c r="P74" s="205"/>
      <c r="Q74" s="215"/>
      <c r="R74" s="205"/>
      <c r="S74" s="215"/>
      <c r="T74" s="205"/>
      <c r="U74" s="215"/>
      <c r="V74" s="205"/>
      <c r="W74" s="215"/>
      <c r="X74" s="205"/>
      <c r="Y74" s="215"/>
      <c r="Z74" s="205"/>
      <c r="AA74" s="215"/>
      <c r="AB74" s="205"/>
      <c r="AC74" s="215"/>
      <c r="AD74" s="205"/>
      <c r="AE74" s="215"/>
      <c r="AF74" s="205"/>
      <c r="AG74" s="215"/>
      <c r="AH74" s="205"/>
      <c r="AI74" s="215"/>
      <c r="AJ74" s="205"/>
      <c r="AK74" s="215"/>
      <c r="AL74" s="205"/>
      <c r="AM74" s="215"/>
      <c r="AN74" s="205"/>
      <c r="AO74" s="215"/>
      <c r="AP74" s="205"/>
      <c r="AQ74" s="215"/>
      <c r="AR74" s="205"/>
      <c r="AS74" s="215"/>
      <c r="AT74" s="205"/>
      <c r="AU74" s="215"/>
      <c r="AV74" s="205"/>
      <c r="AW74" s="215"/>
      <c r="AX74" s="205"/>
      <c r="AY74" s="215"/>
      <c r="AZ74" s="205"/>
      <c r="BA74" s="215"/>
      <c r="BB74" s="205"/>
      <c r="BC74" s="300"/>
      <c r="BD74" s="205"/>
      <c r="BE74" s="216"/>
    </row>
    <row r="75" spans="1:57" s="14" customFormat="1" ht="12.75" customHeight="1">
      <c r="A75" s="35"/>
      <c r="B75" s="203" t="str">
        <f>Parameters!Q74</f>
        <v>N79</v>
      </c>
      <c r="C75" s="204"/>
      <c r="D75" s="445" t="str">
        <f>Parameters!S74</f>
        <v>Travel agency, tour operator reservation service and related activities</v>
      </c>
      <c r="E75" s="446"/>
      <c r="F75" s="155"/>
      <c r="G75" s="215"/>
      <c r="H75" s="205"/>
      <c r="I75" s="215"/>
      <c r="J75" s="205"/>
      <c r="K75" s="215"/>
      <c r="L75" s="205"/>
      <c r="M75" s="215"/>
      <c r="N75" s="205"/>
      <c r="O75" s="215"/>
      <c r="P75" s="205"/>
      <c r="Q75" s="215"/>
      <c r="R75" s="205"/>
      <c r="S75" s="215"/>
      <c r="T75" s="205"/>
      <c r="U75" s="215"/>
      <c r="V75" s="205"/>
      <c r="W75" s="215"/>
      <c r="X75" s="205"/>
      <c r="Y75" s="215"/>
      <c r="Z75" s="205"/>
      <c r="AA75" s="215"/>
      <c r="AB75" s="205"/>
      <c r="AC75" s="215"/>
      <c r="AD75" s="205"/>
      <c r="AE75" s="215"/>
      <c r="AF75" s="205"/>
      <c r="AG75" s="215"/>
      <c r="AH75" s="205"/>
      <c r="AI75" s="215"/>
      <c r="AJ75" s="205"/>
      <c r="AK75" s="215"/>
      <c r="AL75" s="205"/>
      <c r="AM75" s="215"/>
      <c r="AN75" s="205"/>
      <c r="AO75" s="215"/>
      <c r="AP75" s="205"/>
      <c r="AQ75" s="215"/>
      <c r="AR75" s="205"/>
      <c r="AS75" s="215"/>
      <c r="AT75" s="205"/>
      <c r="AU75" s="215"/>
      <c r="AV75" s="205"/>
      <c r="AW75" s="215"/>
      <c r="AX75" s="205"/>
      <c r="AY75" s="215"/>
      <c r="AZ75" s="205"/>
      <c r="BA75" s="215"/>
      <c r="BB75" s="205"/>
      <c r="BC75" s="300"/>
      <c r="BD75" s="205"/>
      <c r="BE75" s="216"/>
    </row>
    <row r="76" spans="1:57" s="14" customFormat="1">
      <c r="A76" s="35"/>
      <c r="B76" s="203" t="str">
        <f>Parameters!Q75</f>
        <v>N80-N82</v>
      </c>
      <c r="C76" s="204"/>
      <c r="D76" s="445" t="str">
        <f>Parameters!S75</f>
        <v>Security and investigation, service and landscape, office administrative and support activities</v>
      </c>
      <c r="E76" s="453"/>
      <c r="F76" s="155"/>
      <c r="G76" s="215"/>
      <c r="H76" s="205"/>
      <c r="I76" s="215"/>
      <c r="J76" s="205"/>
      <c r="K76" s="215"/>
      <c r="L76" s="205"/>
      <c r="M76" s="215"/>
      <c r="N76" s="205"/>
      <c r="O76" s="215"/>
      <c r="P76" s="205"/>
      <c r="Q76" s="215"/>
      <c r="R76" s="205"/>
      <c r="S76" s="215"/>
      <c r="T76" s="205"/>
      <c r="U76" s="215"/>
      <c r="V76" s="205"/>
      <c r="W76" s="215"/>
      <c r="X76" s="205"/>
      <c r="Y76" s="215"/>
      <c r="Z76" s="205"/>
      <c r="AA76" s="215"/>
      <c r="AB76" s="205"/>
      <c r="AC76" s="215"/>
      <c r="AD76" s="205"/>
      <c r="AE76" s="215"/>
      <c r="AF76" s="205"/>
      <c r="AG76" s="215"/>
      <c r="AH76" s="205"/>
      <c r="AI76" s="215"/>
      <c r="AJ76" s="205"/>
      <c r="AK76" s="215"/>
      <c r="AL76" s="205"/>
      <c r="AM76" s="215"/>
      <c r="AN76" s="205"/>
      <c r="AO76" s="215"/>
      <c r="AP76" s="205"/>
      <c r="AQ76" s="215"/>
      <c r="AR76" s="205"/>
      <c r="AS76" s="215"/>
      <c r="AT76" s="205"/>
      <c r="AU76" s="215"/>
      <c r="AV76" s="205"/>
      <c r="AW76" s="215"/>
      <c r="AX76" s="205"/>
      <c r="AY76" s="215"/>
      <c r="AZ76" s="205"/>
      <c r="BA76" s="215"/>
      <c r="BB76" s="205"/>
      <c r="BC76" s="300"/>
      <c r="BD76" s="205"/>
      <c r="BE76" s="216"/>
    </row>
    <row r="77" spans="1:57" s="14" customFormat="1" ht="12.75" customHeight="1">
      <c r="A77" s="36"/>
      <c r="B77" s="206" t="str">
        <f>Parameters!Q76</f>
        <v>O</v>
      </c>
      <c r="C77" s="207"/>
      <c r="D77" s="450" t="str">
        <f>Parameters!S76</f>
        <v>Public administration and defence; compulsory social security</v>
      </c>
      <c r="E77" s="452"/>
      <c r="F77" s="154"/>
      <c r="G77" s="215"/>
      <c r="H77" s="201"/>
      <c r="I77" s="215"/>
      <c r="J77" s="201"/>
      <c r="K77" s="215"/>
      <c r="L77" s="201"/>
      <c r="M77" s="215"/>
      <c r="N77" s="201"/>
      <c r="O77" s="215"/>
      <c r="P77" s="201"/>
      <c r="Q77" s="215"/>
      <c r="R77" s="201"/>
      <c r="S77" s="215"/>
      <c r="T77" s="201"/>
      <c r="U77" s="215"/>
      <c r="V77" s="201"/>
      <c r="W77" s="215"/>
      <c r="X77" s="201"/>
      <c r="Y77" s="215"/>
      <c r="Z77" s="201"/>
      <c r="AA77" s="215"/>
      <c r="AB77" s="201"/>
      <c r="AC77" s="215"/>
      <c r="AD77" s="201"/>
      <c r="AE77" s="215"/>
      <c r="AF77" s="201"/>
      <c r="AG77" s="215"/>
      <c r="AH77" s="201"/>
      <c r="AI77" s="215"/>
      <c r="AJ77" s="201"/>
      <c r="AK77" s="215"/>
      <c r="AL77" s="201"/>
      <c r="AM77" s="215"/>
      <c r="AN77" s="201"/>
      <c r="AO77" s="215"/>
      <c r="AP77" s="201"/>
      <c r="AQ77" s="215"/>
      <c r="AR77" s="201"/>
      <c r="AS77" s="215"/>
      <c r="AT77" s="201"/>
      <c r="AU77" s="215"/>
      <c r="AV77" s="201"/>
      <c r="AW77" s="215"/>
      <c r="AX77" s="201"/>
      <c r="AY77" s="215"/>
      <c r="AZ77" s="201"/>
      <c r="BA77" s="215"/>
      <c r="BB77" s="201"/>
      <c r="BC77" s="300"/>
      <c r="BD77" s="201"/>
      <c r="BE77" s="216"/>
    </row>
    <row r="78" spans="1:57" s="14" customFormat="1" ht="12.75" customHeight="1">
      <c r="A78" s="36"/>
      <c r="B78" s="206" t="str">
        <f>Parameters!Q77</f>
        <v>P</v>
      </c>
      <c r="C78" s="207"/>
      <c r="D78" s="450" t="str">
        <f>Parameters!S77</f>
        <v>Education</v>
      </c>
      <c r="E78" s="452"/>
      <c r="F78" s="154"/>
      <c r="G78" s="215"/>
      <c r="H78" s="201"/>
      <c r="I78" s="215"/>
      <c r="J78" s="201"/>
      <c r="K78" s="215"/>
      <c r="L78" s="201"/>
      <c r="M78" s="215"/>
      <c r="N78" s="201"/>
      <c r="O78" s="215"/>
      <c r="P78" s="201"/>
      <c r="Q78" s="215"/>
      <c r="R78" s="201"/>
      <c r="S78" s="215"/>
      <c r="T78" s="201"/>
      <c r="U78" s="215"/>
      <c r="V78" s="201"/>
      <c r="W78" s="215"/>
      <c r="X78" s="201"/>
      <c r="Y78" s="215"/>
      <c r="Z78" s="201"/>
      <c r="AA78" s="215"/>
      <c r="AB78" s="201"/>
      <c r="AC78" s="215"/>
      <c r="AD78" s="201"/>
      <c r="AE78" s="215"/>
      <c r="AF78" s="201"/>
      <c r="AG78" s="215"/>
      <c r="AH78" s="201"/>
      <c r="AI78" s="215"/>
      <c r="AJ78" s="201"/>
      <c r="AK78" s="215"/>
      <c r="AL78" s="201"/>
      <c r="AM78" s="215"/>
      <c r="AN78" s="201"/>
      <c r="AO78" s="215"/>
      <c r="AP78" s="201"/>
      <c r="AQ78" s="215"/>
      <c r="AR78" s="201"/>
      <c r="AS78" s="215"/>
      <c r="AT78" s="201"/>
      <c r="AU78" s="215"/>
      <c r="AV78" s="201"/>
      <c r="AW78" s="215"/>
      <c r="AX78" s="201"/>
      <c r="AY78" s="215"/>
      <c r="AZ78" s="201"/>
      <c r="BA78" s="215"/>
      <c r="BB78" s="201"/>
      <c r="BC78" s="300"/>
      <c r="BD78" s="201"/>
      <c r="BE78" s="216"/>
    </row>
    <row r="79" spans="1:57" s="14" customFormat="1" ht="12.75" customHeight="1">
      <c r="A79" s="36"/>
      <c r="B79" s="206" t="str">
        <f>Parameters!Q78</f>
        <v>Q</v>
      </c>
      <c r="C79" s="207"/>
      <c r="D79" s="450" t="str">
        <f>Parameters!S78</f>
        <v>Human health and social work activities</v>
      </c>
      <c r="E79" s="452"/>
      <c r="F79" s="154"/>
      <c r="G79" s="215"/>
      <c r="H79" s="201"/>
      <c r="I79" s="215"/>
      <c r="J79" s="201"/>
      <c r="K79" s="215"/>
      <c r="L79" s="201"/>
      <c r="M79" s="215"/>
      <c r="N79" s="201"/>
      <c r="O79" s="215"/>
      <c r="P79" s="201"/>
      <c r="Q79" s="215"/>
      <c r="R79" s="201"/>
      <c r="S79" s="215"/>
      <c r="T79" s="201"/>
      <c r="U79" s="215"/>
      <c r="V79" s="201"/>
      <c r="W79" s="215"/>
      <c r="X79" s="201"/>
      <c r="Y79" s="215"/>
      <c r="Z79" s="201"/>
      <c r="AA79" s="215"/>
      <c r="AB79" s="201"/>
      <c r="AC79" s="215"/>
      <c r="AD79" s="201"/>
      <c r="AE79" s="215"/>
      <c r="AF79" s="201"/>
      <c r="AG79" s="215"/>
      <c r="AH79" s="201"/>
      <c r="AI79" s="215"/>
      <c r="AJ79" s="201"/>
      <c r="AK79" s="215"/>
      <c r="AL79" s="201"/>
      <c r="AM79" s="215"/>
      <c r="AN79" s="201"/>
      <c r="AO79" s="215"/>
      <c r="AP79" s="201"/>
      <c r="AQ79" s="215"/>
      <c r="AR79" s="201"/>
      <c r="AS79" s="215"/>
      <c r="AT79" s="201"/>
      <c r="AU79" s="215"/>
      <c r="AV79" s="201"/>
      <c r="AW79" s="215"/>
      <c r="AX79" s="201"/>
      <c r="AY79" s="215"/>
      <c r="AZ79" s="201"/>
      <c r="BA79" s="215"/>
      <c r="BB79" s="201"/>
      <c r="BC79" s="300"/>
      <c r="BD79" s="201"/>
      <c r="BE79" s="216"/>
    </row>
    <row r="80" spans="1:57" s="14" customFormat="1" ht="12.75" customHeight="1">
      <c r="A80" s="35"/>
      <c r="B80" s="203" t="str">
        <f>Parameters!Q79</f>
        <v>Q86</v>
      </c>
      <c r="C80" s="204"/>
      <c r="D80" s="445" t="str">
        <f>Parameters!S79</f>
        <v>Human health activities</v>
      </c>
      <c r="E80" s="453"/>
      <c r="F80" s="155"/>
      <c r="G80" s="215"/>
      <c r="H80" s="205"/>
      <c r="I80" s="215"/>
      <c r="J80" s="205"/>
      <c r="K80" s="215"/>
      <c r="L80" s="205"/>
      <c r="M80" s="215"/>
      <c r="N80" s="205"/>
      <c r="O80" s="215"/>
      <c r="P80" s="205"/>
      <c r="Q80" s="215"/>
      <c r="R80" s="205"/>
      <c r="S80" s="215"/>
      <c r="T80" s="205"/>
      <c r="U80" s="215"/>
      <c r="V80" s="205"/>
      <c r="W80" s="215"/>
      <c r="X80" s="205"/>
      <c r="Y80" s="215"/>
      <c r="Z80" s="205"/>
      <c r="AA80" s="215"/>
      <c r="AB80" s="205"/>
      <c r="AC80" s="215"/>
      <c r="AD80" s="205"/>
      <c r="AE80" s="215"/>
      <c r="AF80" s="205"/>
      <c r="AG80" s="215"/>
      <c r="AH80" s="205"/>
      <c r="AI80" s="215"/>
      <c r="AJ80" s="205"/>
      <c r="AK80" s="215"/>
      <c r="AL80" s="205"/>
      <c r="AM80" s="215"/>
      <c r="AN80" s="205"/>
      <c r="AO80" s="215"/>
      <c r="AP80" s="205"/>
      <c r="AQ80" s="215"/>
      <c r="AR80" s="205"/>
      <c r="AS80" s="215"/>
      <c r="AT80" s="205"/>
      <c r="AU80" s="215"/>
      <c r="AV80" s="205"/>
      <c r="AW80" s="215"/>
      <c r="AX80" s="205"/>
      <c r="AY80" s="215"/>
      <c r="AZ80" s="205"/>
      <c r="BA80" s="215"/>
      <c r="BB80" s="205"/>
      <c r="BC80" s="300"/>
      <c r="BD80" s="205"/>
      <c r="BE80" s="216"/>
    </row>
    <row r="81" spans="1:57" s="14" customFormat="1" ht="12.75" customHeight="1">
      <c r="A81" s="35"/>
      <c r="B81" s="203" t="str">
        <f>Parameters!Q80</f>
        <v>Q87_Q88</v>
      </c>
      <c r="C81" s="204"/>
      <c r="D81" s="445" t="str">
        <f>Parameters!S80</f>
        <v>Residential care activities and social work activities without accommodation</v>
      </c>
      <c r="E81" s="453"/>
      <c r="F81" s="155"/>
      <c r="G81" s="215"/>
      <c r="H81" s="205"/>
      <c r="I81" s="215"/>
      <c r="J81" s="205"/>
      <c r="K81" s="215"/>
      <c r="L81" s="205"/>
      <c r="M81" s="215"/>
      <c r="N81" s="205"/>
      <c r="O81" s="215"/>
      <c r="P81" s="205"/>
      <c r="Q81" s="215"/>
      <c r="R81" s="205"/>
      <c r="S81" s="215"/>
      <c r="T81" s="205"/>
      <c r="U81" s="215"/>
      <c r="V81" s="205"/>
      <c r="W81" s="215"/>
      <c r="X81" s="205"/>
      <c r="Y81" s="215"/>
      <c r="Z81" s="205"/>
      <c r="AA81" s="215"/>
      <c r="AB81" s="205"/>
      <c r="AC81" s="215"/>
      <c r="AD81" s="205"/>
      <c r="AE81" s="215"/>
      <c r="AF81" s="205"/>
      <c r="AG81" s="215"/>
      <c r="AH81" s="205"/>
      <c r="AI81" s="215"/>
      <c r="AJ81" s="205"/>
      <c r="AK81" s="215"/>
      <c r="AL81" s="205"/>
      <c r="AM81" s="215"/>
      <c r="AN81" s="205"/>
      <c r="AO81" s="215"/>
      <c r="AP81" s="205"/>
      <c r="AQ81" s="215"/>
      <c r="AR81" s="205"/>
      <c r="AS81" s="215"/>
      <c r="AT81" s="205"/>
      <c r="AU81" s="215"/>
      <c r="AV81" s="205"/>
      <c r="AW81" s="215"/>
      <c r="AX81" s="205"/>
      <c r="AY81" s="215"/>
      <c r="AZ81" s="205"/>
      <c r="BA81" s="215"/>
      <c r="BB81" s="205"/>
      <c r="BC81" s="300"/>
      <c r="BD81" s="205"/>
      <c r="BE81" s="216"/>
    </row>
    <row r="82" spans="1:57" s="14" customFormat="1" ht="12.75" customHeight="1">
      <c r="A82" s="36"/>
      <c r="B82" s="206" t="str">
        <f>Parameters!Q81</f>
        <v>R</v>
      </c>
      <c r="C82" s="207"/>
      <c r="D82" s="450" t="str">
        <f>Parameters!S81</f>
        <v>Arts, entertainment and recreation</v>
      </c>
      <c r="E82" s="452"/>
      <c r="F82" s="154"/>
      <c r="G82" s="215"/>
      <c r="H82" s="201"/>
      <c r="I82" s="215"/>
      <c r="J82" s="201"/>
      <c r="K82" s="215"/>
      <c r="L82" s="201"/>
      <c r="M82" s="215"/>
      <c r="N82" s="201"/>
      <c r="O82" s="215"/>
      <c r="P82" s="201"/>
      <c r="Q82" s="215"/>
      <c r="R82" s="201"/>
      <c r="S82" s="215"/>
      <c r="T82" s="201"/>
      <c r="U82" s="215"/>
      <c r="V82" s="201"/>
      <c r="W82" s="215"/>
      <c r="X82" s="201"/>
      <c r="Y82" s="215"/>
      <c r="Z82" s="201"/>
      <c r="AA82" s="215"/>
      <c r="AB82" s="201"/>
      <c r="AC82" s="215"/>
      <c r="AD82" s="201"/>
      <c r="AE82" s="215"/>
      <c r="AF82" s="201"/>
      <c r="AG82" s="215"/>
      <c r="AH82" s="201"/>
      <c r="AI82" s="215"/>
      <c r="AJ82" s="201"/>
      <c r="AK82" s="215"/>
      <c r="AL82" s="201"/>
      <c r="AM82" s="215"/>
      <c r="AN82" s="201"/>
      <c r="AO82" s="215"/>
      <c r="AP82" s="201"/>
      <c r="AQ82" s="215"/>
      <c r="AR82" s="201"/>
      <c r="AS82" s="215"/>
      <c r="AT82" s="201"/>
      <c r="AU82" s="215"/>
      <c r="AV82" s="201"/>
      <c r="AW82" s="215"/>
      <c r="AX82" s="201"/>
      <c r="AY82" s="215"/>
      <c r="AZ82" s="201"/>
      <c r="BA82" s="215"/>
      <c r="BB82" s="201"/>
      <c r="BC82" s="300"/>
      <c r="BD82" s="201"/>
      <c r="BE82" s="216"/>
    </row>
    <row r="83" spans="1:57"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155"/>
      <c r="G83" s="215"/>
      <c r="H83" s="205"/>
      <c r="I83" s="215"/>
      <c r="J83" s="205"/>
      <c r="K83" s="215"/>
      <c r="L83" s="205"/>
      <c r="M83" s="215"/>
      <c r="N83" s="205"/>
      <c r="O83" s="215"/>
      <c r="P83" s="205"/>
      <c r="Q83" s="215"/>
      <c r="R83" s="205"/>
      <c r="S83" s="215"/>
      <c r="T83" s="205"/>
      <c r="U83" s="215"/>
      <c r="V83" s="205"/>
      <c r="W83" s="215"/>
      <c r="X83" s="205"/>
      <c r="Y83" s="215"/>
      <c r="Z83" s="205"/>
      <c r="AA83" s="215"/>
      <c r="AB83" s="205"/>
      <c r="AC83" s="215"/>
      <c r="AD83" s="205"/>
      <c r="AE83" s="215"/>
      <c r="AF83" s="205"/>
      <c r="AG83" s="215"/>
      <c r="AH83" s="205"/>
      <c r="AI83" s="215"/>
      <c r="AJ83" s="205"/>
      <c r="AK83" s="215"/>
      <c r="AL83" s="205"/>
      <c r="AM83" s="215"/>
      <c r="AN83" s="205"/>
      <c r="AO83" s="215"/>
      <c r="AP83" s="205"/>
      <c r="AQ83" s="215"/>
      <c r="AR83" s="205"/>
      <c r="AS83" s="215"/>
      <c r="AT83" s="205"/>
      <c r="AU83" s="215"/>
      <c r="AV83" s="205"/>
      <c r="AW83" s="215"/>
      <c r="AX83" s="205"/>
      <c r="AY83" s="215"/>
      <c r="AZ83" s="205"/>
      <c r="BA83" s="215"/>
      <c r="BB83" s="205"/>
      <c r="BC83" s="300"/>
      <c r="BD83" s="205"/>
      <c r="BE83" s="216"/>
    </row>
    <row r="84" spans="1:57" s="14" customFormat="1" ht="12.75" customHeight="1">
      <c r="A84" s="35"/>
      <c r="B84" s="203" t="str">
        <f>Parameters!Q83</f>
        <v>R93</v>
      </c>
      <c r="C84" s="204"/>
      <c r="D84" s="445" t="str">
        <f>Parameters!S83</f>
        <v>Sports activities and amusement and recreation activities</v>
      </c>
      <c r="E84" s="453"/>
      <c r="F84" s="155"/>
      <c r="G84" s="215"/>
      <c r="H84" s="205"/>
      <c r="I84" s="215"/>
      <c r="J84" s="205"/>
      <c r="K84" s="215"/>
      <c r="L84" s="205"/>
      <c r="M84" s="215"/>
      <c r="N84" s="205"/>
      <c r="O84" s="215"/>
      <c r="P84" s="205"/>
      <c r="Q84" s="215"/>
      <c r="R84" s="205"/>
      <c r="S84" s="215"/>
      <c r="T84" s="205"/>
      <c r="U84" s="215"/>
      <c r="V84" s="205"/>
      <c r="W84" s="215"/>
      <c r="X84" s="205"/>
      <c r="Y84" s="215"/>
      <c r="Z84" s="205"/>
      <c r="AA84" s="215"/>
      <c r="AB84" s="205"/>
      <c r="AC84" s="215"/>
      <c r="AD84" s="205"/>
      <c r="AE84" s="215"/>
      <c r="AF84" s="205"/>
      <c r="AG84" s="215"/>
      <c r="AH84" s="205"/>
      <c r="AI84" s="215"/>
      <c r="AJ84" s="205"/>
      <c r="AK84" s="215"/>
      <c r="AL84" s="205"/>
      <c r="AM84" s="215"/>
      <c r="AN84" s="205"/>
      <c r="AO84" s="215"/>
      <c r="AP84" s="205"/>
      <c r="AQ84" s="215"/>
      <c r="AR84" s="205"/>
      <c r="AS84" s="215"/>
      <c r="AT84" s="205"/>
      <c r="AU84" s="215"/>
      <c r="AV84" s="205"/>
      <c r="AW84" s="215"/>
      <c r="AX84" s="205"/>
      <c r="AY84" s="215"/>
      <c r="AZ84" s="205"/>
      <c r="BA84" s="215"/>
      <c r="BB84" s="205"/>
      <c r="BC84" s="300"/>
      <c r="BD84" s="205"/>
      <c r="BE84" s="216"/>
    </row>
    <row r="85" spans="1:57" s="14" customFormat="1" ht="12.75" customHeight="1">
      <c r="A85" s="36"/>
      <c r="B85" s="206" t="str">
        <f>Parameters!Q84</f>
        <v>S</v>
      </c>
      <c r="C85" s="207"/>
      <c r="D85" s="450" t="str">
        <f>Parameters!S84</f>
        <v>Other service activities</v>
      </c>
      <c r="E85" s="452"/>
      <c r="F85" s="154"/>
      <c r="G85" s="215"/>
      <c r="H85" s="201"/>
      <c r="I85" s="215"/>
      <c r="J85" s="201"/>
      <c r="K85" s="215"/>
      <c r="L85" s="201"/>
      <c r="M85" s="215"/>
      <c r="N85" s="201"/>
      <c r="O85" s="215"/>
      <c r="P85" s="201"/>
      <c r="Q85" s="215"/>
      <c r="R85" s="201"/>
      <c r="S85" s="215"/>
      <c r="T85" s="201"/>
      <c r="U85" s="215"/>
      <c r="V85" s="201"/>
      <c r="W85" s="215"/>
      <c r="X85" s="201"/>
      <c r="Y85" s="215"/>
      <c r="Z85" s="201"/>
      <c r="AA85" s="215"/>
      <c r="AB85" s="201"/>
      <c r="AC85" s="215"/>
      <c r="AD85" s="201"/>
      <c r="AE85" s="215"/>
      <c r="AF85" s="201"/>
      <c r="AG85" s="215"/>
      <c r="AH85" s="201"/>
      <c r="AI85" s="215"/>
      <c r="AJ85" s="201"/>
      <c r="AK85" s="215"/>
      <c r="AL85" s="201"/>
      <c r="AM85" s="215"/>
      <c r="AN85" s="201"/>
      <c r="AO85" s="215"/>
      <c r="AP85" s="201"/>
      <c r="AQ85" s="215"/>
      <c r="AR85" s="201"/>
      <c r="AS85" s="215"/>
      <c r="AT85" s="201"/>
      <c r="AU85" s="215"/>
      <c r="AV85" s="201"/>
      <c r="AW85" s="215"/>
      <c r="AX85" s="201"/>
      <c r="AY85" s="215"/>
      <c r="AZ85" s="201"/>
      <c r="BA85" s="215"/>
      <c r="BB85" s="201"/>
      <c r="BC85" s="300"/>
      <c r="BD85" s="201"/>
      <c r="BE85" s="216"/>
    </row>
    <row r="86" spans="1:57" s="13" customFormat="1" ht="12.75" customHeight="1">
      <c r="A86" s="35"/>
      <c r="B86" s="203" t="str">
        <f>Parameters!Q85</f>
        <v>S94</v>
      </c>
      <c r="C86" s="204"/>
      <c r="D86" s="445" t="str">
        <f>Parameters!S85</f>
        <v>Activities of membership organisations</v>
      </c>
      <c r="E86" s="446"/>
      <c r="F86" s="155"/>
      <c r="G86" s="215"/>
      <c r="H86" s="205"/>
      <c r="I86" s="215"/>
      <c r="J86" s="205"/>
      <c r="K86" s="215"/>
      <c r="L86" s="205"/>
      <c r="M86" s="215"/>
      <c r="N86" s="205"/>
      <c r="O86" s="215"/>
      <c r="P86" s="205"/>
      <c r="Q86" s="215"/>
      <c r="R86" s="205"/>
      <c r="S86" s="215"/>
      <c r="T86" s="205"/>
      <c r="U86" s="215"/>
      <c r="V86" s="205"/>
      <c r="W86" s="215"/>
      <c r="X86" s="205"/>
      <c r="Y86" s="215"/>
      <c r="Z86" s="205"/>
      <c r="AA86" s="215"/>
      <c r="AB86" s="205"/>
      <c r="AC86" s="215"/>
      <c r="AD86" s="205"/>
      <c r="AE86" s="215"/>
      <c r="AF86" s="205"/>
      <c r="AG86" s="215"/>
      <c r="AH86" s="205"/>
      <c r="AI86" s="215"/>
      <c r="AJ86" s="205"/>
      <c r="AK86" s="215"/>
      <c r="AL86" s="205"/>
      <c r="AM86" s="215"/>
      <c r="AN86" s="205"/>
      <c r="AO86" s="215"/>
      <c r="AP86" s="205"/>
      <c r="AQ86" s="215"/>
      <c r="AR86" s="205"/>
      <c r="AS86" s="215"/>
      <c r="AT86" s="205"/>
      <c r="AU86" s="215"/>
      <c r="AV86" s="205"/>
      <c r="AW86" s="215"/>
      <c r="AX86" s="205"/>
      <c r="AY86" s="215"/>
      <c r="AZ86" s="205"/>
      <c r="BA86" s="215"/>
      <c r="BB86" s="205"/>
      <c r="BC86" s="300"/>
      <c r="BD86" s="205"/>
      <c r="BE86" s="216"/>
    </row>
    <row r="87" spans="1:57" s="13" customFormat="1" ht="12.75" customHeight="1">
      <c r="A87" s="35"/>
      <c r="B87" s="203" t="str">
        <f>Parameters!Q86</f>
        <v>S95</v>
      </c>
      <c r="C87" s="204"/>
      <c r="D87" s="445" t="str">
        <f>Parameters!S86</f>
        <v>Repair of computers and personal and household goods</v>
      </c>
      <c r="E87" s="453"/>
      <c r="F87" s="155"/>
      <c r="G87" s="215"/>
      <c r="H87" s="205"/>
      <c r="I87" s="215"/>
      <c r="J87" s="205"/>
      <c r="K87" s="215"/>
      <c r="L87" s="205"/>
      <c r="M87" s="215"/>
      <c r="N87" s="205"/>
      <c r="O87" s="215"/>
      <c r="P87" s="205"/>
      <c r="Q87" s="215"/>
      <c r="R87" s="205"/>
      <c r="S87" s="215"/>
      <c r="T87" s="205"/>
      <c r="U87" s="215"/>
      <c r="V87" s="205"/>
      <c r="W87" s="215"/>
      <c r="X87" s="205"/>
      <c r="Y87" s="215"/>
      <c r="Z87" s="205"/>
      <c r="AA87" s="215"/>
      <c r="AB87" s="205"/>
      <c r="AC87" s="215"/>
      <c r="AD87" s="205"/>
      <c r="AE87" s="215"/>
      <c r="AF87" s="205"/>
      <c r="AG87" s="215"/>
      <c r="AH87" s="205"/>
      <c r="AI87" s="215"/>
      <c r="AJ87" s="205"/>
      <c r="AK87" s="215"/>
      <c r="AL87" s="205"/>
      <c r="AM87" s="215"/>
      <c r="AN87" s="205"/>
      <c r="AO87" s="215"/>
      <c r="AP87" s="205"/>
      <c r="AQ87" s="215"/>
      <c r="AR87" s="205"/>
      <c r="AS87" s="215"/>
      <c r="AT87" s="205"/>
      <c r="AU87" s="215"/>
      <c r="AV87" s="205"/>
      <c r="AW87" s="215"/>
      <c r="AX87" s="205"/>
      <c r="AY87" s="215"/>
      <c r="AZ87" s="205"/>
      <c r="BA87" s="215"/>
      <c r="BB87" s="205"/>
      <c r="BC87" s="300"/>
      <c r="BD87" s="205"/>
      <c r="BE87" s="216"/>
    </row>
    <row r="88" spans="1:57" s="13" customFormat="1" ht="12.75" customHeight="1">
      <c r="A88" s="35"/>
      <c r="B88" s="203" t="str">
        <f>Parameters!Q87</f>
        <v>S96</v>
      </c>
      <c r="C88" s="204"/>
      <c r="D88" s="445" t="str">
        <f>Parameters!S87</f>
        <v>Other personal service activities</v>
      </c>
      <c r="E88" s="453"/>
      <c r="F88" s="155"/>
      <c r="G88" s="215"/>
      <c r="H88" s="205"/>
      <c r="I88" s="215"/>
      <c r="J88" s="205"/>
      <c r="K88" s="215"/>
      <c r="L88" s="205"/>
      <c r="M88" s="215"/>
      <c r="N88" s="205"/>
      <c r="O88" s="215"/>
      <c r="P88" s="205"/>
      <c r="Q88" s="215"/>
      <c r="R88" s="205"/>
      <c r="S88" s="215"/>
      <c r="T88" s="205"/>
      <c r="U88" s="215"/>
      <c r="V88" s="205"/>
      <c r="W88" s="215"/>
      <c r="X88" s="205"/>
      <c r="Y88" s="215"/>
      <c r="Z88" s="205"/>
      <c r="AA88" s="215"/>
      <c r="AB88" s="205"/>
      <c r="AC88" s="215"/>
      <c r="AD88" s="205"/>
      <c r="AE88" s="215"/>
      <c r="AF88" s="205"/>
      <c r="AG88" s="215"/>
      <c r="AH88" s="205"/>
      <c r="AI88" s="215"/>
      <c r="AJ88" s="205"/>
      <c r="AK88" s="215"/>
      <c r="AL88" s="205"/>
      <c r="AM88" s="215"/>
      <c r="AN88" s="205"/>
      <c r="AO88" s="215"/>
      <c r="AP88" s="205"/>
      <c r="AQ88" s="215"/>
      <c r="AR88" s="205"/>
      <c r="AS88" s="215"/>
      <c r="AT88" s="205"/>
      <c r="AU88" s="215"/>
      <c r="AV88" s="205"/>
      <c r="AW88" s="215"/>
      <c r="AX88" s="205"/>
      <c r="AY88" s="215"/>
      <c r="AZ88" s="205"/>
      <c r="BA88" s="215"/>
      <c r="BB88" s="205"/>
      <c r="BC88" s="300"/>
      <c r="BD88" s="205"/>
      <c r="BE88" s="216"/>
    </row>
    <row r="89" spans="1:57" s="13" customFormat="1" ht="30.75" customHeight="1">
      <c r="A89" s="36"/>
      <c r="B89" s="206" t="str">
        <f>Parameters!Q88</f>
        <v>T</v>
      </c>
      <c r="C89" s="207"/>
      <c r="D89" s="450" t="str">
        <f>Parameters!S88</f>
        <v>Activities of households as employers; undifferentiated goods- and services-producing activities of households for own use</v>
      </c>
      <c r="E89" s="452"/>
      <c r="F89" s="154"/>
      <c r="G89" s="215"/>
      <c r="H89" s="66"/>
      <c r="I89" s="215"/>
      <c r="J89" s="66"/>
      <c r="K89" s="215"/>
      <c r="L89" s="66"/>
      <c r="M89" s="215"/>
      <c r="N89" s="66"/>
      <c r="O89" s="215"/>
      <c r="P89" s="66"/>
      <c r="Q89" s="215"/>
      <c r="R89" s="66"/>
      <c r="S89" s="215"/>
      <c r="T89" s="66"/>
      <c r="U89" s="215"/>
      <c r="V89" s="66"/>
      <c r="W89" s="215"/>
      <c r="X89" s="66"/>
      <c r="Y89" s="215"/>
      <c r="Z89" s="66"/>
      <c r="AA89" s="215"/>
      <c r="AB89" s="66"/>
      <c r="AC89" s="215"/>
      <c r="AD89" s="66"/>
      <c r="AE89" s="215"/>
      <c r="AF89" s="66"/>
      <c r="AG89" s="215"/>
      <c r="AH89" s="66"/>
      <c r="AI89" s="215"/>
      <c r="AJ89" s="66"/>
      <c r="AK89" s="215"/>
      <c r="AL89" s="66"/>
      <c r="AM89" s="215"/>
      <c r="AN89" s="66"/>
      <c r="AO89" s="215"/>
      <c r="AP89" s="66"/>
      <c r="AQ89" s="215"/>
      <c r="AR89" s="66"/>
      <c r="AS89" s="215"/>
      <c r="AT89" s="66"/>
      <c r="AU89" s="215"/>
      <c r="AV89" s="201"/>
      <c r="AW89" s="215"/>
      <c r="AX89" s="201"/>
      <c r="AY89" s="215"/>
      <c r="AZ89" s="201"/>
      <c r="BA89" s="215"/>
      <c r="BB89" s="201"/>
      <c r="BC89" s="300"/>
      <c r="BD89" s="201"/>
      <c r="BE89" s="216"/>
    </row>
    <row r="90" spans="1:57" s="13" customFormat="1" ht="17.25" customHeight="1" thickBot="1">
      <c r="A90" s="36"/>
      <c r="B90" s="219" t="str">
        <f>Parameters!Q89</f>
        <v>U</v>
      </c>
      <c r="C90" s="22"/>
      <c r="D90" s="470" t="str">
        <f>Parameters!S89</f>
        <v>Activities of extraterritorial organisations and bodies</v>
      </c>
      <c r="E90" s="471"/>
      <c r="F90" s="154"/>
      <c r="G90" s="215"/>
      <c r="H90" s="201"/>
      <c r="I90" s="215"/>
      <c r="J90" s="201"/>
      <c r="K90" s="215"/>
      <c r="L90" s="201"/>
      <c r="M90" s="215"/>
      <c r="N90" s="201"/>
      <c r="O90" s="215"/>
      <c r="P90" s="201"/>
      <c r="Q90" s="215"/>
      <c r="R90" s="201"/>
      <c r="S90" s="215"/>
      <c r="T90" s="201"/>
      <c r="U90" s="215"/>
      <c r="V90" s="201"/>
      <c r="W90" s="215"/>
      <c r="X90" s="201"/>
      <c r="Y90" s="215"/>
      <c r="Z90" s="201"/>
      <c r="AA90" s="215"/>
      <c r="AB90" s="201"/>
      <c r="AC90" s="215"/>
      <c r="AD90" s="201"/>
      <c r="AE90" s="215"/>
      <c r="AF90" s="201"/>
      <c r="AG90" s="215"/>
      <c r="AH90" s="201"/>
      <c r="AI90" s="215"/>
      <c r="AJ90" s="201"/>
      <c r="AK90" s="215"/>
      <c r="AL90" s="201"/>
      <c r="AM90" s="215"/>
      <c r="AN90" s="201"/>
      <c r="AO90" s="215"/>
      <c r="AP90" s="201"/>
      <c r="AQ90" s="215"/>
      <c r="AR90" s="201"/>
      <c r="AS90" s="215"/>
      <c r="AT90" s="201"/>
      <c r="AU90" s="215"/>
      <c r="AV90" s="201"/>
      <c r="AW90" s="215"/>
      <c r="AX90" s="201"/>
      <c r="AY90" s="215"/>
      <c r="AZ90" s="201"/>
      <c r="BA90" s="215"/>
      <c r="BB90" s="201"/>
      <c r="BC90" s="300"/>
      <c r="BD90" s="201"/>
      <c r="BE90" s="216"/>
    </row>
    <row r="91" spans="1:57" ht="45" customHeight="1">
      <c r="A91" s="151"/>
      <c r="B91" s="472" t="s">
        <v>333</v>
      </c>
      <c r="C91" s="473"/>
      <c r="D91" s="473"/>
      <c r="E91" s="474"/>
      <c r="F91" s="158"/>
      <c r="G91" s="195"/>
      <c r="H91" s="67"/>
      <c r="I91" s="195"/>
      <c r="J91" s="67"/>
      <c r="K91" s="196"/>
      <c r="L91" s="67"/>
      <c r="M91" s="196"/>
      <c r="N91" s="67"/>
      <c r="O91" s="196"/>
      <c r="P91" s="67"/>
      <c r="Q91" s="196"/>
      <c r="R91" s="67"/>
      <c r="S91" s="196"/>
      <c r="T91" s="67"/>
      <c r="U91" s="195"/>
      <c r="V91" s="67"/>
      <c r="W91" s="195"/>
      <c r="X91" s="67"/>
      <c r="Y91" s="195"/>
      <c r="Z91" s="67"/>
      <c r="AA91" s="195"/>
      <c r="AB91" s="67"/>
      <c r="AC91" s="195"/>
      <c r="AD91" s="67"/>
      <c r="AE91" s="195"/>
      <c r="AF91" s="67"/>
      <c r="AG91" s="195"/>
      <c r="AH91" s="67"/>
      <c r="AI91" s="195"/>
      <c r="AJ91" s="67"/>
      <c r="AK91" s="195"/>
      <c r="AL91" s="67"/>
      <c r="AM91" s="195"/>
      <c r="AN91" s="67"/>
      <c r="AO91" s="195"/>
      <c r="AP91" s="67"/>
      <c r="AQ91" s="195"/>
      <c r="AR91" s="67"/>
      <c r="AS91" s="195"/>
      <c r="AT91" s="67"/>
      <c r="AU91" s="195"/>
      <c r="AV91" s="70"/>
      <c r="AW91" s="195"/>
      <c r="AX91" s="70"/>
      <c r="AY91" s="195"/>
      <c r="AZ91" s="70"/>
      <c r="BA91" s="195"/>
      <c r="BB91" s="70"/>
      <c r="BC91" s="195"/>
      <c r="BD91" s="70"/>
      <c r="BE91" s="220"/>
    </row>
    <row r="92" spans="1:57">
      <c r="A92" s="151"/>
      <c r="B92" s="5"/>
      <c r="C92" s="221"/>
      <c r="D92" s="462" t="s">
        <v>151</v>
      </c>
      <c r="E92" s="463"/>
      <c r="F92" s="159"/>
      <c r="G92" s="215"/>
      <c r="H92" s="68"/>
      <c r="I92" s="215"/>
      <c r="J92" s="68"/>
      <c r="K92" s="215"/>
      <c r="L92" s="68"/>
      <c r="M92" s="215"/>
      <c r="N92" s="68"/>
      <c r="O92" s="215"/>
      <c r="P92" s="68"/>
      <c r="Q92" s="215"/>
      <c r="R92" s="68"/>
      <c r="S92" s="215"/>
      <c r="T92" s="68"/>
      <c r="U92" s="215"/>
      <c r="V92" s="68"/>
      <c r="W92" s="215"/>
      <c r="X92" s="68"/>
      <c r="Y92" s="215"/>
      <c r="Z92" s="68"/>
      <c r="AA92" s="215"/>
      <c r="AB92" s="68"/>
      <c r="AC92" s="215"/>
      <c r="AD92" s="68"/>
      <c r="AE92" s="215"/>
      <c r="AF92" s="68"/>
      <c r="AG92" s="215"/>
      <c r="AH92" s="68"/>
      <c r="AI92" s="215"/>
      <c r="AJ92" s="68"/>
      <c r="AK92" s="215"/>
      <c r="AL92" s="68"/>
      <c r="AM92" s="215"/>
      <c r="AN92" s="68"/>
      <c r="AO92" s="215"/>
      <c r="AP92" s="68"/>
      <c r="AQ92" s="215"/>
      <c r="AR92" s="68"/>
      <c r="AS92" s="215"/>
      <c r="AT92" s="68"/>
      <c r="AU92" s="215"/>
      <c r="AV92" s="222"/>
      <c r="AW92" s="215"/>
      <c r="AX92" s="222"/>
      <c r="AY92" s="215"/>
      <c r="AZ92" s="222"/>
      <c r="BA92" s="215"/>
      <c r="BB92" s="222"/>
      <c r="BC92" s="300"/>
      <c r="BD92" s="222"/>
      <c r="BE92" s="216"/>
    </row>
    <row r="93" spans="1:57">
      <c r="A93" s="39"/>
      <c r="B93" s="5"/>
      <c r="C93" s="221"/>
      <c r="D93" s="464" t="s">
        <v>430</v>
      </c>
      <c r="E93" s="463"/>
      <c r="F93" s="159"/>
      <c r="G93" s="215"/>
      <c r="H93" s="68"/>
      <c r="I93" s="215"/>
      <c r="J93" s="68"/>
      <c r="K93" s="215"/>
      <c r="L93" s="68"/>
      <c r="M93" s="215"/>
      <c r="N93" s="68"/>
      <c r="O93" s="215"/>
      <c r="P93" s="68"/>
      <c r="Q93" s="215"/>
      <c r="R93" s="68"/>
      <c r="S93" s="215"/>
      <c r="T93" s="68"/>
      <c r="U93" s="215"/>
      <c r="V93" s="68"/>
      <c r="W93" s="215"/>
      <c r="X93" s="68"/>
      <c r="Y93" s="215"/>
      <c r="Z93" s="68"/>
      <c r="AA93" s="215"/>
      <c r="AB93" s="68"/>
      <c r="AC93" s="215"/>
      <c r="AD93" s="68"/>
      <c r="AE93" s="215"/>
      <c r="AF93" s="68"/>
      <c r="AG93" s="215"/>
      <c r="AH93" s="68"/>
      <c r="AI93" s="215"/>
      <c r="AJ93" s="68"/>
      <c r="AK93" s="215"/>
      <c r="AL93" s="68"/>
      <c r="AM93" s="215"/>
      <c r="AN93" s="68"/>
      <c r="AO93" s="215"/>
      <c r="AP93" s="68"/>
      <c r="AQ93" s="215"/>
      <c r="AR93" s="68"/>
      <c r="AS93" s="215"/>
      <c r="AT93" s="68"/>
      <c r="AU93" s="215"/>
      <c r="AV93" s="222"/>
      <c r="AW93" s="215"/>
      <c r="AX93" s="222"/>
      <c r="AY93" s="215"/>
      <c r="AZ93" s="222"/>
      <c r="BA93" s="215"/>
      <c r="BB93" s="222"/>
      <c r="BC93" s="300"/>
      <c r="BD93" s="222"/>
      <c r="BE93" s="216"/>
    </row>
    <row r="94" spans="1:57" ht="15" customHeight="1" thickBot="1">
      <c r="A94" s="39"/>
      <c r="B94" s="6"/>
      <c r="C94" s="4"/>
      <c r="D94" s="465" t="s">
        <v>152</v>
      </c>
      <c r="E94" s="466"/>
      <c r="F94" s="160"/>
      <c r="G94" s="223"/>
      <c r="H94" s="69"/>
      <c r="I94" s="223"/>
      <c r="J94" s="69"/>
      <c r="K94" s="223"/>
      <c r="L94" s="69"/>
      <c r="M94" s="223"/>
      <c r="N94" s="69"/>
      <c r="O94" s="223"/>
      <c r="P94" s="69"/>
      <c r="Q94" s="223"/>
      <c r="R94" s="69"/>
      <c r="S94" s="223"/>
      <c r="T94" s="69"/>
      <c r="U94" s="223"/>
      <c r="V94" s="69"/>
      <c r="W94" s="223"/>
      <c r="X94" s="69"/>
      <c r="Y94" s="223"/>
      <c r="Z94" s="69"/>
      <c r="AA94" s="223"/>
      <c r="AB94" s="69"/>
      <c r="AC94" s="223"/>
      <c r="AD94" s="69"/>
      <c r="AE94" s="223"/>
      <c r="AF94" s="69"/>
      <c r="AG94" s="223"/>
      <c r="AH94" s="69"/>
      <c r="AI94" s="223"/>
      <c r="AJ94" s="69"/>
      <c r="AK94" s="223"/>
      <c r="AL94" s="69"/>
      <c r="AM94" s="223"/>
      <c r="AN94" s="69"/>
      <c r="AO94" s="223"/>
      <c r="AP94" s="69"/>
      <c r="AQ94" s="223"/>
      <c r="AR94" s="69"/>
      <c r="AS94" s="223"/>
      <c r="AT94" s="69"/>
      <c r="AU94" s="223"/>
      <c r="AV94" s="71"/>
      <c r="AW94" s="223"/>
      <c r="AX94" s="71"/>
      <c r="AY94" s="223"/>
      <c r="AZ94" s="71"/>
      <c r="BA94" s="223"/>
      <c r="BB94" s="71"/>
      <c r="BC94" s="223"/>
      <c r="BD94" s="71"/>
      <c r="BE94" s="224"/>
    </row>
    <row r="95" spans="1:57" ht="55.5" customHeight="1">
      <c r="A95" s="39"/>
      <c r="B95" s="472" t="s">
        <v>87</v>
      </c>
      <c r="C95" s="581"/>
      <c r="D95" s="581"/>
      <c r="E95" s="582"/>
      <c r="F95" s="159"/>
      <c r="G95" s="215"/>
      <c r="H95" s="68"/>
      <c r="I95" s="215"/>
      <c r="J95" s="68"/>
      <c r="K95" s="200"/>
      <c r="L95" s="68"/>
      <c r="M95" s="200"/>
      <c r="N95" s="68"/>
      <c r="O95" s="200"/>
      <c r="P95" s="68"/>
      <c r="Q95" s="200"/>
      <c r="R95" s="68"/>
      <c r="S95" s="200"/>
      <c r="T95" s="68"/>
      <c r="U95" s="215"/>
      <c r="V95" s="68"/>
      <c r="W95" s="215"/>
      <c r="X95" s="68"/>
      <c r="Y95" s="215"/>
      <c r="Z95" s="68"/>
      <c r="AA95" s="215"/>
      <c r="AB95" s="68"/>
      <c r="AC95" s="215"/>
      <c r="AD95" s="68"/>
      <c r="AE95" s="215"/>
      <c r="AF95" s="68"/>
      <c r="AG95" s="215"/>
      <c r="AH95" s="68"/>
      <c r="AI95" s="215"/>
      <c r="AJ95" s="68"/>
      <c r="AK95" s="215"/>
      <c r="AL95" s="68"/>
      <c r="AM95" s="215"/>
      <c r="AN95" s="68"/>
      <c r="AO95" s="215"/>
      <c r="AP95" s="68"/>
      <c r="AQ95" s="215"/>
      <c r="AR95" s="68"/>
      <c r="AS95" s="215"/>
      <c r="AT95" s="68"/>
      <c r="AU95" s="215"/>
      <c r="AV95" s="222"/>
      <c r="AW95" s="215"/>
      <c r="AX95" s="222"/>
      <c r="AY95" s="215"/>
      <c r="AZ95" s="222"/>
      <c r="BA95" s="215"/>
      <c r="BB95" s="222"/>
      <c r="BC95" s="300"/>
      <c r="BD95" s="222"/>
      <c r="BE95" s="216"/>
    </row>
    <row r="96" spans="1:57" ht="17.25" customHeight="1">
      <c r="A96" s="40"/>
      <c r="B96" s="7"/>
      <c r="C96" s="225"/>
      <c r="D96" s="456" t="s">
        <v>168</v>
      </c>
      <c r="E96" s="457"/>
      <c r="F96" s="159"/>
      <c r="G96" s="215"/>
      <c r="H96" s="68"/>
      <c r="I96" s="215"/>
      <c r="J96" s="68"/>
      <c r="K96" s="215"/>
      <c r="L96" s="68"/>
      <c r="M96" s="215"/>
      <c r="N96" s="68"/>
      <c r="O96" s="215"/>
      <c r="P96" s="68"/>
      <c r="Q96" s="215"/>
      <c r="R96" s="68"/>
      <c r="S96" s="215"/>
      <c r="T96" s="68"/>
      <c r="U96" s="215"/>
      <c r="V96" s="68"/>
      <c r="W96" s="215"/>
      <c r="X96" s="68"/>
      <c r="Y96" s="215"/>
      <c r="Z96" s="68"/>
      <c r="AA96" s="215"/>
      <c r="AB96" s="68"/>
      <c r="AC96" s="215"/>
      <c r="AD96" s="68"/>
      <c r="AE96" s="215"/>
      <c r="AF96" s="68"/>
      <c r="AG96" s="215"/>
      <c r="AH96" s="68"/>
      <c r="AI96" s="215"/>
      <c r="AJ96" s="68"/>
      <c r="AK96" s="215"/>
      <c r="AL96" s="68"/>
      <c r="AM96" s="215"/>
      <c r="AN96" s="68"/>
      <c r="AO96" s="215"/>
      <c r="AP96" s="68"/>
      <c r="AQ96" s="215"/>
      <c r="AR96" s="68"/>
      <c r="AS96" s="215"/>
      <c r="AT96" s="68"/>
      <c r="AU96" s="215"/>
      <c r="AV96" s="222"/>
      <c r="AW96" s="215"/>
      <c r="AX96" s="222"/>
      <c r="AY96" s="215"/>
      <c r="AZ96" s="222"/>
      <c r="BA96" s="215"/>
      <c r="BB96" s="222"/>
      <c r="BC96" s="300"/>
      <c r="BD96" s="222"/>
      <c r="BE96" s="216"/>
    </row>
    <row r="97" spans="1:57" ht="12.75" customHeight="1">
      <c r="A97" s="40"/>
      <c r="B97" s="8"/>
      <c r="C97" s="226"/>
      <c r="D97" s="460" t="s">
        <v>170</v>
      </c>
      <c r="E97" s="461"/>
      <c r="F97" s="155"/>
      <c r="G97" s="215"/>
      <c r="H97" s="29"/>
      <c r="I97" s="215"/>
      <c r="J97" s="29"/>
      <c r="K97" s="215"/>
      <c r="L97" s="29"/>
      <c r="M97" s="215"/>
      <c r="N97" s="29"/>
      <c r="O97" s="215"/>
      <c r="P97" s="29"/>
      <c r="Q97" s="215"/>
      <c r="R97" s="29"/>
      <c r="S97" s="215"/>
      <c r="T97" s="29"/>
      <c r="U97" s="215"/>
      <c r="V97" s="29"/>
      <c r="W97" s="215"/>
      <c r="X97" s="29"/>
      <c r="Y97" s="215"/>
      <c r="Z97" s="29"/>
      <c r="AA97" s="215"/>
      <c r="AB97" s="29"/>
      <c r="AC97" s="215"/>
      <c r="AD97" s="29"/>
      <c r="AE97" s="215"/>
      <c r="AF97" s="29"/>
      <c r="AG97" s="215"/>
      <c r="AH97" s="29"/>
      <c r="AI97" s="215"/>
      <c r="AJ97" s="29"/>
      <c r="AK97" s="215"/>
      <c r="AL97" s="29"/>
      <c r="AM97" s="215"/>
      <c r="AN97" s="29"/>
      <c r="AO97" s="215"/>
      <c r="AP97" s="29"/>
      <c r="AQ97" s="215"/>
      <c r="AR97" s="29"/>
      <c r="AS97" s="215"/>
      <c r="AT97" s="29"/>
      <c r="AU97" s="215"/>
      <c r="AV97" s="205"/>
      <c r="AW97" s="215"/>
      <c r="AX97" s="205"/>
      <c r="AY97" s="215"/>
      <c r="AZ97" s="205"/>
      <c r="BA97" s="215"/>
      <c r="BB97" s="205"/>
      <c r="BC97" s="300"/>
      <c r="BD97" s="205"/>
      <c r="BE97" s="216"/>
    </row>
    <row r="98" spans="1:57" ht="12.75" customHeight="1">
      <c r="A98" s="40"/>
      <c r="B98" s="8"/>
      <c r="C98" s="226"/>
      <c r="D98" s="460" t="s">
        <v>171</v>
      </c>
      <c r="E98" s="461"/>
      <c r="F98" s="155"/>
      <c r="G98" s="215"/>
      <c r="H98" s="29"/>
      <c r="I98" s="215"/>
      <c r="J98" s="29"/>
      <c r="K98" s="215"/>
      <c r="L98" s="29"/>
      <c r="M98" s="215"/>
      <c r="N98" s="29"/>
      <c r="O98" s="215"/>
      <c r="P98" s="29"/>
      <c r="Q98" s="215"/>
      <c r="R98" s="29"/>
      <c r="S98" s="215"/>
      <c r="T98" s="29"/>
      <c r="U98" s="215"/>
      <c r="V98" s="29"/>
      <c r="W98" s="215"/>
      <c r="X98" s="29"/>
      <c r="Y98" s="215"/>
      <c r="Z98" s="29"/>
      <c r="AA98" s="215"/>
      <c r="AB98" s="29"/>
      <c r="AC98" s="215"/>
      <c r="AD98" s="29"/>
      <c r="AE98" s="215"/>
      <c r="AF98" s="29"/>
      <c r="AG98" s="215"/>
      <c r="AH98" s="29"/>
      <c r="AI98" s="215"/>
      <c r="AJ98" s="29"/>
      <c r="AK98" s="215"/>
      <c r="AL98" s="29"/>
      <c r="AM98" s="215"/>
      <c r="AN98" s="29"/>
      <c r="AO98" s="215"/>
      <c r="AP98" s="29"/>
      <c r="AQ98" s="215"/>
      <c r="AR98" s="29"/>
      <c r="AS98" s="215"/>
      <c r="AT98" s="29"/>
      <c r="AU98" s="215"/>
      <c r="AV98" s="205"/>
      <c r="AW98" s="215"/>
      <c r="AX98" s="205"/>
      <c r="AY98" s="215"/>
      <c r="AZ98" s="205"/>
      <c r="BA98" s="215"/>
      <c r="BB98" s="205"/>
      <c r="BC98" s="300"/>
      <c r="BD98" s="205"/>
      <c r="BE98" s="216"/>
    </row>
    <row r="99" spans="1:57" ht="12.75" customHeight="1">
      <c r="A99" s="40"/>
      <c r="B99" s="8"/>
      <c r="C99" s="226"/>
      <c r="D99" s="460" t="s">
        <v>172</v>
      </c>
      <c r="E99" s="461"/>
      <c r="F99" s="155"/>
      <c r="G99" s="215"/>
      <c r="H99" s="29"/>
      <c r="I99" s="215"/>
      <c r="J99" s="29"/>
      <c r="K99" s="215"/>
      <c r="L99" s="29"/>
      <c r="M99" s="215"/>
      <c r="N99" s="29"/>
      <c r="O99" s="215"/>
      <c r="P99" s="29"/>
      <c r="Q99" s="215"/>
      <c r="R99" s="29"/>
      <c r="S99" s="215"/>
      <c r="T99" s="29"/>
      <c r="U99" s="215"/>
      <c r="V99" s="29"/>
      <c r="W99" s="215"/>
      <c r="X99" s="29"/>
      <c r="Y99" s="215"/>
      <c r="Z99" s="29"/>
      <c r="AA99" s="215"/>
      <c r="AB99" s="29"/>
      <c r="AC99" s="215"/>
      <c r="AD99" s="29"/>
      <c r="AE99" s="215"/>
      <c r="AF99" s="29"/>
      <c r="AG99" s="215"/>
      <c r="AH99" s="29"/>
      <c r="AI99" s="215"/>
      <c r="AJ99" s="29"/>
      <c r="AK99" s="215"/>
      <c r="AL99" s="29"/>
      <c r="AM99" s="215"/>
      <c r="AN99" s="29"/>
      <c r="AO99" s="215"/>
      <c r="AP99" s="29"/>
      <c r="AQ99" s="215"/>
      <c r="AR99" s="29"/>
      <c r="AS99" s="215"/>
      <c r="AT99" s="29"/>
      <c r="AU99" s="215"/>
      <c r="AV99" s="205"/>
      <c r="AW99" s="215"/>
      <c r="AX99" s="205"/>
      <c r="AY99" s="215"/>
      <c r="AZ99" s="205"/>
      <c r="BA99" s="215"/>
      <c r="BB99" s="205"/>
      <c r="BC99" s="300"/>
      <c r="BD99" s="205"/>
      <c r="BE99" s="216"/>
    </row>
    <row r="100" spans="1:57" ht="12.75" customHeight="1">
      <c r="A100" s="40"/>
      <c r="B100" s="8"/>
      <c r="C100" s="226"/>
      <c r="D100" s="460" t="s">
        <v>173</v>
      </c>
      <c r="E100" s="461"/>
      <c r="F100" s="155"/>
      <c r="G100" s="215"/>
      <c r="H100" s="29"/>
      <c r="I100" s="215"/>
      <c r="J100" s="29"/>
      <c r="K100" s="215"/>
      <c r="L100" s="29"/>
      <c r="M100" s="215"/>
      <c r="N100" s="29"/>
      <c r="O100" s="215"/>
      <c r="P100" s="29"/>
      <c r="Q100" s="215"/>
      <c r="R100" s="29"/>
      <c r="S100" s="215"/>
      <c r="T100" s="29"/>
      <c r="U100" s="215"/>
      <c r="V100" s="29"/>
      <c r="W100" s="215"/>
      <c r="X100" s="29"/>
      <c r="Y100" s="215"/>
      <c r="Z100" s="29"/>
      <c r="AA100" s="215"/>
      <c r="AB100" s="29"/>
      <c r="AC100" s="215"/>
      <c r="AD100" s="29"/>
      <c r="AE100" s="215"/>
      <c r="AF100" s="29"/>
      <c r="AG100" s="215"/>
      <c r="AH100" s="29"/>
      <c r="AI100" s="215"/>
      <c r="AJ100" s="29"/>
      <c r="AK100" s="215"/>
      <c r="AL100" s="29"/>
      <c r="AM100" s="215"/>
      <c r="AN100" s="29"/>
      <c r="AO100" s="215"/>
      <c r="AP100" s="29"/>
      <c r="AQ100" s="215"/>
      <c r="AR100" s="29"/>
      <c r="AS100" s="215"/>
      <c r="AT100" s="29"/>
      <c r="AU100" s="215"/>
      <c r="AV100" s="205"/>
      <c r="AW100" s="215"/>
      <c r="AX100" s="205"/>
      <c r="AY100" s="215"/>
      <c r="AZ100" s="205"/>
      <c r="BA100" s="215"/>
      <c r="BB100" s="205"/>
      <c r="BC100" s="300"/>
      <c r="BD100" s="205"/>
      <c r="BE100" s="216"/>
    </row>
    <row r="101" spans="1:57" ht="19.5" customHeight="1">
      <c r="A101" s="40"/>
      <c r="B101" s="7"/>
      <c r="C101" s="225"/>
      <c r="D101" s="456" t="s">
        <v>169</v>
      </c>
      <c r="E101" s="457"/>
      <c r="F101" s="159"/>
      <c r="G101" s="215"/>
      <c r="H101" s="68"/>
      <c r="I101" s="215"/>
      <c r="J101" s="68"/>
      <c r="K101" s="215"/>
      <c r="L101" s="68"/>
      <c r="M101" s="215"/>
      <c r="N101" s="68"/>
      <c r="O101" s="215"/>
      <c r="P101" s="68"/>
      <c r="Q101" s="215"/>
      <c r="R101" s="68"/>
      <c r="S101" s="215"/>
      <c r="T101" s="68"/>
      <c r="U101" s="215"/>
      <c r="V101" s="68"/>
      <c r="W101" s="215"/>
      <c r="X101" s="68"/>
      <c r="Y101" s="215"/>
      <c r="Z101" s="68"/>
      <c r="AA101" s="215"/>
      <c r="AB101" s="68"/>
      <c r="AC101" s="215"/>
      <c r="AD101" s="68"/>
      <c r="AE101" s="215"/>
      <c r="AF101" s="68"/>
      <c r="AG101" s="215"/>
      <c r="AH101" s="68"/>
      <c r="AI101" s="215"/>
      <c r="AJ101" s="68"/>
      <c r="AK101" s="215"/>
      <c r="AL101" s="68"/>
      <c r="AM101" s="215"/>
      <c r="AN101" s="68"/>
      <c r="AO101" s="215"/>
      <c r="AP101" s="68"/>
      <c r="AQ101" s="215"/>
      <c r="AR101" s="68"/>
      <c r="AS101" s="215"/>
      <c r="AT101" s="68"/>
      <c r="AU101" s="215"/>
      <c r="AV101" s="222"/>
      <c r="AW101" s="215"/>
      <c r="AX101" s="222"/>
      <c r="AY101" s="215"/>
      <c r="AZ101" s="222"/>
      <c r="BA101" s="215"/>
      <c r="BB101" s="222"/>
      <c r="BC101" s="300"/>
      <c r="BD101" s="222"/>
      <c r="BE101" s="216"/>
    </row>
    <row r="102" spans="1:57" ht="12.75" customHeight="1">
      <c r="A102" s="40"/>
      <c r="B102" s="8"/>
      <c r="C102" s="226"/>
      <c r="D102" s="460" t="s">
        <v>427</v>
      </c>
      <c r="E102" s="461"/>
      <c r="F102" s="155"/>
      <c r="G102" s="215"/>
      <c r="H102" s="29"/>
      <c r="I102" s="215"/>
      <c r="J102" s="29"/>
      <c r="K102" s="215"/>
      <c r="L102" s="29"/>
      <c r="M102" s="215"/>
      <c r="N102" s="29"/>
      <c r="O102" s="215"/>
      <c r="P102" s="29"/>
      <c r="Q102" s="215"/>
      <c r="R102" s="29"/>
      <c r="S102" s="215"/>
      <c r="T102" s="29"/>
      <c r="U102" s="215"/>
      <c r="V102" s="29"/>
      <c r="W102" s="215"/>
      <c r="X102" s="29"/>
      <c r="Y102" s="215"/>
      <c r="Z102" s="29"/>
      <c r="AA102" s="215"/>
      <c r="AB102" s="29"/>
      <c r="AC102" s="215"/>
      <c r="AD102" s="29"/>
      <c r="AE102" s="215"/>
      <c r="AF102" s="29"/>
      <c r="AG102" s="215"/>
      <c r="AH102" s="29"/>
      <c r="AI102" s="215"/>
      <c r="AJ102" s="29"/>
      <c r="AK102" s="215"/>
      <c r="AL102" s="29"/>
      <c r="AM102" s="215"/>
      <c r="AN102" s="29"/>
      <c r="AO102" s="215"/>
      <c r="AP102" s="29"/>
      <c r="AQ102" s="215"/>
      <c r="AR102" s="29"/>
      <c r="AS102" s="215"/>
      <c r="AT102" s="29"/>
      <c r="AU102" s="215"/>
      <c r="AV102" s="205"/>
      <c r="AW102" s="215"/>
      <c r="AX102" s="205"/>
      <c r="AY102" s="215"/>
      <c r="AZ102" s="205"/>
      <c r="BA102" s="215"/>
      <c r="BB102" s="205"/>
      <c r="BC102" s="300"/>
      <c r="BD102" s="205"/>
      <c r="BE102" s="216"/>
    </row>
    <row r="103" spans="1:57" ht="12.75" customHeight="1">
      <c r="A103" s="40"/>
      <c r="B103" s="8"/>
      <c r="C103" s="226"/>
      <c r="D103" s="460" t="s">
        <v>428</v>
      </c>
      <c r="E103" s="461"/>
      <c r="F103" s="155"/>
      <c r="G103" s="215"/>
      <c r="H103" s="29"/>
      <c r="I103" s="215"/>
      <c r="J103" s="29"/>
      <c r="K103" s="215"/>
      <c r="L103" s="29"/>
      <c r="M103" s="215"/>
      <c r="N103" s="29"/>
      <c r="O103" s="215"/>
      <c r="P103" s="29"/>
      <c r="Q103" s="215"/>
      <c r="R103" s="29"/>
      <c r="S103" s="215"/>
      <c r="T103" s="29"/>
      <c r="U103" s="215"/>
      <c r="V103" s="29"/>
      <c r="W103" s="215"/>
      <c r="X103" s="29"/>
      <c r="Y103" s="215"/>
      <c r="Z103" s="29"/>
      <c r="AA103" s="215"/>
      <c r="AB103" s="29"/>
      <c r="AC103" s="215"/>
      <c r="AD103" s="29"/>
      <c r="AE103" s="215"/>
      <c r="AF103" s="29"/>
      <c r="AG103" s="215"/>
      <c r="AH103" s="29"/>
      <c r="AI103" s="215"/>
      <c r="AJ103" s="29"/>
      <c r="AK103" s="215"/>
      <c r="AL103" s="29"/>
      <c r="AM103" s="215"/>
      <c r="AN103" s="29"/>
      <c r="AO103" s="215"/>
      <c r="AP103" s="29"/>
      <c r="AQ103" s="215"/>
      <c r="AR103" s="29"/>
      <c r="AS103" s="215"/>
      <c r="AT103" s="29"/>
      <c r="AU103" s="215"/>
      <c r="AV103" s="205"/>
      <c r="AW103" s="215"/>
      <c r="AX103" s="205"/>
      <c r="AY103" s="215"/>
      <c r="AZ103" s="205"/>
      <c r="BA103" s="215"/>
      <c r="BB103" s="205"/>
      <c r="BC103" s="300"/>
      <c r="BD103" s="205"/>
      <c r="BE103" s="216"/>
    </row>
    <row r="104" spans="1:57" ht="12.75" customHeight="1">
      <c r="A104" s="40"/>
      <c r="B104" s="8"/>
      <c r="C104" s="226"/>
      <c r="D104" s="460" t="s">
        <v>429</v>
      </c>
      <c r="E104" s="461"/>
      <c r="F104" s="155"/>
      <c r="G104" s="215"/>
      <c r="H104" s="29"/>
      <c r="I104" s="215"/>
      <c r="J104" s="29"/>
      <c r="K104" s="215"/>
      <c r="L104" s="29"/>
      <c r="M104" s="215"/>
      <c r="N104" s="29"/>
      <c r="O104" s="215"/>
      <c r="P104" s="29"/>
      <c r="Q104" s="215"/>
      <c r="R104" s="29"/>
      <c r="S104" s="215"/>
      <c r="T104" s="29"/>
      <c r="U104" s="215"/>
      <c r="V104" s="29"/>
      <c r="W104" s="215"/>
      <c r="X104" s="29"/>
      <c r="Y104" s="215"/>
      <c r="Z104" s="29"/>
      <c r="AA104" s="215"/>
      <c r="AB104" s="29"/>
      <c r="AC104" s="215"/>
      <c r="AD104" s="29"/>
      <c r="AE104" s="215"/>
      <c r="AF104" s="29"/>
      <c r="AG104" s="215"/>
      <c r="AH104" s="29"/>
      <c r="AI104" s="215"/>
      <c r="AJ104" s="29"/>
      <c r="AK104" s="215"/>
      <c r="AL104" s="29"/>
      <c r="AM104" s="215"/>
      <c r="AN104" s="29"/>
      <c r="AO104" s="215"/>
      <c r="AP104" s="29"/>
      <c r="AQ104" s="215"/>
      <c r="AR104" s="29"/>
      <c r="AS104" s="215"/>
      <c r="AT104" s="29"/>
      <c r="AU104" s="215"/>
      <c r="AV104" s="205"/>
      <c r="AW104" s="215"/>
      <c r="AX104" s="205"/>
      <c r="AY104" s="215"/>
      <c r="AZ104" s="205"/>
      <c r="BA104" s="215"/>
      <c r="BB104" s="205"/>
      <c r="BC104" s="300"/>
      <c r="BD104" s="205"/>
      <c r="BE104" s="216"/>
    </row>
    <row r="105" spans="1:57" ht="17.25" customHeight="1">
      <c r="A105" s="40"/>
      <c r="B105" s="7"/>
      <c r="C105" s="225"/>
      <c r="D105" s="456" t="s">
        <v>143</v>
      </c>
      <c r="E105" s="457"/>
      <c r="F105" s="159"/>
      <c r="G105" s="215"/>
      <c r="H105" s="68"/>
      <c r="I105" s="215"/>
      <c r="J105" s="68"/>
      <c r="K105" s="215"/>
      <c r="L105" s="68"/>
      <c r="M105" s="215"/>
      <c r="N105" s="68"/>
      <c r="O105" s="215"/>
      <c r="P105" s="68"/>
      <c r="Q105" s="215"/>
      <c r="R105" s="68"/>
      <c r="S105" s="215"/>
      <c r="T105" s="68"/>
      <c r="U105" s="215"/>
      <c r="V105" s="68"/>
      <c r="W105" s="215"/>
      <c r="X105" s="68"/>
      <c r="Y105" s="215"/>
      <c r="Z105" s="68"/>
      <c r="AA105" s="215"/>
      <c r="AB105" s="68"/>
      <c r="AC105" s="215"/>
      <c r="AD105" s="68"/>
      <c r="AE105" s="215"/>
      <c r="AF105" s="68"/>
      <c r="AG105" s="215"/>
      <c r="AH105" s="68"/>
      <c r="AI105" s="215"/>
      <c r="AJ105" s="68"/>
      <c r="AK105" s="215"/>
      <c r="AL105" s="68"/>
      <c r="AM105" s="215"/>
      <c r="AN105" s="68"/>
      <c r="AO105" s="215"/>
      <c r="AP105" s="68"/>
      <c r="AQ105" s="215"/>
      <c r="AR105" s="68"/>
      <c r="AS105" s="215"/>
      <c r="AT105" s="68"/>
      <c r="AU105" s="215"/>
      <c r="AV105" s="222"/>
      <c r="AW105" s="215"/>
      <c r="AX105" s="222"/>
      <c r="AY105" s="215"/>
      <c r="AZ105" s="222"/>
      <c r="BA105" s="215"/>
      <c r="BB105" s="222"/>
      <c r="BC105" s="300"/>
      <c r="BD105" s="222"/>
      <c r="BE105" s="216"/>
    </row>
    <row r="106" spans="1:57" ht="32.25" customHeight="1">
      <c r="A106" s="40"/>
      <c r="B106" s="7"/>
      <c r="C106" s="225"/>
      <c r="D106" s="458" t="s">
        <v>249</v>
      </c>
      <c r="E106" s="459"/>
      <c r="F106" s="159"/>
      <c r="G106" s="215"/>
      <c r="H106" s="68"/>
      <c r="I106" s="215"/>
      <c r="J106" s="68"/>
      <c r="K106" s="215"/>
      <c r="L106" s="68"/>
      <c r="M106" s="215"/>
      <c r="N106" s="68"/>
      <c r="O106" s="215"/>
      <c r="P106" s="68"/>
      <c r="Q106" s="215"/>
      <c r="R106" s="68"/>
      <c r="S106" s="215"/>
      <c r="T106" s="68"/>
      <c r="U106" s="215"/>
      <c r="V106" s="68"/>
      <c r="W106" s="215"/>
      <c r="X106" s="68"/>
      <c r="Y106" s="215"/>
      <c r="Z106" s="68"/>
      <c r="AA106" s="215"/>
      <c r="AB106" s="68"/>
      <c r="AC106" s="215"/>
      <c r="AD106" s="68"/>
      <c r="AE106" s="215"/>
      <c r="AF106" s="68"/>
      <c r="AG106" s="215"/>
      <c r="AH106" s="68"/>
      <c r="AI106" s="215"/>
      <c r="AJ106" s="68"/>
      <c r="AK106" s="215"/>
      <c r="AL106" s="68"/>
      <c r="AM106" s="215"/>
      <c r="AN106" s="68"/>
      <c r="AO106" s="215"/>
      <c r="AP106" s="68"/>
      <c r="AQ106" s="215"/>
      <c r="AR106" s="68"/>
      <c r="AS106" s="215"/>
      <c r="AT106" s="68"/>
      <c r="AU106" s="215"/>
      <c r="AV106" s="222"/>
      <c r="AW106" s="215"/>
      <c r="AX106" s="222"/>
      <c r="AY106" s="215"/>
      <c r="AZ106" s="222"/>
      <c r="BA106" s="215"/>
      <c r="BB106" s="222"/>
      <c r="BC106" s="300"/>
      <c r="BD106" s="222"/>
      <c r="BE106" s="216"/>
    </row>
    <row r="107" spans="1:57" ht="21" customHeight="1" thickBot="1">
      <c r="A107" s="40"/>
      <c r="B107" s="149"/>
      <c r="C107" s="150"/>
      <c r="D107" s="419" t="s">
        <v>334</v>
      </c>
      <c r="E107" s="420"/>
      <c r="F107" s="227"/>
      <c r="G107" s="223"/>
      <c r="H107" s="228"/>
      <c r="I107" s="223"/>
      <c r="J107" s="228"/>
      <c r="K107" s="223"/>
      <c r="L107" s="228"/>
      <c r="M107" s="223"/>
      <c r="N107" s="228"/>
      <c r="O107" s="223"/>
      <c r="P107" s="228"/>
      <c r="Q107" s="223"/>
      <c r="R107" s="228"/>
      <c r="S107" s="223"/>
      <c r="T107" s="228"/>
      <c r="U107" s="223"/>
      <c r="V107" s="228"/>
      <c r="W107" s="223"/>
      <c r="X107" s="228"/>
      <c r="Y107" s="223"/>
      <c r="Z107" s="228"/>
      <c r="AA107" s="223"/>
      <c r="AB107" s="228"/>
      <c r="AC107" s="223"/>
      <c r="AD107" s="228"/>
      <c r="AE107" s="223"/>
      <c r="AF107" s="228"/>
      <c r="AG107" s="223"/>
      <c r="AH107" s="228"/>
      <c r="AI107" s="223"/>
      <c r="AJ107" s="228"/>
      <c r="AK107" s="223"/>
      <c r="AL107" s="228"/>
      <c r="AM107" s="223"/>
      <c r="AN107" s="228"/>
      <c r="AO107" s="223"/>
      <c r="AP107" s="228"/>
      <c r="AQ107" s="223"/>
      <c r="AR107" s="228"/>
      <c r="AS107" s="223"/>
      <c r="AT107" s="228"/>
      <c r="AU107" s="223"/>
      <c r="AV107" s="228"/>
      <c r="AW107" s="223"/>
      <c r="AX107" s="229"/>
      <c r="AY107" s="223"/>
      <c r="AZ107" s="229"/>
      <c r="BA107" s="223"/>
      <c r="BB107" s="229"/>
      <c r="BC107" s="223"/>
      <c r="BD107" s="229"/>
      <c r="BE107" s="224"/>
    </row>
  </sheetData>
  <dataConsolidate/>
  <mergeCells count="126">
    <mergeCell ref="D21:E21"/>
    <mergeCell ref="D22:E22"/>
    <mergeCell ref="D23:E23"/>
    <mergeCell ref="D24:E24"/>
    <mergeCell ref="D25:E25"/>
    <mergeCell ref="D14:E14"/>
    <mergeCell ref="D15:E15"/>
    <mergeCell ref="D16:E16"/>
    <mergeCell ref="D17:E17"/>
    <mergeCell ref="D18:E18"/>
    <mergeCell ref="D19:E19"/>
    <mergeCell ref="L1:M3"/>
    <mergeCell ref="N1:O3"/>
    <mergeCell ref="D8:E8"/>
    <mergeCell ref="D9:E9"/>
    <mergeCell ref="D10:E10"/>
    <mergeCell ref="D11:E11"/>
    <mergeCell ref="D12:E12"/>
    <mergeCell ref="D13:E13"/>
    <mergeCell ref="D20:E20"/>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 ref="F1:G3"/>
    <mergeCell ref="H1:I3"/>
    <mergeCell ref="J1:K3"/>
    <mergeCell ref="D36:E36"/>
    <mergeCell ref="D37:E37"/>
    <mergeCell ref="D26:E26"/>
    <mergeCell ref="D27:E27"/>
    <mergeCell ref="D28:E28"/>
    <mergeCell ref="D29:E29"/>
    <mergeCell ref="D30:E30"/>
    <mergeCell ref="D31:E31"/>
    <mergeCell ref="D34:E34"/>
    <mergeCell ref="D32:E32"/>
    <mergeCell ref="D33:E33"/>
    <mergeCell ref="D35:E35"/>
    <mergeCell ref="D44:E44"/>
    <mergeCell ref="D45:E45"/>
    <mergeCell ref="D46:E46"/>
    <mergeCell ref="D47:E47"/>
    <mergeCell ref="D48:E48"/>
    <mergeCell ref="D49:E49"/>
    <mergeCell ref="D38:E38"/>
    <mergeCell ref="D39:E39"/>
    <mergeCell ref="D40:E40"/>
    <mergeCell ref="D41:E41"/>
    <mergeCell ref="D42:E42"/>
    <mergeCell ref="D43:E43"/>
    <mergeCell ref="D56:E56"/>
    <mergeCell ref="D57:E57"/>
    <mergeCell ref="D58:E58"/>
    <mergeCell ref="D59:E59"/>
    <mergeCell ref="D60:E60"/>
    <mergeCell ref="D61:E61"/>
    <mergeCell ref="D50:E50"/>
    <mergeCell ref="D51:E51"/>
    <mergeCell ref="D52:E52"/>
    <mergeCell ref="D53:E53"/>
    <mergeCell ref="D54:E54"/>
    <mergeCell ref="D55:E55"/>
    <mergeCell ref="D68:E68"/>
    <mergeCell ref="D69:E69"/>
    <mergeCell ref="D70:E70"/>
    <mergeCell ref="D71:E71"/>
    <mergeCell ref="D72:E72"/>
    <mergeCell ref="D73:E73"/>
    <mergeCell ref="D62:E62"/>
    <mergeCell ref="D63:E63"/>
    <mergeCell ref="D64:E64"/>
    <mergeCell ref="D65:E65"/>
    <mergeCell ref="D66:E66"/>
    <mergeCell ref="D67:E67"/>
    <mergeCell ref="D80:E80"/>
    <mergeCell ref="D81:E81"/>
    <mergeCell ref="D82:E82"/>
    <mergeCell ref="D83:E83"/>
    <mergeCell ref="D84:E84"/>
    <mergeCell ref="D85:E85"/>
    <mergeCell ref="D74:E74"/>
    <mergeCell ref="D75:E75"/>
    <mergeCell ref="D76:E76"/>
    <mergeCell ref="D77:E77"/>
    <mergeCell ref="D78:E78"/>
    <mergeCell ref="D79:E79"/>
    <mergeCell ref="D92:E92"/>
    <mergeCell ref="D93:E93"/>
    <mergeCell ref="D94:E94"/>
    <mergeCell ref="B95:E95"/>
    <mergeCell ref="D96:E96"/>
    <mergeCell ref="D97:E97"/>
    <mergeCell ref="D86:E86"/>
    <mergeCell ref="D87:E87"/>
    <mergeCell ref="D88:E88"/>
    <mergeCell ref="D89:E89"/>
    <mergeCell ref="D90:E90"/>
    <mergeCell ref="B91:E91"/>
    <mergeCell ref="D104:E104"/>
    <mergeCell ref="D105:E105"/>
    <mergeCell ref="D106:E106"/>
    <mergeCell ref="D107:E107"/>
    <mergeCell ref="D98:E98"/>
    <mergeCell ref="D99:E99"/>
    <mergeCell ref="D100:E100"/>
    <mergeCell ref="D101:E101"/>
    <mergeCell ref="D102:E102"/>
    <mergeCell ref="D103:E103"/>
  </mergeCells>
  <dataValidations count="4">
    <dataValidation type="textLength" allowBlank="1" showInputMessage="1" showErrorMessage="1" prompt="Please select your country in worksheet &quot;Intro&quot; (for all pollutant sheets)" sqref="D1" xr:uid="{00000000-0002-0000-0900-000000000000}">
      <formula1>2</formula1>
      <formula2>2</formula2>
    </dataValidation>
    <dataValidation allowBlank="1" showErrorMessage="1" sqref="E1" xr:uid="{00000000-0002-0000-0900-000001000000}"/>
    <dataValidation type="custom" allowBlank="1" showInputMessage="1" showErrorMessage="1" errorTitle="Wrong data input" error="Data entry is limited to positive values or zero._x000d__x000a_: symbol can be used for not available data." sqref="F106:F107 AV106:AV107 AP106:AP107 AN106:AN107 AL106:AL107 AJ106:AJ107 AH106:AH107 AF106:AF107 AD106:AD107 AB106:AB107 Z106:Z107 X106:X107 V106:V107 T106:T107 R106:R107 P106:P107 N106:N107 L106:L107 J106:J107 H106:H107 AR106:AR107 AT106:AT107 AZ106:AZ107 BB106:BB107 BB5:BB104 AZ5:AZ104 AT5:AT104 AR5:AR104 H5:H104 J5:J104 L5:L104 N5:N104 P5:P104 R5:R104 T5:T104 V5:V104 X5:X104 Z5:Z104 AB5:AB104 AD5:AD104 AF5:AF104 AH5:AH104 AJ5:AJ104 AL5:AL104 AN5:AN104 AP5:AP104 AV5:AV104 F5:F104 AX106:AX107 AX5:AX104 BD106:BD107 BD5:BD104" xr:uid="{00000000-0002-0000-0900-000002000000}">
      <formula1>OR(AND(ISNUMBER(F5),F5&gt;=0),F5=":")</formula1>
    </dataValidation>
    <dataValidation type="custom" allowBlank="1" showInputMessage="1" showErrorMessage="1" errorTitle="Wrong data input" error="Data entry is limited to numbers._x000d__x000a_: symbol can be used for not available data." sqref="F105 AV105 AP105 AN105 AL105 AJ105 AH105 AF105 AD105 AB105 Z105 X105 V105 T105 R105 P105 N105 L105 J105 H105 AR105 AT105 AZ105 BB105 AX105 BD105" xr:uid="{00000000-0002-0000-0900-000003000000}">
      <formula1>OR(ISNUMBER(F105),F105=":")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946" r:id="rId4" name="Button 2">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949" r:id="rId5" name="Button 5">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950" r:id="rId6" name="Button 6">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951" r:id="rId7" name="Button 7">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ARAMS">
    <tabColor rgb="FFFF0000"/>
  </sheetPr>
  <dimension ref="A2:AL209"/>
  <sheetViews>
    <sheetView showGridLines="0" topLeftCell="H1" zoomScale="90" zoomScaleNormal="90" workbookViewId="0">
      <selection activeCell="C24" sqref="C24"/>
    </sheetView>
  </sheetViews>
  <sheetFormatPr defaultColWidth="9.42578125" defaultRowHeight="15"/>
  <cols>
    <col min="1" max="1" width="2.42578125" style="24" customWidth="1"/>
    <col min="2" max="2" width="30.5703125" style="24" customWidth="1"/>
    <col min="3" max="3" width="12.5703125" style="24" customWidth="1"/>
    <col min="4" max="4" width="6" style="24" customWidth="1"/>
    <col min="5" max="5" width="17" style="24" customWidth="1"/>
    <col min="6" max="6" width="12.5703125" style="24" customWidth="1"/>
    <col min="7" max="7" width="12.42578125" style="24" customWidth="1"/>
    <col min="8" max="8" width="25.42578125" style="24" customWidth="1"/>
    <col min="9" max="9" width="58.5703125" style="24" customWidth="1"/>
    <col min="10" max="10" width="35.42578125" style="24" customWidth="1"/>
    <col min="11" max="11" width="29.42578125" style="75" customWidth="1"/>
    <col min="12" max="12" width="19.42578125" style="75" customWidth="1"/>
    <col min="13" max="13" width="21" style="75" customWidth="1"/>
    <col min="14" max="14" width="19" style="75" customWidth="1"/>
    <col min="15" max="15" width="18.5703125" style="75" customWidth="1"/>
    <col min="16" max="16" width="16.42578125" style="75" customWidth="1"/>
    <col min="17" max="17" width="17.5703125" style="75" customWidth="1"/>
    <col min="18" max="18" width="16.42578125" style="75" customWidth="1"/>
    <col min="19" max="19" width="51.5703125" style="75" customWidth="1"/>
    <col min="20" max="20" width="16.42578125" style="75" customWidth="1"/>
    <col min="21" max="22" width="9.42578125" style="75"/>
    <col min="23" max="23" width="15" style="75" customWidth="1"/>
    <col min="24" max="24" width="17.5703125" style="75" customWidth="1"/>
    <col min="25" max="25" width="20.5703125" style="75" customWidth="1"/>
    <col min="26" max="27" width="9.42578125" style="75"/>
    <col min="28" max="28" width="12.42578125" style="75" customWidth="1"/>
    <col min="29" max="29" width="64.42578125" style="75" customWidth="1"/>
    <col min="30" max="30" width="46.42578125" style="75" customWidth="1"/>
    <col min="31" max="31" width="22" style="75" customWidth="1"/>
    <col min="32" max="33" width="9.42578125" style="24"/>
    <col min="34" max="34" width="22.42578125" style="24" customWidth="1"/>
    <col min="35" max="35" width="14" style="24" customWidth="1"/>
    <col min="36" max="36" width="9.42578125" style="24"/>
    <col min="37" max="37" width="11.42578125" style="24" customWidth="1"/>
    <col min="38" max="16384" width="9.42578125" style="24"/>
  </cols>
  <sheetData>
    <row r="2" spans="1:38" ht="17.850000000000001" customHeight="1">
      <c r="E2" s="589" t="s">
        <v>465</v>
      </c>
      <c r="F2" s="589"/>
      <c r="G2" s="589"/>
      <c r="H2" s="589"/>
      <c r="I2" s="589"/>
      <c r="J2" s="589"/>
      <c r="K2" s="589"/>
      <c r="L2" s="589"/>
      <c r="M2" s="589"/>
      <c r="N2" s="589"/>
      <c r="O2" s="589"/>
      <c r="P2" s="589"/>
      <c r="Q2" s="587" t="s">
        <v>464</v>
      </c>
      <c r="R2" s="587"/>
      <c r="S2" s="587"/>
      <c r="T2" s="587"/>
      <c r="U2" s="587"/>
      <c r="V2" s="587"/>
      <c r="W2" s="588" t="s">
        <v>462</v>
      </c>
      <c r="X2" s="588"/>
      <c r="Y2" s="588"/>
      <c r="Z2" s="587" t="s">
        <v>463</v>
      </c>
      <c r="AA2" s="587"/>
      <c r="AC2" s="587" t="s">
        <v>466</v>
      </c>
      <c r="AD2" s="587"/>
      <c r="AE2" s="587"/>
      <c r="AG2" s="587" t="s">
        <v>815</v>
      </c>
      <c r="AH2" s="587"/>
      <c r="AI2" s="587"/>
      <c r="AJ2" s="587"/>
      <c r="AK2" s="587"/>
      <c r="AL2" s="587"/>
    </row>
    <row r="3" spans="1:38" ht="25.35" customHeight="1" thickBot="1">
      <c r="B3" s="590" t="s">
        <v>490</v>
      </c>
      <c r="C3" s="591"/>
      <c r="E3" s="2" t="s">
        <v>371</v>
      </c>
      <c r="F3" s="2" t="s">
        <v>555</v>
      </c>
      <c r="G3" s="2" t="s">
        <v>556</v>
      </c>
      <c r="H3" s="2" t="s">
        <v>176</v>
      </c>
      <c r="I3" s="2" t="s">
        <v>131</v>
      </c>
      <c r="J3" s="2" t="s">
        <v>549</v>
      </c>
      <c r="K3" s="2" t="s">
        <v>514</v>
      </c>
      <c r="L3" s="2" t="s">
        <v>458</v>
      </c>
      <c r="M3" s="2" t="s">
        <v>515</v>
      </c>
      <c r="N3" s="2" t="s">
        <v>459</v>
      </c>
      <c r="O3" s="113" t="s">
        <v>554</v>
      </c>
      <c r="P3" s="2" t="s">
        <v>824</v>
      </c>
      <c r="Q3" s="2" t="s">
        <v>624</v>
      </c>
      <c r="R3" s="2" t="s">
        <v>502</v>
      </c>
      <c r="S3" s="2" t="s">
        <v>131</v>
      </c>
      <c r="T3" s="2" t="s">
        <v>510</v>
      </c>
      <c r="U3" s="2" t="s">
        <v>461</v>
      </c>
      <c r="V3" s="2" t="s">
        <v>372</v>
      </c>
      <c r="W3" s="2" t="s">
        <v>535</v>
      </c>
      <c r="X3" s="2" t="s">
        <v>536</v>
      </c>
      <c r="Y3" s="2" t="s">
        <v>547</v>
      </c>
      <c r="Z3" s="2" t="s">
        <v>444</v>
      </c>
      <c r="AA3" s="2" t="s">
        <v>445</v>
      </c>
      <c r="AB3" s="2" t="s">
        <v>824</v>
      </c>
      <c r="AC3" s="2" t="s">
        <v>471</v>
      </c>
      <c r="AD3" s="2" t="s">
        <v>373</v>
      </c>
      <c r="AE3" s="2" t="s">
        <v>518</v>
      </c>
      <c r="AG3" s="2" t="s">
        <v>806</v>
      </c>
      <c r="AH3" s="2" t="s">
        <v>131</v>
      </c>
      <c r="AI3" s="2" t="s">
        <v>807</v>
      </c>
      <c r="AJ3" s="2" t="s">
        <v>808</v>
      </c>
      <c r="AK3" s="190" t="s">
        <v>809</v>
      </c>
      <c r="AL3" s="190" t="s">
        <v>814</v>
      </c>
    </row>
    <row r="4" spans="1:38" ht="30" customHeight="1" thickBot="1">
      <c r="A4" s="25"/>
      <c r="B4" s="26" t="s">
        <v>486</v>
      </c>
      <c r="C4" s="27">
        <v>1995</v>
      </c>
      <c r="D4" s="25"/>
      <c r="E4" s="73" t="s">
        <v>192</v>
      </c>
      <c r="F4" s="73" t="s">
        <v>192</v>
      </c>
      <c r="G4" s="73" t="s">
        <v>557</v>
      </c>
      <c r="H4" s="73" t="s">
        <v>192</v>
      </c>
      <c r="I4" s="74" t="s">
        <v>422</v>
      </c>
      <c r="J4" s="73" t="s">
        <v>625</v>
      </c>
      <c r="K4" s="73">
        <v>1</v>
      </c>
      <c r="L4" s="73">
        <v>108</v>
      </c>
      <c r="M4" s="73">
        <v>17</v>
      </c>
      <c r="N4" s="73"/>
      <c r="O4" s="114" t="s">
        <v>552</v>
      </c>
      <c r="P4" s="73" t="s">
        <v>374</v>
      </c>
      <c r="Q4" s="107" t="s">
        <v>29</v>
      </c>
      <c r="R4" s="108" t="s">
        <v>153</v>
      </c>
      <c r="S4" s="108" t="s">
        <v>375</v>
      </c>
      <c r="T4" s="109">
        <v>0</v>
      </c>
      <c r="U4" s="109">
        <v>5</v>
      </c>
      <c r="V4" s="109">
        <v>95</v>
      </c>
      <c r="W4" s="129">
        <v>0</v>
      </c>
      <c r="X4" s="128">
        <v>0</v>
      </c>
      <c r="Y4" s="129">
        <v>0</v>
      </c>
      <c r="Z4" s="109">
        <v>0</v>
      </c>
      <c r="AA4" s="109">
        <v>0</v>
      </c>
      <c r="AB4" s="109" t="s">
        <v>374</v>
      </c>
      <c r="AC4" s="77" t="s">
        <v>453</v>
      </c>
      <c r="AD4" s="111" t="s">
        <v>548</v>
      </c>
      <c r="AE4" s="77">
        <v>105</v>
      </c>
      <c r="AG4" s="189" t="s">
        <v>728</v>
      </c>
      <c r="AH4" s="186" t="s">
        <v>55</v>
      </c>
      <c r="AI4" s="1" t="s">
        <v>810</v>
      </c>
      <c r="AJ4" s="1" t="s">
        <v>811</v>
      </c>
      <c r="AK4" s="1" t="s">
        <v>804</v>
      </c>
      <c r="AL4" s="1" t="s">
        <v>811</v>
      </c>
    </row>
    <row r="5" spans="1:38" ht="15.75" thickBot="1">
      <c r="A5" s="25"/>
      <c r="B5" s="99" t="s">
        <v>487</v>
      </c>
      <c r="C5" s="98">
        <v>2025</v>
      </c>
      <c r="D5" s="25"/>
      <c r="E5" s="73" t="s">
        <v>376</v>
      </c>
      <c r="F5" s="73" t="s">
        <v>377</v>
      </c>
      <c r="G5" s="73" t="s">
        <v>557</v>
      </c>
      <c r="H5" s="73" t="s">
        <v>327</v>
      </c>
      <c r="I5" s="73" t="s">
        <v>335</v>
      </c>
      <c r="J5" s="73" t="s">
        <v>615</v>
      </c>
      <c r="K5" s="73">
        <v>1</v>
      </c>
      <c r="L5" s="73">
        <v>108</v>
      </c>
      <c r="M5" s="73">
        <v>19</v>
      </c>
      <c r="N5" s="73"/>
      <c r="O5" s="114" t="s">
        <v>552</v>
      </c>
      <c r="P5" s="73" t="s">
        <v>374</v>
      </c>
      <c r="Q5" s="108" t="s">
        <v>64</v>
      </c>
      <c r="R5" s="107" t="s">
        <v>64</v>
      </c>
      <c r="S5" s="108" t="s">
        <v>63</v>
      </c>
      <c r="T5" s="109">
        <v>0</v>
      </c>
      <c r="U5" s="109">
        <v>6</v>
      </c>
      <c r="V5" s="109">
        <v>5</v>
      </c>
      <c r="W5" s="121">
        <v>0.3</v>
      </c>
      <c r="X5" s="122">
        <v>5</v>
      </c>
      <c r="Y5" s="121">
        <v>0.1</v>
      </c>
      <c r="Z5" s="109">
        <v>0</v>
      </c>
      <c r="AA5" s="109">
        <v>0</v>
      </c>
      <c r="AB5" s="109" t="s">
        <v>374</v>
      </c>
      <c r="AC5" s="138" t="s">
        <v>577</v>
      </c>
      <c r="AD5" s="138" t="s">
        <v>578</v>
      </c>
      <c r="AE5" s="137">
        <v>62</v>
      </c>
      <c r="AG5" s="189" t="s">
        <v>725</v>
      </c>
      <c r="AH5" s="186" t="s">
        <v>54</v>
      </c>
      <c r="AI5" s="1" t="s">
        <v>463</v>
      </c>
      <c r="AJ5" s="1" t="s">
        <v>811</v>
      </c>
      <c r="AK5" s="1" t="s">
        <v>811</v>
      </c>
      <c r="AL5" s="1" t="s">
        <v>811</v>
      </c>
    </row>
    <row r="6" spans="1:38" ht="15.75" thickBot="1">
      <c r="A6" s="25"/>
      <c r="B6" s="99" t="s">
        <v>488</v>
      </c>
      <c r="C6" s="98">
        <v>19</v>
      </c>
      <c r="D6" s="25"/>
      <c r="E6" s="73" t="s">
        <v>183</v>
      </c>
      <c r="F6" s="73" t="s">
        <v>183</v>
      </c>
      <c r="G6" s="73" t="s">
        <v>324</v>
      </c>
      <c r="H6" s="73" t="s">
        <v>183</v>
      </c>
      <c r="I6" s="73" t="s">
        <v>336</v>
      </c>
      <c r="J6" s="73" t="s">
        <v>639</v>
      </c>
      <c r="K6" s="73">
        <v>1</v>
      </c>
      <c r="L6" s="73">
        <v>108</v>
      </c>
      <c r="M6" s="73">
        <v>20</v>
      </c>
      <c r="N6" s="73"/>
      <c r="O6" s="114" t="s">
        <v>552</v>
      </c>
      <c r="P6" s="73" t="s">
        <v>374</v>
      </c>
      <c r="Q6" s="77" t="s">
        <v>146</v>
      </c>
      <c r="R6" s="76" t="s">
        <v>146</v>
      </c>
      <c r="S6" s="77" t="s">
        <v>28</v>
      </c>
      <c r="T6" s="78">
        <v>0</v>
      </c>
      <c r="U6" s="78">
        <v>7</v>
      </c>
      <c r="V6" s="78">
        <v>6</v>
      </c>
      <c r="W6" s="118">
        <v>0.8</v>
      </c>
      <c r="X6" s="126">
        <v>6</v>
      </c>
      <c r="Y6" s="118">
        <v>0.3</v>
      </c>
      <c r="Z6" s="78">
        <v>8</v>
      </c>
      <c r="AA6" s="78">
        <v>9</v>
      </c>
      <c r="AB6" s="78" t="s">
        <v>374</v>
      </c>
      <c r="AC6" s="317" t="s">
        <v>975</v>
      </c>
      <c r="AD6" s="316" t="s">
        <v>971</v>
      </c>
      <c r="AE6" s="315">
        <v>47</v>
      </c>
      <c r="AG6" s="189" t="s">
        <v>724</v>
      </c>
      <c r="AH6" s="186" t="s">
        <v>432</v>
      </c>
      <c r="AI6" s="1" t="s">
        <v>463</v>
      </c>
      <c r="AJ6" s="1" t="s">
        <v>811</v>
      </c>
      <c r="AK6" s="1" t="s">
        <v>811</v>
      </c>
      <c r="AL6" s="1" t="s">
        <v>811</v>
      </c>
    </row>
    <row r="7" spans="1:38" ht="15.75" thickBot="1">
      <c r="A7" s="25"/>
      <c r="B7" s="99" t="s">
        <v>489</v>
      </c>
      <c r="C7" s="98">
        <v>5</v>
      </c>
      <c r="D7" s="25"/>
      <c r="E7" s="73" t="s">
        <v>184</v>
      </c>
      <c r="F7" s="73" t="s">
        <v>184</v>
      </c>
      <c r="G7" s="73" t="s">
        <v>324</v>
      </c>
      <c r="H7" s="73" t="s">
        <v>184</v>
      </c>
      <c r="I7" s="73" t="s">
        <v>337</v>
      </c>
      <c r="J7" s="73" t="s">
        <v>626</v>
      </c>
      <c r="K7" s="73">
        <v>1</v>
      </c>
      <c r="L7" s="73">
        <v>108</v>
      </c>
      <c r="M7" s="73">
        <v>21</v>
      </c>
      <c r="N7" s="73"/>
      <c r="O7" s="114" t="s">
        <v>552</v>
      </c>
      <c r="P7" s="73" t="s">
        <v>374</v>
      </c>
      <c r="Q7" s="77" t="s">
        <v>147</v>
      </c>
      <c r="R7" s="76" t="s">
        <v>147</v>
      </c>
      <c r="S7" s="77" t="s">
        <v>17</v>
      </c>
      <c r="T7" s="78">
        <v>0</v>
      </c>
      <c r="U7" s="78">
        <v>8</v>
      </c>
      <c r="V7" s="78">
        <v>6</v>
      </c>
      <c r="W7" s="118">
        <v>0.8</v>
      </c>
      <c r="X7" s="126">
        <v>6</v>
      </c>
      <c r="Y7" s="118">
        <v>0.3</v>
      </c>
      <c r="Z7" s="78">
        <v>7</v>
      </c>
      <c r="AA7" s="78">
        <v>9</v>
      </c>
      <c r="AB7" s="258" t="s">
        <v>374</v>
      </c>
      <c r="AC7" s="317" t="s">
        <v>976</v>
      </c>
      <c r="AD7" s="315" t="s">
        <v>970</v>
      </c>
      <c r="AE7" s="315">
        <v>48</v>
      </c>
      <c r="AG7" s="189" t="s">
        <v>727</v>
      </c>
      <c r="AH7" s="186" t="s">
        <v>348</v>
      </c>
      <c r="AI7" s="1" t="s">
        <v>810</v>
      </c>
      <c r="AJ7" s="1" t="s">
        <v>804</v>
      </c>
      <c r="AK7" s="1" t="s">
        <v>811</v>
      </c>
      <c r="AL7" s="1" t="s">
        <v>811</v>
      </c>
    </row>
    <row r="8" spans="1:38" ht="15.75" thickBot="1">
      <c r="B8" s="99" t="s">
        <v>503</v>
      </c>
      <c r="C8" s="338">
        <v>206</v>
      </c>
      <c r="D8" s="25"/>
      <c r="E8" s="73" t="s">
        <v>117</v>
      </c>
      <c r="F8" s="73" t="s">
        <v>117</v>
      </c>
      <c r="G8" s="73" t="s">
        <v>648</v>
      </c>
      <c r="H8" s="73" t="s">
        <v>117</v>
      </c>
      <c r="I8" s="73" t="s">
        <v>338</v>
      </c>
      <c r="J8" s="73" t="s">
        <v>627</v>
      </c>
      <c r="K8" s="73">
        <v>1</v>
      </c>
      <c r="L8" s="73">
        <v>108</v>
      </c>
      <c r="M8" s="73">
        <v>22</v>
      </c>
      <c r="N8" s="73"/>
      <c r="O8" s="114" t="s">
        <v>552</v>
      </c>
      <c r="P8" s="73"/>
      <c r="Q8" s="77" t="s">
        <v>18</v>
      </c>
      <c r="R8" s="76" t="s">
        <v>18</v>
      </c>
      <c r="S8" s="77" t="s">
        <v>19</v>
      </c>
      <c r="T8" s="78">
        <v>0</v>
      </c>
      <c r="U8" s="78">
        <v>9</v>
      </c>
      <c r="V8" s="78">
        <v>6</v>
      </c>
      <c r="W8" s="118">
        <v>0.8</v>
      </c>
      <c r="X8" s="126">
        <v>6</v>
      </c>
      <c r="Y8" s="118">
        <v>0.3</v>
      </c>
      <c r="Z8" s="78">
        <v>7</v>
      </c>
      <c r="AA8" s="78">
        <v>8</v>
      </c>
      <c r="AB8" s="78" t="s">
        <v>374</v>
      </c>
      <c r="AC8" s="320" t="s">
        <v>977</v>
      </c>
      <c r="AD8" s="344" t="s">
        <v>1010</v>
      </c>
      <c r="AE8" s="315">
        <v>95</v>
      </c>
      <c r="AG8" s="284" t="s">
        <v>892</v>
      </c>
      <c r="AH8" s="285" t="s">
        <v>893</v>
      </c>
      <c r="AI8" s="1" t="s">
        <v>463</v>
      </c>
      <c r="AJ8" s="1" t="s">
        <v>811</v>
      </c>
      <c r="AK8" s="1" t="s">
        <v>811</v>
      </c>
      <c r="AL8" s="1" t="s">
        <v>804</v>
      </c>
    </row>
    <row r="9" spans="1:38" ht="15.75" thickBot="1">
      <c r="B9" s="99" t="s">
        <v>500</v>
      </c>
      <c r="C9" s="98">
        <v>5</v>
      </c>
      <c r="D9" s="25"/>
      <c r="E9" s="73" t="s">
        <v>118</v>
      </c>
      <c r="F9" s="73" t="s">
        <v>118</v>
      </c>
      <c r="G9" s="73" t="s">
        <v>648</v>
      </c>
      <c r="H9" s="73" t="s">
        <v>118</v>
      </c>
      <c r="I9" s="73" t="s">
        <v>339</v>
      </c>
      <c r="J9" s="73" t="s">
        <v>628</v>
      </c>
      <c r="K9" s="73">
        <v>1</v>
      </c>
      <c r="L9" s="73">
        <v>108</v>
      </c>
      <c r="M9" s="73">
        <v>23</v>
      </c>
      <c r="N9" s="73"/>
      <c r="O9" s="114" t="s">
        <v>552</v>
      </c>
      <c r="P9" s="73"/>
      <c r="Q9" s="108" t="s">
        <v>148</v>
      </c>
      <c r="R9" s="107" t="s">
        <v>148</v>
      </c>
      <c r="S9" s="108" t="s">
        <v>149</v>
      </c>
      <c r="T9" s="109">
        <v>0</v>
      </c>
      <c r="U9" s="109">
        <v>10</v>
      </c>
      <c r="V9" s="109">
        <v>5</v>
      </c>
      <c r="W9" s="121">
        <v>0.3</v>
      </c>
      <c r="X9" s="122">
        <v>5</v>
      </c>
      <c r="Y9" s="121">
        <v>0.1</v>
      </c>
      <c r="Z9" s="109">
        <v>0</v>
      </c>
      <c r="AA9" s="109">
        <v>0</v>
      </c>
      <c r="AB9" s="109" t="s">
        <v>374</v>
      </c>
      <c r="AG9" s="189" t="s">
        <v>726</v>
      </c>
      <c r="AH9" s="186" t="s">
        <v>812</v>
      </c>
      <c r="AI9" s="1" t="s">
        <v>810</v>
      </c>
      <c r="AJ9" s="1" t="s">
        <v>804</v>
      </c>
      <c r="AK9" s="1" t="s">
        <v>811</v>
      </c>
      <c r="AL9" s="1" t="s">
        <v>811</v>
      </c>
    </row>
    <row r="10" spans="1:38" ht="15.75" thickBot="1">
      <c r="B10" s="99" t="s">
        <v>499</v>
      </c>
      <c r="C10" s="98">
        <v>6</v>
      </c>
      <c r="D10" s="25"/>
      <c r="E10" s="73" t="s">
        <v>643</v>
      </c>
      <c r="F10" s="73" t="s">
        <v>647</v>
      </c>
      <c r="G10" s="73" t="s">
        <v>648</v>
      </c>
      <c r="H10" s="73" t="s">
        <v>643</v>
      </c>
      <c r="I10" s="73" t="s">
        <v>644</v>
      </c>
      <c r="J10" s="73" t="s">
        <v>629</v>
      </c>
      <c r="K10" s="73">
        <v>1</v>
      </c>
      <c r="L10" s="73">
        <v>108</v>
      </c>
      <c r="M10" s="73">
        <v>24</v>
      </c>
      <c r="N10" s="73"/>
      <c r="O10" s="114" t="s">
        <v>552</v>
      </c>
      <c r="P10" s="73"/>
      <c r="Q10" s="108" t="s">
        <v>65</v>
      </c>
      <c r="R10" s="107" t="s">
        <v>65</v>
      </c>
      <c r="S10" s="108" t="s">
        <v>66</v>
      </c>
      <c r="T10" s="109">
        <v>0</v>
      </c>
      <c r="U10" s="109">
        <v>11</v>
      </c>
      <c r="V10" s="109">
        <v>5</v>
      </c>
      <c r="W10" s="121">
        <v>0.3</v>
      </c>
      <c r="X10" s="122">
        <v>5</v>
      </c>
      <c r="Y10" s="121">
        <v>0.1</v>
      </c>
      <c r="Z10" s="109">
        <v>0</v>
      </c>
      <c r="AA10" s="109">
        <v>0</v>
      </c>
      <c r="AB10" s="109" t="s">
        <v>374</v>
      </c>
      <c r="AG10" s="189" t="s">
        <v>813</v>
      </c>
      <c r="AH10" s="186" t="s">
        <v>434</v>
      </c>
      <c r="AI10" s="1" t="s">
        <v>814</v>
      </c>
      <c r="AJ10" s="1" t="s">
        <v>804</v>
      </c>
      <c r="AK10" s="1" t="s">
        <v>811</v>
      </c>
      <c r="AL10" s="1" t="s">
        <v>804</v>
      </c>
    </row>
    <row r="11" spans="1:38" ht="15.75" thickBot="1">
      <c r="A11" s="25"/>
      <c r="B11" s="99" t="s">
        <v>494</v>
      </c>
      <c r="C11" s="98">
        <v>2</v>
      </c>
      <c r="D11" s="25"/>
      <c r="E11" s="73" t="s">
        <v>185</v>
      </c>
      <c r="F11" s="73" t="s">
        <v>119</v>
      </c>
      <c r="G11" s="73" t="s">
        <v>649</v>
      </c>
      <c r="H11" s="73" t="s">
        <v>185</v>
      </c>
      <c r="I11" s="73" t="s">
        <v>340</v>
      </c>
      <c r="J11" s="73" t="s">
        <v>640</v>
      </c>
      <c r="K11" s="73">
        <v>1</v>
      </c>
      <c r="L11" s="73">
        <v>108</v>
      </c>
      <c r="M11" s="73">
        <v>25</v>
      </c>
      <c r="N11" s="73"/>
      <c r="O11" s="114" t="s">
        <v>552</v>
      </c>
      <c r="P11" s="73" t="s">
        <v>374</v>
      </c>
      <c r="Q11" s="77" t="s">
        <v>20</v>
      </c>
      <c r="R11" s="76" t="s">
        <v>20</v>
      </c>
      <c r="S11" s="77" t="s">
        <v>21</v>
      </c>
      <c r="T11" s="78">
        <v>0</v>
      </c>
      <c r="U11" s="78">
        <v>12</v>
      </c>
      <c r="V11" s="78">
        <v>11</v>
      </c>
      <c r="W11" s="118">
        <v>0.8</v>
      </c>
      <c r="X11" s="126">
        <v>11</v>
      </c>
      <c r="Y11" s="116">
        <v>0.05</v>
      </c>
      <c r="Z11" s="78">
        <v>11</v>
      </c>
      <c r="AA11" s="78">
        <v>11</v>
      </c>
      <c r="AB11" s="78" t="s">
        <v>374</v>
      </c>
    </row>
    <row r="12" spans="1:38" ht="15.75" thickBot="1">
      <c r="B12" s="99" t="s">
        <v>501</v>
      </c>
      <c r="C12" s="98">
        <v>4</v>
      </c>
      <c r="D12" s="25"/>
      <c r="E12" s="73" t="s">
        <v>378</v>
      </c>
      <c r="F12" s="73" t="s">
        <v>379</v>
      </c>
      <c r="G12" s="73" t="s">
        <v>650</v>
      </c>
      <c r="H12" s="73" t="s">
        <v>187</v>
      </c>
      <c r="I12" s="73" t="s">
        <v>442</v>
      </c>
      <c r="J12" s="73" t="s">
        <v>617</v>
      </c>
      <c r="K12" s="73">
        <v>1</v>
      </c>
      <c r="L12" s="73">
        <v>108</v>
      </c>
      <c r="M12" s="73">
        <v>27</v>
      </c>
      <c r="N12" s="73"/>
      <c r="O12" s="114" t="s">
        <v>552</v>
      </c>
      <c r="P12" s="73" t="s">
        <v>374</v>
      </c>
      <c r="Q12" s="77" t="s">
        <v>23</v>
      </c>
      <c r="R12" s="76" t="s">
        <v>23</v>
      </c>
      <c r="S12" s="77" t="s">
        <v>22</v>
      </c>
      <c r="T12" s="78">
        <v>0</v>
      </c>
      <c r="U12" s="78">
        <v>13</v>
      </c>
      <c r="V12" s="78">
        <v>11</v>
      </c>
      <c r="W12" s="118">
        <v>0.8</v>
      </c>
      <c r="X12" s="126">
        <v>11</v>
      </c>
      <c r="Y12" s="116">
        <v>0.05</v>
      </c>
      <c r="Z12" s="78">
        <v>11</v>
      </c>
      <c r="AA12" s="78">
        <v>11</v>
      </c>
      <c r="AB12" s="78" t="s">
        <v>374</v>
      </c>
    </row>
    <row r="13" spans="1:38" ht="15.75" thickBot="1">
      <c r="B13" s="99"/>
      <c r="C13" s="98"/>
      <c r="D13" s="25"/>
      <c r="E13" s="73" t="s">
        <v>188</v>
      </c>
      <c r="F13" s="73" t="s">
        <v>188</v>
      </c>
      <c r="G13" s="73" t="s">
        <v>324</v>
      </c>
      <c r="H13" s="73" t="s">
        <v>188</v>
      </c>
      <c r="I13" s="73" t="s">
        <v>341</v>
      </c>
      <c r="J13" s="73" t="s">
        <v>616</v>
      </c>
      <c r="K13" s="73">
        <v>1</v>
      </c>
      <c r="L13" s="73">
        <v>108</v>
      </c>
      <c r="M13" s="73">
        <v>28</v>
      </c>
      <c r="N13" s="73"/>
      <c r="O13" s="114" t="s">
        <v>552</v>
      </c>
      <c r="P13" s="73" t="s">
        <v>374</v>
      </c>
      <c r="Q13" s="167" t="s">
        <v>72</v>
      </c>
      <c r="R13" s="168" t="s">
        <v>72</v>
      </c>
      <c r="S13" s="167" t="s">
        <v>71</v>
      </c>
      <c r="T13" s="172">
        <v>3</v>
      </c>
      <c r="U13" s="169">
        <v>14</v>
      </c>
      <c r="V13" s="169">
        <v>0</v>
      </c>
      <c r="W13" s="129">
        <v>0</v>
      </c>
      <c r="X13" s="128">
        <v>0</v>
      </c>
      <c r="Y13" s="129">
        <v>0</v>
      </c>
      <c r="Z13" s="109">
        <v>0</v>
      </c>
      <c r="AA13" s="109">
        <v>0</v>
      </c>
      <c r="AB13" s="109" t="s">
        <v>374</v>
      </c>
    </row>
    <row r="14" spans="1:38" ht="15.75" thickBot="1">
      <c r="B14" s="99"/>
      <c r="C14" s="98"/>
      <c r="D14" s="25"/>
      <c r="E14" s="73" t="s">
        <v>174</v>
      </c>
      <c r="F14" s="73" t="s">
        <v>174</v>
      </c>
      <c r="G14" s="73" t="s">
        <v>324</v>
      </c>
      <c r="H14" s="73" t="s">
        <v>174</v>
      </c>
      <c r="I14" s="73" t="s">
        <v>342</v>
      </c>
      <c r="J14" s="73" t="s">
        <v>616</v>
      </c>
      <c r="K14" s="73">
        <v>1</v>
      </c>
      <c r="L14" s="73">
        <v>108</v>
      </c>
      <c r="M14" s="73">
        <v>29</v>
      </c>
      <c r="N14" s="73"/>
      <c r="O14" s="114" t="s">
        <v>552</v>
      </c>
      <c r="P14" s="73" t="s">
        <v>374</v>
      </c>
      <c r="Q14" s="77" t="s">
        <v>24</v>
      </c>
      <c r="R14" s="76" t="s">
        <v>24</v>
      </c>
      <c r="S14" s="77" t="s">
        <v>25</v>
      </c>
      <c r="T14" s="78">
        <v>0</v>
      </c>
      <c r="U14" s="78">
        <v>15</v>
      </c>
      <c r="V14" s="171">
        <v>11</v>
      </c>
      <c r="W14" s="118">
        <v>0.8</v>
      </c>
      <c r="X14" s="126">
        <v>11</v>
      </c>
      <c r="Y14" s="116">
        <v>0.05</v>
      </c>
      <c r="Z14" s="78">
        <v>11</v>
      </c>
      <c r="AA14" s="78">
        <v>11</v>
      </c>
      <c r="AB14" s="78" t="s">
        <v>374</v>
      </c>
    </row>
    <row r="15" spans="1:38" ht="15" customHeight="1" thickBot="1">
      <c r="B15" s="99" t="s">
        <v>495</v>
      </c>
      <c r="C15" s="98"/>
      <c r="D15" s="25"/>
      <c r="E15" s="73" t="s">
        <v>189</v>
      </c>
      <c r="F15" s="73" t="s">
        <v>189</v>
      </c>
      <c r="G15" s="73" t="s">
        <v>324</v>
      </c>
      <c r="H15" s="73" t="s">
        <v>189</v>
      </c>
      <c r="I15" s="73" t="s">
        <v>343</v>
      </c>
      <c r="J15" s="73" t="s">
        <v>616</v>
      </c>
      <c r="K15" s="73">
        <v>1</v>
      </c>
      <c r="L15" s="73">
        <v>108</v>
      </c>
      <c r="M15" s="73">
        <v>31</v>
      </c>
      <c r="N15" s="73"/>
      <c r="O15" s="114" t="s">
        <v>552</v>
      </c>
      <c r="P15" s="73" t="s">
        <v>374</v>
      </c>
      <c r="Q15" s="73" t="s">
        <v>26</v>
      </c>
      <c r="R15" s="76" t="s">
        <v>26</v>
      </c>
      <c r="S15" s="73" t="s">
        <v>27</v>
      </c>
      <c r="T15" s="78">
        <v>0</v>
      </c>
      <c r="U15" s="78">
        <v>16</v>
      </c>
      <c r="V15" s="171">
        <v>11</v>
      </c>
      <c r="W15" s="118">
        <v>0.8</v>
      </c>
      <c r="X15" s="126">
        <v>11</v>
      </c>
      <c r="Y15" s="116">
        <v>0.05</v>
      </c>
      <c r="Z15" s="78">
        <v>11</v>
      </c>
      <c r="AA15" s="78">
        <v>11</v>
      </c>
      <c r="AB15" s="78" t="s">
        <v>374</v>
      </c>
    </row>
    <row r="16" spans="1:38" ht="15.75" thickBot="1">
      <c r="B16" s="99" t="s">
        <v>491</v>
      </c>
      <c r="C16" s="98">
        <v>7</v>
      </c>
      <c r="D16" s="25"/>
      <c r="E16" s="73" t="s">
        <v>190</v>
      </c>
      <c r="F16" s="73" t="s">
        <v>190</v>
      </c>
      <c r="G16" s="73" t="s">
        <v>324</v>
      </c>
      <c r="H16" s="73" t="s">
        <v>190</v>
      </c>
      <c r="I16" s="73" t="s">
        <v>369</v>
      </c>
      <c r="J16" s="73" t="s">
        <v>616</v>
      </c>
      <c r="K16" s="73">
        <v>1</v>
      </c>
      <c r="L16" s="73">
        <v>108</v>
      </c>
      <c r="M16" s="73">
        <v>32</v>
      </c>
      <c r="N16" s="73"/>
      <c r="O16" s="114" t="s">
        <v>552</v>
      </c>
      <c r="P16" s="73" t="s">
        <v>374</v>
      </c>
      <c r="Q16" s="73" t="s">
        <v>37</v>
      </c>
      <c r="R16" s="76" t="s">
        <v>37</v>
      </c>
      <c r="S16" s="73" t="s">
        <v>36</v>
      </c>
      <c r="T16" s="78">
        <v>0</v>
      </c>
      <c r="U16" s="78">
        <v>17</v>
      </c>
      <c r="V16" s="171">
        <v>11</v>
      </c>
      <c r="W16" s="118">
        <v>0.8</v>
      </c>
      <c r="X16" s="126">
        <v>11</v>
      </c>
      <c r="Y16" s="116">
        <v>0.05</v>
      </c>
      <c r="Z16" s="78">
        <v>11</v>
      </c>
      <c r="AA16" s="78">
        <v>11</v>
      </c>
      <c r="AB16" s="78" t="s">
        <v>374</v>
      </c>
    </row>
    <row r="17" spans="2:29" ht="15.75" thickBot="1">
      <c r="B17" s="99" t="s">
        <v>492</v>
      </c>
      <c r="C17" s="98">
        <v>99</v>
      </c>
      <c r="D17" s="25"/>
      <c r="E17" s="73" t="s">
        <v>32</v>
      </c>
      <c r="F17" s="73" t="s">
        <v>380</v>
      </c>
      <c r="G17" s="73" t="s">
        <v>324</v>
      </c>
      <c r="H17" s="73" t="s">
        <v>32</v>
      </c>
      <c r="I17" s="73" t="s">
        <v>370</v>
      </c>
      <c r="J17" s="73" t="s">
        <v>616</v>
      </c>
      <c r="K17" s="73">
        <v>1</v>
      </c>
      <c r="L17" s="73">
        <v>108</v>
      </c>
      <c r="M17" s="73">
        <v>34</v>
      </c>
      <c r="N17" s="73" t="s">
        <v>190</v>
      </c>
      <c r="O17" s="114" t="s">
        <v>552</v>
      </c>
      <c r="P17" s="73" t="s">
        <v>374</v>
      </c>
      <c r="Q17" s="73" t="s">
        <v>38</v>
      </c>
      <c r="R17" s="76" t="s">
        <v>38</v>
      </c>
      <c r="S17" s="73" t="s">
        <v>39</v>
      </c>
      <c r="T17" s="78">
        <v>0</v>
      </c>
      <c r="U17" s="78">
        <v>18</v>
      </c>
      <c r="V17" s="78">
        <v>11</v>
      </c>
      <c r="W17" s="118">
        <v>0.8</v>
      </c>
      <c r="X17" s="126">
        <v>11</v>
      </c>
      <c r="Y17" s="116">
        <v>0.05</v>
      </c>
      <c r="Z17" s="78">
        <v>11</v>
      </c>
      <c r="AA17" s="78">
        <v>11</v>
      </c>
      <c r="AB17" s="78" t="s">
        <v>374</v>
      </c>
      <c r="AC17" s="2" t="s">
        <v>972</v>
      </c>
    </row>
    <row r="18" spans="2:29" ht="30.75" thickBot="1">
      <c r="B18" s="99" t="s">
        <v>493</v>
      </c>
      <c r="C18" s="98">
        <v>36</v>
      </c>
      <c r="D18" s="25"/>
      <c r="E18" s="73" t="s">
        <v>985</v>
      </c>
      <c r="F18" s="73" t="s">
        <v>985</v>
      </c>
      <c r="G18" s="73" t="s">
        <v>557</v>
      </c>
      <c r="H18" s="73" t="s">
        <v>985</v>
      </c>
      <c r="I18" s="74" t="s">
        <v>984</v>
      </c>
      <c r="J18" s="73" t="s">
        <v>1003</v>
      </c>
      <c r="K18" s="337">
        <v>2</v>
      </c>
      <c r="L18" s="73">
        <v>108</v>
      </c>
      <c r="M18" s="73">
        <v>18</v>
      </c>
      <c r="N18" s="73" t="s">
        <v>192</v>
      </c>
      <c r="O18" s="114" t="s">
        <v>552</v>
      </c>
      <c r="P18" s="73"/>
      <c r="Q18" s="73" t="s">
        <v>40</v>
      </c>
      <c r="R18" s="76" t="s">
        <v>40</v>
      </c>
      <c r="S18" s="73" t="s">
        <v>41</v>
      </c>
      <c r="T18" s="78">
        <v>0</v>
      </c>
      <c r="U18" s="78">
        <v>19</v>
      </c>
      <c r="V18" s="78">
        <v>11</v>
      </c>
      <c r="W18" s="118">
        <v>0.8</v>
      </c>
      <c r="X18" s="126">
        <v>11</v>
      </c>
      <c r="Y18" s="116">
        <v>0.05</v>
      </c>
      <c r="Z18" s="78">
        <v>11</v>
      </c>
      <c r="AA18" s="78">
        <v>11</v>
      </c>
      <c r="AB18" s="78" t="s">
        <v>374</v>
      </c>
      <c r="AC18" s="73" t="s">
        <v>192</v>
      </c>
    </row>
    <row r="19" spans="2:29" ht="15.75" thickBot="1">
      <c r="B19" s="99" t="s">
        <v>498</v>
      </c>
      <c r="C19" s="338">
        <v>2</v>
      </c>
      <c r="D19" s="25"/>
      <c r="E19" s="73" t="s">
        <v>988</v>
      </c>
      <c r="F19" s="73" t="s">
        <v>988</v>
      </c>
      <c r="G19" s="73" t="s">
        <v>649</v>
      </c>
      <c r="H19" s="73" t="s">
        <v>988</v>
      </c>
      <c r="I19" s="74" t="s">
        <v>992</v>
      </c>
      <c r="J19" s="327" t="s">
        <v>1004</v>
      </c>
      <c r="K19" s="337">
        <v>2</v>
      </c>
      <c r="L19" s="73">
        <v>108</v>
      </c>
      <c r="M19" s="73">
        <v>26</v>
      </c>
      <c r="N19" s="73" t="s">
        <v>185</v>
      </c>
      <c r="O19" s="114" t="s">
        <v>552</v>
      </c>
      <c r="P19" s="73"/>
      <c r="Q19" s="77" t="s">
        <v>42</v>
      </c>
      <c r="R19" s="76" t="s">
        <v>42</v>
      </c>
      <c r="S19" s="77" t="s">
        <v>43</v>
      </c>
      <c r="T19" s="78">
        <v>0</v>
      </c>
      <c r="U19" s="78">
        <v>20</v>
      </c>
      <c r="V19" s="78">
        <v>11</v>
      </c>
      <c r="W19" s="118">
        <v>0.8</v>
      </c>
      <c r="X19" s="126">
        <v>11</v>
      </c>
      <c r="Y19" s="116">
        <v>0.05</v>
      </c>
      <c r="Z19" s="78">
        <v>11</v>
      </c>
      <c r="AA19" s="78">
        <v>11</v>
      </c>
      <c r="AB19" s="78" t="s">
        <v>374</v>
      </c>
      <c r="AC19" s="73" t="s">
        <v>185</v>
      </c>
    </row>
    <row r="20" spans="2:29" ht="15.75" thickBot="1">
      <c r="B20" s="186" t="s">
        <v>803</v>
      </c>
      <c r="C20" s="1" t="s">
        <v>804</v>
      </c>
      <c r="D20" s="25"/>
      <c r="E20" s="73" t="s">
        <v>1036</v>
      </c>
      <c r="F20" s="73" t="s">
        <v>1036</v>
      </c>
      <c r="G20" s="73" t="s">
        <v>324</v>
      </c>
      <c r="H20" s="73" t="s">
        <v>1036</v>
      </c>
      <c r="I20" s="73" t="s">
        <v>1037</v>
      </c>
      <c r="J20" s="73" t="s">
        <v>1005</v>
      </c>
      <c r="K20" s="337">
        <v>2</v>
      </c>
      <c r="L20" s="73">
        <v>108</v>
      </c>
      <c r="M20" s="73">
        <v>30</v>
      </c>
      <c r="N20" s="73" t="s">
        <v>174</v>
      </c>
      <c r="O20" s="114" t="s">
        <v>552</v>
      </c>
      <c r="P20" s="73"/>
      <c r="Q20" s="170" t="s">
        <v>74</v>
      </c>
      <c r="R20" s="168" t="s">
        <v>74</v>
      </c>
      <c r="S20" s="170" t="s">
        <v>73</v>
      </c>
      <c r="T20" s="172">
        <v>3</v>
      </c>
      <c r="U20" s="169">
        <v>21</v>
      </c>
      <c r="V20" s="169">
        <v>0</v>
      </c>
      <c r="W20" s="129">
        <v>0</v>
      </c>
      <c r="X20" s="128">
        <v>0</v>
      </c>
      <c r="Y20" s="129">
        <v>0</v>
      </c>
      <c r="Z20" s="109">
        <v>0</v>
      </c>
      <c r="AA20" s="109">
        <v>0</v>
      </c>
      <c r="AB20" s="109" t="s">
        <v>374</v>
      </c>
      <c r="AC20" s="73" t="s">
        <v>378</v>
      </c>
    </row>
    <row r="21" spans="2:29" ht="30.75" thickBot="1">
      <c r="B21" s="188" t="s">
        <v>805</v>
      </c>
      <c r="C21" s="187" t="s">
        <v>818</v>
      </c>
      <c r="E21" s="73" t="s">
        <v>990</v>
      </c>
      <c r="F21" s="73" t="s">
        <v>990</v>
      </c>
      <c r="G21" s="73" t="s">
        <v>324</v>
      </c>
      <c r="H21" s="73" t="s">
        <v>990</v>
      </c>
      <c r="I21" s="74" t="s">
        <v>993</v>
      </c>
      <c r="J21" s="327" t="s">
        <v>1005</v>
      </c>
      <c r="K21" s="337">
        <v>2</v>
      </c>
      <c r="L21" s="73">
        <v>108</v>
      </c>
      <c r="M21" s="73">
        <v>33</v>
      </c>
      <c r="N21" s="73" t="s">
        <v>190</v>
      </c>
      <c r="O21" s="114" t="s">
        <v>552</v>
      </c>
      <c r="P21" s="73"/>
      <c r="Q21" s="73" t="s">
        <v>44</v>
      </c>
      <c r="R21" s="76" t="s">
        <v>44</v>
      </c>
      <c r="S21" s="73" t="s">
        <v>60</v>
      </c>
      <c r="T21" s="78">
        <v>0</v>
      </c>
      <c r="U21" s="78">
        <v>22</v>
      </c>
      <c r="V21" s="171">
        <v>11</v>
      </c>
      <c r="W21" s="118">
        <v>0.8</v>
      </c>
      <c r="X21" s="126">
        <v>11</v>
      </c>
      <c r="Y21" s="116">
        <v>0.05</v>
      </c>
      <c r="Z21" s="78">
        <v>11</v>
      </c>
      <c r="AA21" s="78">
        <v>11</v>
      </c>
      <c r="AB21" s="78" t="s">
        <v>374</v>
      </c>
      <c r="AC21" s="73" t="s">
        <v>189</v>
      </c>
    </row>
    <row r="22" spans="2:29" ht="45.75" thickBot="1">
      <c r="B22" s="26" t="s">
        <v>822</v>
      </c>
      <c r="C22" s="27">
        <v>2020</v>
      </c>
      <c r="D22" s="25"/>
      <c r="E22" s="73" t="s">
        <v>989</v>
      </c>
      <c r="F22" s="73" t="s">
        <v>989</v>
      </c>
      <c r="G22" s="73" t="s">
        <v>324</v>
      </c>
      <c r="H22" s="73" t="s">
        <v>989</v>
      </c>
      <c r="I22" s="74" t="s">
        <v>995</v>
      </c>
      <c r="J22" s="73" t="s">
        <v>1005</v>
      </c>
      <c r="K22" s="337">
        <v>2</v>
      </c>
      <c r="L22" s="73">
        <v>108</v>
      </c>
      <c r="M22" s="73">
        <v>35</v>
      </c>
      <c r="N22" s="73" t="s">
        <v>32</v>
      </c>
      <c r="O22" s="114" t="s">
        <v>552</v>
      </c>
      <c r="P22" s="73"/>
      <c r="Q22" s="73" t="s">
        <v>45</v>
      </c>
      <c r="R22" s="76" t="s">
        <v>45</v>
      </c>
      <c r="S22" s="73" t="s">
        <v>61</v>
      </c>
      <c r="T22" s="78">
        <v>0</v>
      </c>
      <c r="U22" s="78">
        <v>23</v>
      </c>
      <c r="V22" s="171">
        <v>11</v>
      </c>
      <c r="W22" s="118">
        <v>0.8</v>
      </c>
      <c r="X22" s="126">
        <v>11</v>
      </c>
      <c r="Y22" s="116">
        <v>0.05</v>
      </c>
      <c r="Z22" s="78">
        <v>11</v>
      </c>
      <c r="AA22" s="78">
        <v>11</v>
      </c>
      <c r="AB22" s="78" t="s">
        <v>374</v>
      </c>
      <c r="AC22" s="73" t="s">
        <v>190</v>
      </c>
    </row>
    <row r="23" spans="2:29">
      <c r="B23" s="99" t="s">
        <v>823</v>
      </c>
      <c r="C23" s="98">
        <v>2024</v>
      </c>
      <c r="D23" s="25"/>
      <c r="K23" s="24"/>
      <c r="L23" s="24"/>
      <c r="M23" s="24"/>
      <c r="N23" s="24"/>
      <c r="O23" s="24"/>
      <c r="P23" s="24"/>
      <c r="Q23" s="170" t="s">
        <v>76</v>
      </c>
      <c r="R23" s="168" t="s">
        <v>76</v>
      </c>
      <c r="S23" s="170" t="s">
        <v>75</v>
      </c>
      <c r="T23" s="172">
        <v>3</v>
      </c>
      <c r="U23" s="169">
        <v>24</v>
      </c>
      <c r="V23" s="169">
        <v>0</v>
      </c>
      <c r="W23" s="129">
        <v>0</v>
      </c>
      <c r="X23" s="128">
        <v>0</v>
      </c>
      <c r="Y23" s="129">
        <v>0</v>
      </c>
      <c r="Z23" s="109">
        <v>0</v>
      </c>
      <c r="AA23" s="109">
        <v>0</v>
      </c>
      <c r="AB23" s="109" t="s">
        <v>374</v>
      </c>
      <c r="AC23" s="73" t="s">
        <v>32</v>
      </c>
    </row>
    <row r="24" spans="2:29" ht="15" customHeight="1">
      <c r="B24" s="188" t="s">
        <v>894</v>
      </c>
      <c r="C24" s="187"/>
      <c r="D24" s="25"/>
      <c r="K24" s="24"/>
      <c r="L24" s="24"/>
      <c r="M24" s="24"/>
      <c r="N24" s="24"/>
      <c r="O24" s="24"/>
      <c r="Q24" s="73" t="s">
        <v>46</v>
      </c>
      <c r="R24" s="76" t="s">
        <v>46</v>
      </c>
      <c r="S24" s="73" t="s">
        <v>120</v>
      </c>
      <c r="T24" s="78">
        <v>0</v>
      </c>
      <c r="U24" s="78">
        <v>25</v>
      </c>
      <c r="V24" s="171">
        <v>11</v>
      </c>
      <c r="W24" s="118">
        <v>0.8</v>
      </c>
      <c r="X24" s="126">
        <v>11</v>
      </c>
      <c r="Y24" s="116">
        <v>0.05</v>
      </c>
      <c r="Z24" s="78">
        <v>11</v>
      </c>
      <c r="AA24" s="78">
        <v>11</v>
      </c>
      <c r="AB24" s="78" t="s">
        <v>374</v>
      </c>
    </row>
    <row r="25" spans="2:29" ht="15" customHeight="1">
      <c r="B25" s="99" t="s">
        <v>973</v>
      </c>
      <c r="C25" s="98">
        <v>6</v>
      </c>
      <c r="D25" s="25"/>
      <c r="E25" s="587" t="s">
        <v>504</v>
      </c>
      <c r="F25" s="587"/>
      <c r="G25" s="587"/>
      <c r="H25" s="587"/>
      <c r="I25" s="587"/>
      <c r="J25" s="587"/>
      <c r="K25" s="587"/>
      <c r="L25" s="24"/>
      <c r="M25" s="24"/>
      <c r="N25" s="24"/>
      <c r="O25" s="24"/>
      <c r="Q25" s="73" t="s">
        <v>47</v>
      </c>
      <c r="R25" s="76" t="s">
        <v>47</v>
      </c>
      <c r="S25" s="73" t="s">
        <v>128</v>
      </c>
      <c r="T25" s="78">
        <v>0</v>
      </c>
      <c r="U25" s="78">
        <v>26</v>
      </c>
      <c r="V25" s="171">
        <v>11</v>
      </c>
      <c r="W25" s="118">
        <v>0.8</v>
      </c>
      <c r="X25" s="126">
        <v>11</v>
      </c>
      <c r="Y25" s="116">
        <v>0.05</v>
      </c>
      <c r="Z25" s="78">
        <v>11</v>
      </c>
      <c r="AA25" s="78">
        <v>11</v>
      </c>
      <c r="AB25" s="78" t="s">
        <v>374</v>
      </c>
    </row>
    <row r="26" spans="2:29" ht="15" customHeight="1">
      <c r="D26" s="25"/>
      <c r="E26" s="2" t="s">
        <v>514</v>
      </c>
      <c r="F26" s="2" t="s">
        <v>131</v>
      </c>
      <c r="G26" s="2" t="s">
        <v>456</v>
      </c>
      <c r="H26" s="2" t="s">
        <v>506</v>
      </c>
      <c r="I26" s="2" t="s">
        <v>505</v>
      </c>
      <c r="J26" s="2" t="s">
        <v>507</v>
      </c>
      <c r="K26" s="2" t="s">
        <v>508</v>
      </c>
      <c r="L26" s="24"/>
      <c r="M26" s="24"/>
      <c r="N26" s="24"/>
      <c r="O26" s="24"/>
      <c r="Q26" s="73" t="s">
        <v>49</v>
      </c>
      <c r="R26" s="76" t="s">
        <v>49</v>
      </c>
      <c r="S26" s="73" t="s">
        <v>48</v>
      </c>
      <c r="T26" s="78">
        <v>0</v>
      </c>
      <c r="U26" s="78">
        <v>27</v>
      </c>
      <c r="V26" s="78">
        <v>11</v>
      </c>
      <c r="W26" s="118">
        <v>0.8</v>
      </c>
      <c r="X26" s="126">
        <v>11</v>
      </c>
      <c r="Y26" s="116">
        <v>0.05</v>
      </c>
      <c r="Z26" s="78">
        <v>11</v>
      </c>
      <c r="AA26" s="78">
        <v>11</v>
      </c>
      <c r="AB26" s="78" t="s">
        <v>374</v>
      </c>
    </row>
    <row r="27" spans="2:29">
      <c r="D27" s="25"/>
      <c r="E27" s="93">
        <v>1</v>
      </c>
      <c r="F27" s="94" t="s">
        <v>457</v>
      </c>
      <c r="G27" s="73">
        <v>0</v>
      </c>
      <c r="H27" s="73">
        <v>103</v>
      </c>
      <c r="I27" s="92" t="s">
        <v>374</v>
      </c>
      <c r="J27" s="73">
        <v>0</v>
      </c>
      <c r="K27" s="73">
        <v>5</v>
      </c>
      <c r="L27" s="24"/>
      <c r="M27" s="24"/>
      <c r="N27" s="24"/>
      <c r="O27" s="24"/>
      <c r="Q27" s="73" t="s">
        <v>51</v>
      </c>
      <c r="R27" s="76" t="s">
        <v>51</v>
      </c>
      <c r="S27" s="73" t="s">
        <v>50</v>
      </c>
      <c r="T27" s="78">
        <v>0</v>
      </c>
      <c r="U27" s="78">
        <v>28</v>
      </c>
      <c r="V27" s="78">
        <v>11</v>
      </c>
      <c r="W27" s="118">
        <v>0.8</v>
      </c>
      <c r="X27" s="126">
        <v>11</v>
      </c>
      <c r="Y27" s="116">
        <v>0.05</v>
      </c>
      <c r="Z27" s="78">
        <v>11</v>
      </c>
      <c r="AA27" s="78">
        <v>11</v>
      </c>
      <c r="AB27" s="78" t="s">
        <v>374</v>
      </c>
    </row>
    <row r="28" spans="2:29" ht="30">
      <c r="B28" s="100" t="s">
        <v>496</v>
      </c>
      <c r="C28" s="100" t="s">
        <v>497</v>
      </c>
      <c r="D28" s="25"/>
      <c r="E28" s="339">
        <v>2</v>
      </c>
      <c r="F28" s="343" t="s">
        <v>1009</v>
      </c>
      <c r="G28" s="337">
        <v>103</v>
      </c>
      <c r="H28" s="337">
        <v>103</v>
      </c>
      <c r="I28" s="341" t="s">
        <v>374</v>
      </c>
      <c r="J28" s="337">
        <v>0</v>
      </c>
      <c r="K28" s="337">
        <v>5</v>
      </c>
      <c r="L28" s="24"/>
      <c r="M28" s="24"/>
      <c r="N28" s="24"/>
      <c r="O28" s="24"/>
      <c r="Q28" s="73" t="s">
        <v>52</v>
      </c>
      <c r="R28" s="76" t="s">
        <v>52</v>
      </c>
      <c r="S28" s="73" t="s">
        <v>129</v>
      </c>
      <c r="T28" s="78">
        <v>0</v>
      </c>
      <c r="U28" s="78">
        <v>29</v>
      </c>
      <c r="V28" s="78">
        <v>11</v>
      </c>
      <c r="W28" s="118">
        <v>0.8</v>
      </c>
      <c r="X28" s="126">
        <v>11</v>
      </c>
      <c r="Y28" s="116">
        <v>0.05</v>
      </c>
      <c r="Z28" s="78">
        <v>11</v>
      </c>
      <c r="AA28" s="78">
        <v>11</v>
      </c>
      <c r="AB28" s="78" t="s">
        <v>374</v>
      </c>
    </row>
    <row r="29" spans="2:29" ht="15" customHeight="1">
      <c r="B29" s="28" t="s">
        <v>652</v>
      </c>
      <c r="C29" s="28" t="s">
        <v>653</v>
      </c>
      <c r="D29" s="25"/>
      <c r="E29" s="339"/>
      <c r="F29" s="340"/>
      <c r="G29" s="337"/>
      <c r="H29" s="337"/>
      <c r="I29" s="341"/>
      <c r="J29" s="337"/>
      <c r="K29" s="337"/>
      <c r="N29" s="24"/>
      <c r="O29" s="24"/>
      <c r="Q29" s="170" t="s">
        <v>78</v>
      </c>
      <c r="R29" s="168" t="s">
        <v>78</v>
      </c>
      <c r="S29" s="170" t="s">
        <v>77</v>
      </c>
      <c r="T29" s="172">
        <v>3</v>
      </c>
      <c r="U29" s="169">
        <v>30</v>
      </c>
      <c r="V29" s="169">
        <v>0</v>
      </c>
      <c r="W29" s="129">
        <v>0</v>
      </c>
      <c r="X29" s="128">
        <v>0</v>
      </c>
      <c r="Y29" s="129">
        <v>0</v>
      </c>
      <c r="Z29" s="109">
        <v>0</v>
      </c>
      <c r="AA29" s="109">
        <v>0</v>
      </c>
      <c r="AB29" s="109" t="s">
        <v>374</v>
      </c>
    </row>
    <row r="30" spans="2:29" ht="15" customHeight="1">
      <c r="B30" s="28" t="s">
        <v>196</v>
      </c>
      <c r="C30" s="28" t="s">
        <v>197</v>
      </c>
      <c r="D30" s="25"/>
      <c r="E30" s="590" t="s">
        <v>467</v>
      </c>
      <c r="F30" s="592"/>
      <c r="G30" s="592"/>
      <c r="H30" s="591"/>
      <c r="I30" s="25"/>
      <c r="J30" s="596" t="s">
        <v>469</v>
      </c>
      <c r="K30" s="597"/>
      <c r="L30" s="597"/>
      <c r="M30" s="597"/>
      <c r="O30" s="173" t="s">
        <v>645</v>
      </c>
      <c r="Q30" s="73" t="s">
        <v>250</v>
      </c>
      <c r="R30" s="76" t="s">
        <v>250</v>
      </c>
      <c r="S30" s="73" t="s">
        <v>130</v>
      </c>
      <c r="T30" s="78">
        <v>0</v>
      </c>
      <c r="U30" s="78">
        <v>31</v>
      </c>
      <c r="V30" s="171">
        <v>11</v>
      </c>
      <c r="W30" s="118">
        <v>0.8</v>
      </c>
      <c r="X30" s="126">
        <v>11</v>
      </c>
      <c r="Y30" s="116">
        <v>0.05</v>
      </c>
      <c r="Z30" s="78">
        <v>11</v>
      </c>
      <c r="AA30" s="78">
        <v>11</v>
      </c>
      <c r="AB30" s="78" t="s">
        <v>374</v>
      </c>
    </row>
    <row r="31" spans="2:29">
      <c r="B31" s="28" t="s">
        <v>198</v>
      </c>
      <c r="C31" s="28" t="s">
        <v>199</v>
      </c>
      <c r="D31" s="25"/>
      <c r="E31" s="593" t="s">
        <v>472</v>
      </c>
      <c r="F31" s="594"/>
      <c r="G31" s="595"/>
      <c r="H31" s="79" t="s">
        <v>381</v>
      </c>
      <c r="I31" s="25" t="s">
        <v>382</v>
      </c>
      <c r="J31" s="81">
        <v>0</v>
      </c>
      <c r="K31" s="73" t="s">
        <v>412</v>
      </c>
      <c r="L31" s="73"/>
      <c r="M31" s="73"/>
      <c r="O31" s="174" t="s">
        <v>646</v>
      </c>
      <c r="Q31" s="73" t="s">
        <v>251</v>
      </c>
      <c r="R31" s="76" t="s">
        <v>251</v>
      </c>
      <c r="S31" s="73" t="s">
        <v>158</v>
      </c>
      <c r="T31" s="78">
        <v>0</v>
      </c>
      <c r="U31" s="78">
        <v>32</v>
      </c>
      <c r="V31" s="171">
        <v>11</v>
      </c>
      <c r="W31" s="118">
        <v>0.8</v>
      </c>
      <c r="X31" s="126">
        <v>11</v>
      </c>
      <c r="Y31" s="116">
        <v>0.05</v>
      </c>
      <c r="Z31" s="78">
        <v>11</v>
      </c>
      <c r="AA31" s="78">
        <v>11</v>
      </c>
      <c r="AB31" s="78" t="s">
        <v>374</v>
      </c>
    </row>
    <row r="32" spans="2:29">
      <c r="B32" s="28" t="s">
        <v>1106</v>
      </c>
      <c r="C32" s="28" t="s">
        <v>654</v>
      </c>
      <c r="D32" s="25"/>
      <c r="E32" s="593" t="s">
        <v>473</v>
      </c>
      <c r="F32" s="594"/>
      <c r="G32" s="595"/>
      <c r="H32" s="79" t="s">
        <v>513</v>
      </c>
      <c r="I32" s="25" t="s">
        <v>383</v>
      </c>
      <c r="J32" s="81">
        <v>1</v>
      </c>
      <c r="K32" s="73" t="s">
        <v>413</v>
      </c>
      <c r="L32" s="73"/>
      <c r="M32" s="73"/>
      <c r="Q32" s="170" t="s">
        <v>80</v>
      </c>
      <c r="R32" s="168" t="s">
        <v>80</v>
      </c>
      <c r="S32" s="170" t="s">
        <v>79</v>
      </c>
      <c r="T32" s="172">
        <v>3</v>
      </c>
      <c r="U32" s="169">
        <v>33</v>
      </c>
      <c r="V32" s="169">
        <v>0</v>
      </c>
      <c r="W32" s="129">
        <v>0</v>
      </c>
      <c r="X32" s="128">
        <v>0</v>
      </c>
      <c r="Y32" s="129">
        <v>0</v>
      </c>
      <c r="Z32" s="109">
        <v>0</v>
      </c>
      <c r="AA32" s="109">
        <v>0</v>
      </c>
      <c r="AB32" s="109" t="s">
        <v>374</v>
      </c>
    </row>
    <row r="33" spans="2:28">
      <c r="B33" s="28" t="s">
        <v>200</v>
      </c>
      <c r="C33" s="28" t="s">
        <v>201</v>
      </c>
      <c r="D33" s="25"/>
      <c r="E33" s="593" t="s">
        <v>474</v>
      </c>
      <c r="F33" s="594"/>
      <c r="G33" s="595"/>
      <c r="H33" s="79" t="s">
        <v>384</v>
      </c>
      <c r="I33" s="25"/>
      <c r="J33" s="81">
        <v>2</v>
      </c>
      <c r="K33" s="73" t="s">
        <v>414</v>
      </c>
      <c r="L33" s="73"/>
      <c r="M33" s="73"/>
      <c r="Q33" s="73" t="s">
        <v>252</v>
      </c>
      <c r="R33" s="76" t="s">
        <v>252</v>
      </c>
      <c r="S33" s="73" t="s">
        <v>253</v>
      </c>
      <c r="T33" s="78">
        <v>0</v>
      </c>
      <c r="U33" s="78">
        <v>34</v>
      </c>
      <c r="V33" s="171">
        <v>11</v>
      </c>
      <c r="W33" s="118">
        <v>0.8</v>
      </c>
      <c r="X33" s="126">
        <v>11</v>
      </c>
      <c r="Y33" s="116">
        <v>0.05</v>
      </c>
      <c r="Z33" s="78">
        <v>11</v>
      </c>
      <c r="AA33" s="78">
        <v>11</v>
      </c>
      <c r="AB33" s="78" t="s">
        <v>374</v>
      </c>
    </row>
    <row r="34" spans="2:28">
      <c r="B34" s="28" t="s">
        <v>108</v>
      </c>
      <c r="C34" s="28" t="s">
        <v>109</v>
      </c>
      <c r="D34" s="25"/>
      <c r="E34" s="593" t="s">
        <v>475</v>
      </c>
      <c r="F34" s="594"/>
      <c r="G34" s="595"/>
      <c r="H34" s="79" t="s">
        <v>374</v>
      </c>
      <c r="I34" s="75" t="s">
        <v>385</v>
      </c>
      <c r="J34" s="81">
        <v>3</v>
      </c>
      <c r="K34" s="73" t="s">
        <v>509</v>
      </c>
      <c r="L34" s="73"/>
      <c r="M34" s="73"/>
      <c r="Q34" s="77" t="s">
        <v>254</v>
      </c>
      <c r="R34" s="76" t="s">
        <v>254</v>
      </c>
      <c r="S34" s="77" t="s">
        <v>255</v>
      </c>
      <c r="T34" s="78">
        <v>0</v>
      </c>
      <c r="U34" s="78">
        <v>35</v>
      </c>
      <c r="V34" s="171">
        <v>11</v>
      </c>
      <c r="W34" s="118">
        <v>0.8</v>
      </c>
      <c r="X34" s="126">
        <v>11</v>
      </c>
      <c r="Y34" s="116">
        <v>0.05</v>
      </c>
      <c r="Z34" s="78">
        <v>11</v>
      </c>
      <c r="AA34" s="78">
        <v>11</v>
      </c>
      <c r="AB34" s="78" t="s">
        <v>374</v>
      </c>
    </row>
    <row r="35" spans="2:28">
      <c r="B35" s="28" t="s">
        <v>202</v>
      </c>
      <c r="C35" s="28" t="s">
        <v>203</v>
      </c>
      <c r="D35" s="25"/>
      <c r="E35" s="607" t="s">
        <v>386</v>
      </c>
      <c r="F35" s="594"/>
      <c r="G35" s="595"/>
      <c r="H35" s="79" t="s">
        <v>374</v>
      </c>
      <c r="I35" s="75" t="s">
        <v>385</v>
      </c>
      <c r="J35" s="81">
        <v>4</v>
      </c>
      <c r="K35" s="73" t="s">
        <v>512</v>
      </c>
      <c r="L35" s="73"/>
      <c r="M35" s="73"/>
      <c r="Q35" s="108" t="s">
        <v>59</v>
      </c>
      <c r="R35" s="107" t="s">
        <v>59</v>
      </c>
      <c r="S35" s="108" t="s">
        <v>256</v>
      </c>
      <c r="T35" s="109">
        <v>0</v>
      </c>
      <c r="U35" s="109">
        <v>36</v>
      </c>
      <c r="V35" s="109">
        <v>5</v>
      </c>
      <c r="W35" s="121">
        <v>0.3</v>
      </c>
      <c r="X35" s="122">
        <v>5</v>
      </c>
      <c r="Y35" s="121">
        <v>0.1</v>
      </c>
      <c r="Z35" s="109">
        <v>0</v>
      </c>
      <c r="AA35" s="109">
        <v>0</v>
      </c>
      <c r="AB35" s="109" t="s">
        <v>374</v>
      </c>
    </row>
    <row r="36" spans="2:28">
      <c r="B36" s="28" t="s">
        <v>651</v>
      </c>
      <c r="C36" s="28" t="s">
        <v>204</v>
      </c>
      <c r="D36" s="25"/>
      <c r="E36" s="593" t="s">
        <v>476</v>
      </c>
      <c r="F36" s="594"/>
      <c r="G36" s="595"/>
      <c r="H36" s="79"/>
      <c r="I36" s="75" t="s">
        <v>385</v>
      </c>
      <c r="J36" s="81">
        <v>5</v>
      </c>
      <c r="K36" s="73" t="s">
        <v>511</v>
      </c>
      <c r="L36" s="73"/>
      <c r="M36" s="73"/>
      <c r="Q36" s="108" t="s">
        <v>68</v>
      </c>
      <c r="R36" s="107" t="s">
        <v>68</v>
      </c>
      <c r="S36" s="108" t="s">
        <v>67</v>
      </c>
      <c r="T36" s="109">
        <v>0</v>
      </c>
      <c r="U36" s="109">
        <v>37</v>
      </c>
      <c r="V36" s="109">
        <v>5</v>
      </c>
      <c r="W36" s="121">
        <v>0.3</v>
      </c>
      <c r="X36" s="122">
        <v>5</v>
      </c>
      <c r="Y36" s="121">
        <v>0.1</v>
      </c>
      <c r="Z36" s="109">
        <v>0</v>
      </c>
      <c r="AA36" s="109">
        <v>0</v>
      </c>
      <c r="AB36" s="109" t="s">
        <v>374</v>
      </c>
    </row>
    <row r="37" spans="2:28">
      <c r="B37" s="28" t="s">
        <v>205</v>
      </c>
      <c r="C37" s="28" t="s">
        <v>328</v>
      </c>
      <c r="D37" s="25"/>
      <c r="E37" s="75"/>
      <c r="F37" s="75"/>
      <c r="G37" s="75"/>
      <c r="H37" s="75"/>
      <c r="I37" s="75"/>
      <c r="J37" s="75"/>
      <c r="Q37" s="77" t="s">
        <v>257</v>
      </c>
      <c r="R37" s="76" t="s">
        <v>257</v>
      </c>
      <c r="S37" s="77" t="s">
        <v>258</v>
      </c>
      <c r="T37" s="78">
        <v>0</v>
      </c>
      <c r="U37" s="78">
        <v>38</v>
      </c>
      <c r="V37" s="78">
        <v>37</v>
      </c>
      <c r="W37" s="118">
        <v>0.8</v>
      </c>
      <c r="X37" s="126">
        <v>37</v>
      </c>
      <c r="Y37" s="118">
        <v>0.3</v>
      </c>
      <c r="Z37" s="78">
        <v>37</v>
      </c>
      <c r="AA37" s="78">
        <v>37</v>
      </c>
      <c r="AB37" s="78" t="s">
        <v>374</v>
      </c>
    </row>
    <row r="38" spans="2:28" ht="30">
      <c r="B38" s="28" t="s">
        <v>206</v>
      </c>
      <c r="C38" s="28" t="s">
        <v>207</v>
      </c>
      <c r="D38" s="25"/>
      <c r="E38" s="101" t="s">
        <v>468</v>
      </c>
      <c r="F38" s="75"/>
      <c r="I38" s="75"/>
      <c r="J38" s="75"/>
      <c r="Q38" s="77" t="s">
        <v>259</v>
      </c>
      <c r="R38" s="76" t="s">
        <v>259</v>
      </c>
      <c r="S38" s="77" t="s">
        <v>260</v>
      </c>
      <c r="T38" s="78">
        <v>0</v>
      </c>
      <c r="U38" s="78">
        <v>39</v>
      </c>
      <c r="V38" s="78">
        <v>37</v>
      </c>
      <c r="W38" s="118">
        <v>0.8</v>
      </c>
      <c r="X38" s="126">
        <v>37</v>
      </c>
      <c r="Y38" s="118">
        <v>0.3</v>
      </c>
      <c r="Z38" s="78">
        <v>37</v>
      </c>
      <c r="AA38" s="78">
        <v>37</v>
      </c>
      <c r="AB38" s="78" t="s">
        <v>374</v>
      </c>
    </row>
    <row r="39" spans="2:28">
      <c r="B39" s="28" t="s">
        <v>208</v>
      </c>
      <c r="C39" s="28" t="s">
        <v>209</v>
      </c>
      <c r="D39" s="25"/>
      <c r="E39" s="103" t="s">
        <v>481</v>
      </c>
      <c r="F39" s="75"/>
      <c r="I39" s="75"/>
      <c r="J39" s="75"/>
      <c r="Q39" s="108" t="s">
        <v>159</v>
      </c>
      <c r="R39" s="107" t="s">
        <v>159</v>
      </c>
      <c r="S39" s="108" t="s">
        <v>160</v>
      </c>
      <c r="T39" s="109">
        <v>0</v>
      </c>
      <c r="U39" s="109">
        <v>40</v>
      </c>
      <c r="V39" s="109">
        <v>5</v>
      </c>
      <c r="W39" s="121">
        <v>0.3</v>
      </c>
      <c r="X39" s="122">
        <v>5</v>
      </c>
      <c r="Y39" s="121">
        <v>0.1</v>
      </c>
      <c r="Z39" s="109">
        <v>0</v>
      </c>
      <c r="AA39" s="109">
        <v>0</v>
      </c>
      <c r="AB39" s="109" t="s">
        <v>374</v>
      </c>
    </row>
    <row r="40" spans="2:28">
      <c r="B40" s="28" t="s">
        <v>210</v>
      </c>
      <c r="C40" s="28" t="s">
        <v>211</v>
      </c>
      <c r="D40" s="25"/>
      <c r="E40" s="103" t="s">
        <v>482</v>
      </c>
      <c r="F40" s="75"/>
      <c r="I40" s="75"/>
      <c r="J40" s="75"/>
      <c r="Q40" s="108" t="s">
        <v>70</v>
      </c>
      <c r="R40" s="107" t="s">
        <v>70</v>
      </c>
      <c r="S40" s="108" t="s">
        <v>69</v>
      </c>
      <c r="T40" s="109">
        <v>0</v>
      </c>
      <c r="U40" s="109">
        <v>41</v>
      </c>
      <c r="V40" s="109">
        <v>5</v>
      </c>
      <c r="W40" s="121">
        <v>0.3</v>
      </c>
      <c r="X40" s="122">
        <v>5</v>
      </c>
      <c r="Y40" s="121">
        <v>0.1</v>
      </c>
      <c r="Z40" s="109">
        <v>0</v>
      </c>
      <c r="AA40" s="109">
        <v>0</v>
      </c>
      <c r="AB40" s="109" t="s">
        <v>374</v>
      </c>
    </row>
    <row r="41" spans="2:28">
      <c r="B41" s="28" t="s">
        <v>212</v>
      </c>
      <c r="C41" s="28" t="s">
        <v>145</v>
      </c>
      <c r="D41" s="25"/>
      <c r="E41" s="103" t="s">
        <v>483</v>
      </c>
      <c r="F41" s="75"/>
      <c r="I41" s="75"/>
      <c r="J41" s="75"/>
      <c r="Q41" s="77" t="s">
        <v>261</v>
      </c>
      <c r="R41" s="76" t="s">
        <v>261</v>
      </c>
      <c r="S41" s="77" t="s">
        <v>262</v>
      </c>
      <c r="T41" s="78">
        <v>0</v>
      </c>
      <c r="U41" s="78">
        <v>42</v>
      </c>
      <c r="V41" s="78">
        <v>41</v>
      </c>
      <c r="W41" s="118">
        <v>0.8</v>
      </c>
      <c r="X41" s="123">
        <v>5</v>
      </c>
      <c r="Y41" s="119">
        <v>0.05</v>
      </c>
      <c r="Z41" s="78">
        <v>41</v>
      </c>
      <c r="AA41" s="78">
        <v>41</v>
      </c>
      <c r="AB41" s="78" t="s">
        <v>374</v>
      </c>
    </row>
    <row r="42" spans="2:28">
      <c r="B42" s="28" t="s">
        <v>213</v>
      </c>
      <c r="C42" s="28" t="s">
        <v>387</v>
      </c>
      <c r="D42" s="25"/>
      <c r="E42" s="103" t="s">
        <v>484</v>
      </c>
      <c r="F42" s="75"/>
      <c r="G42" s="75"/>
      <c r="H42" s="75"/>
      <c r="I42" s="75"/>
      <c r="J42" s="75"/>
      <c r="Q42" s="77" t="s">
        <v>263</v>
      </c>
      <c r="R42" s="76" t="s">
        <v>263</v>
      </c>
      <c r="S42" s="77" t="s">
        <v>264</v>
      </c>
      <c r="T42" s="78">
        <v>0</v>
      </c>
      <c r="U42" s="78">
        <v>43</v>
      </c>
      <c r="V42" s="78">
        <v>41</v>
      </c>
      <c r="W42" s="118">
        <v>0.8</v>
      </c>
      <c r="X42" s="123">
        <v>5</v>
      </c>
      <c r="Y42" s="119">
        <v>0.05</v>
      </c>
      <c r="Z42" s="78">
        <v>41</v>
      </c>
      <c r="AA42" s="78">
        <v>41</v>
      </c>
      <c r="AB42" s="78" t="s">
        <v>374</v>
      </c>
    </row>
    <row r="43" spans="2:28">
      <c r="B43" s="28" t="s">
        <v>214</v>
      </c>
      <c r="C43" s="28" t="s">
        <v>215</v>
      </c>
      <c r="D43" s="25"/>
      <c r="E43" s="103" t="s">
        <v>551</v>
      </c>
      <c r="F43" s="75"/>
      <c r="G43" s="600" t="s">
        <v>516</v>
      </c>
      <c r="H43" s="600"/>
      <c r="I43" s="600"/>
      <c r="J43" s="600"/>
      <c r="K43" s="600"/>
      <c r="L43" s="600"/>
      <c r="M43" s="600"/>
      <c r="N43" s="600"/>
      <c r="Q43" s="77" t="s">
        <v>265</v>
      </c>
      <c r="R43" s="76" t="s">
        <v>265</v>
      </c>
      <c r="S43" s="77" t="s">
        <v>266</v>
      </c>
      <c r="T43" s="78">
        <v>0</v>
      </c>
      <c r="U43" s="78">
        <v>44</v>
      </c>
      <c r="V43" s="78">
        <v>41</v>
      </c>
      <c r="W43" s="118">
        <v>0.8</v>
      </c>
      <c r="X43" s="123">
        <v>5</v>
      </c>
      <c r="Y43" s="119">
        <v>0.05</v>
      </c>
      <c r="Z43" s="78">
        <v>41</v>
      </c>
      <c r="AA43" s="78">
        <v>41</v>
      </c>
      <c r="AB43" s="78" t="s">
        <v>374</v>
      </c>
    </row>
    <row r="44" spans="2:28">
      <c r="B44" s="28" t="s">
        <v>112</v>
      </c>
      <c r="C44" s="28" t="s">
        <v>113</v>
      </c>
      <c r="D44" s="25"/>
      <c r="E44" s="115" t="s">
        <v>552</v>
      </c>
      <c r="F44" s="75"/>
      <c r="G44" s="102" t="s">
        <v>470</v>
      </c>
      <c r="H44" s="102" t="s">
        <v>485</v>
      </c>
      <c r="I44" s="102" t="s">
        <v>471</v>
      </c>
      <c r="J44" s="102" t="s">
        <v>532</v>
      </c>
      <c r="K44" s="604" t="s">
        <v>519</v>
      </c>
      <c r="L44" s="605"/>
      <c r="M44" s="605"/>
      <c r="N44" s="606"/>
      <c r="Q44" s="108" t="s">
        <v>89</v>
      </c>
      <c r="R44" s="107" t="s">
        <v>89</v>
      </c>
      <c r="S44" s="108" t="s">
        <v>88</v>
      </c>
      <c r="T44" s="109">
        <v>0</v>
      </c>
      <c r="U44" s="109">
        <v>45</v>
      </c>
      <c r="V44" s="109">
        <v>5</v>
      </c>
      <c r="W44" s="121">
        <v>0.3</v>
      </c>
      <c r="X44" s="122">
        <v>5</v>
      </c>
      <c r="Y44" s="121">
        <v>0.1</v>
      </c>
      <c r="Z44" s="109">
        <v>0</v>
      </c>
      <c r="AA44" s="109">
        <v>0</v>
      </c>
      <c r="AB44" s="109" t="s">
        <v>374</v>
      </c>
    </row>
    <row r="45" spans="2:28">
      <c r="B45" s="28" t="s">
        <v>216</v>
      </c>
      <c r="C45" s="28" t="s">
        <v>217</v>
      </c>
      <c r="D45" s="25"/>
      <c r="E45" s="115" t="s">
        <v>550</v>
      </c>
      <c r="F45" s="75"/>
      <c r="G45" s="91">
        <v>123.456</v>
      </c>
      <c r="H45" s="104" t="s">
        <v>425</v>
      </c>
      <c r="I45" s="104"/>
      <c r="J45" s="82"/>
      <c r="K45" s="599" t="s">
        <v>545</v>
      </c>
      <c r="L45" s="599"/>
      <c r="M45" s="599"/>
      <c r="N45" s="599"/>
      <c r="Q45" s="77" t="s">
        <v>267</v>
      </c>
      <c r="R45" s="76" t="s">
        <v>267</v>
      </c>
      <c r="S45" s="77" t="s">
        <v>268</v>
      </c>
      <c r="T45" s="78">
        <v>0</v>
      </c>
      <c r="U45" s="78">
        <v>46</v>
      </c>
      <c r="V45" s="78">
        <v>45</v>
      </c>
      <c r="W45" s="118">
        <v>0.8</v>
      </c>
      <c r="X45" s="126">
        <v>45</v>
      </c>
      <c r="Y45" s="118">
        <v>0.3</v>
      </c>
      <c r="Z45" s="78">
        <v>45</v>
      </c>
      <c r="AA45" s="78">
        <v>45</v>
      </c>
      <c r="AB45" s="78" t="s">
        <v>374</v>
      </c>
    </row>
    <row r="46" spans="2:28" ht="15.75">
      <c r="B46" s="28" t="s">
        <v>218</v>
      </c>
      <c r="C46" s="28" t="s">
        <v>219</v>
      </c>
      <c r="D46" s="25"/>
      <c r="E46" s="115" t="s">
        <v>553</v>
      </c>
      <c r="F46" s="75"/>
      <c r="G46" s="289">
        <v>123.456</v>
      </c>
      <c r="H46" s="74" t="s">
        <v>423</v>
      </c>
      <c r="I46" s="104" t="s">
        <v>449</v>
      </c>
      <c r="J46" s="82"/>
      <c r="K46" s="599" t="s">
        <v>546</v>
      </c>
      <c r="L46" s="599"/>
      <c r="M46" s="599"/>
      <c r="N46" s="599"/>
      <c r="Q46" s="77" t="s">
        <v>269</v>
      </c>
      <c r="R46" s="76" t="s">
        <v>269</v>
      </c>
      <c r="S46" s="77" t="s">
        <v>162</v>
      </c>
      <c r="T46" s="78">
        <v>0</v>
      </c>
      <c r="U46" s="78">
        <v>47</v>
      </c>
      <c r="V46" s="78">
        <v>45</v>
      </c>
      <c r="W46" s="118">
        <v>0.8</v>
      </c>
      <c r="X46" s="126">
        <v>45</v>
      </c>
      <c r="Y46" s="118">
        <v>0.3</v>
      </c>
      <c r="Z46" s="78">
        <v>45</v>
      </c>
      <c r="AA46" s="78">
        <v>45</v>
      </c>
      <c r="AB46" s="78" t="s">
        <v>374</v>
      </c>
    </row>
    <row r="47" spans="2:28" ht="37.5" customHeight="1">
      <c r="B47" s="28" t="s">
        <v>220</v>
      </c>
      <c r="C47" s="28" t="s">
        <v>221</v>
      </c>
      <c r="D47" s="25"/>
      <c r="E47" s="75"/>
      <c r="F47" s="75"/>
      <c r="G47" s="83">
        <v>123.456</v>
      </c>
      <c r="H47" s="74" t="s">
        <v>446</v>
      </c>
      <c r="I47" s="104" t="s">
        <v>527</v>
      </c>
      <c r="J47" s="79" t="s">
        <v>374</v>
      </c>
      <c r="K47" s="601" t="s">
        <v>520</v>
      </c>
      <c r="L47" s="602"/>
      <c r="M47" s="602"/>
      <c r="N47" s="603"/>
      <c r="Q47" s="77" t="s">
        <v>270</v>
      </c>
      <c r="R47" s="76" t="s">
        <v>270</v>
      </c>
      <c r="S47" s="77" t="s">
        <v>163</v>
      </c>
      <c r="T47" s="78">
        <v>0</v>
      </c>
      <c r="U47" s="78">
        <v>48</v>
      </c>
      <c r="V47" s="78">
        <v>45</v>
      </c>
      <c r="W47" s="118">
        <v>0.8</v>
      </c>
      <c r="X47" s="126">
        <v>45</v>
      </c>
      <c r="Y47" s="118">
        <v>0.3</v>
      </c>
      <c r="Z47" s="78">
        <v>45</v>
      </c>
      <c r="AA47" s="78">
        <v>45</v>
      </c>
      <c r="AB47" s="78" t="s">
        <v>374</v>
      </c>
    </row>
    <row r="48" spans="2:28" ht="28.5" customHeight="1">
      <c r="B48" s="28" t="s">
        <v>114</v>
      </c>
      <c r="C48" s="28" t="s">
        <v>115</v>
      </c>
      <c r="D48" s="25"/>
      <c r="F48" s="75"/>
      <c r="G48" s="83">
        <v>123.456</v>
      </c>
      <c r="H48" s="74" t="s">
        <v>448</v>
      </c>
      <c r="I48" s="104" t="s">
        <v>528</v>
      </c>
      <c r="J48" s="79" t="s">
        <v>374</v>
      </c>
      <c r="K48" s="586" t="s">
        <v>521</v>
      </c>
      <c r="L48" s="586"/>
      <c r="M48" s="586"/>
      <c r="N48" s="586"/>
      <c r="Q48" s="77" t="s">
        <v>271</v>
      </c>
      <c r="R48" s="76" t="s">
        <v>271</v>
      </c>
      <c r="S48" s="77" t="s">
        <v>272</v>
      </c>
      <c r="T48" s="78">
        <v>0</v>
      </c>
      <c r="U48" s="78">
        <v>49</v>
      </c>
      <c r="V48" s="78">
        <v>45</v>
      </c>
      <c r="W48" s="118">
        <v>0.8</v>
      </c>
      <c r="X48" s="126">
        <v>45</v>
      </c>
      <c r="Y48" s="118">
        <v>0.3</v>
      </c>
      <c r="Z48" s="78">
        <v>45</v>
      </c>
      <c r="AA48" s="78">
        <v>45</v>
      </c>
      <c r="AB48" s="78" t="s">
        <v>374</v>
      </c>
    </row>
    <row r="49" spans="2:28" ht="39.75" customHeight="1">
      <c r="B49" s="28" t="s">
        <v>222</v>
      </c>
      <c r="C49" s="28" t="s">
        <v>223</v>
      </c>
      <c r="D49" s="25"/>
      <c r="F49" s="75"/>
      <c r="G49" s="83">
        <v>123.456</v>
      </c>
      <c r="H49" s="74" t="s">
        <v>448</v>
      </c>
      <c r="I49" s="104" t="s">
        <v>529</v>
      </c>
      <c r="J49" s="79"/>
      <c r="K49" s="586" t="s">
        <v>522</v>
      </c>
      <c r="L49" s="586"/>
      <c r="M49" s="586"/>
      <c r="N49" s="586"/>
      <c r="Q49" s="77" t="s">
        <v>273</v>
      </c>
      <c r="R49" s="76" t="s">
        <v>273</v>
      </c>
      <c r="S49" s="77" t="s">
        <v>274</v>
      </c>
      <c r="T49" s="78">
        <v>0</v>
      </c>
      <c r="U49" s="78">
        <v>50</v>
      </c>
      <c r="V49" s="78">
        <v>45</v>
      </c>
      <c r="W49" s="118">
        <v>0.8</v>
      </c>
      <c r="X49" s="126">
        <v>45</v>
      </c>
      <c r="Y49" s="118">
        <v>0.3</v>
      </c>
      <c r="Z49" s="78">
        <v>45</v>
      </c>
      <c r="AA49" s="78">
        <v>45</v>
      </c>
      <c r="AB49" s="78" t="s">
        <v>374</v>
      </c>
    </row>
    <row r="50" spans="2:28" ht="30">
      <c r="B50" s="28" t="s">
        <v>224</v>
      </c>
      <c r="C50" s="28" t="s">
        <v>225</v>
      </c>
      <c r="D50" s="25"/>
      <c r="F50" s="75"/>
      <c r="G50" s="83">
        <v>123.456</v>
      </c>
      <c r="H50" s="74" t="s">
        <v>447</v>
      </c>
      <c r="I50" s="104" t="s">
        <v>530</v>
      </c>
      <c r="J50" s="79" t="s">
        <v>374</v>
      </c>
      <c r="K50" s="586" t="s">
        <v>523</v>
      </c>
      <c r="L50" s="586"/>
      <c r="M50" s="586"/>
      <c r="N50" s="586"/>
      <c r="Q50" s="108" t="s">
        <v>161</v>
      </c>
      <c r="R50" s="107" t="s">
        <v>161</v>
      </c>
      <c r="S50" s="108" t="s">
        <v>275</v>
      </c>
      <c r="T50" s="109">
        <v>0</v>
      </c>
      <c r="U50" s="109">
        <v>51</v>
      </c>
      <c r="V50" s="109">
        <v>5</v>
      </c>
      <c r="W50" s="121">
        <v>0.3</v>
      </c>
      <c r="X50" s="122">
        <v>5</v>
      </c>
      <c r="Y50" s="121">
        <v>0.1</v>
      </c>
      <c r="Z50" s="109">
        <v>0</v>
      </c>
      <c r="AA50" s="109">
        <v>0</v>
      </c>
      <c r="AB50" s="109" t="s">
        <v>374</v>
      </c>
    </row>
    <row r="51" spans="2:28" ht="41.25" customHeight="1">
      <c r="B51" s="28" t="s">
        <v>110</v>
      </c>
      <c r="C51" s="28" t="s">
        <v>111</v>
      </c>
      <c r="D51" s="25"/>
      <c r="E51" s="75"/>
      <c r="F51" s="75"/>
      <c r="G51" s="83">
        <v>123.456</v>
      </c>
      <c r="H51" s="74" t="s">
        <v>448</v>
      </c>
      <c r="I51" s="104" t="s">
        <v>642</v>
      </c>
      <c r="J51" s="79" t="s">
        <v>374</v>
      </c>
      <c r="K51" s="586" t="s">
        <v>636</v>
      </c>
      <c r="L51" s="586"/>
      <c r="M51" s="586"/>
      <c r="N51" s="586"/>
      <c r="Q51" s="108" t="s">
        <v>91</v>
      </c>
      <c r="R51" s="107" t="s">
        <v>91</v>
      </c>
      <c r="S51" s="108" t="s">
        <v>90</v>
      </c>
      <c r="T51" s="109">
        <v>0</v>
      </c>
      <c r="U51" s="109">
        <v>52</v>
      </c>
      <c r="V51" s="109">
        <v>5</v>
      </c>
      <c r="W51" s="121">
        <v>0.3</v>
      </c>
      <c r="X51" s="124">
        <v>5</v>
      </c>
      <c r="Y51" s="121">
        <v>0.1</v>
      </c>
      <c r="Z51" s="109">
        <v>0</v>
      </c>
      <c r="AA51" s="109">
        <v>0</v>
      </c>
      <c r="AB51" s="109" t="s">
        <v>374</v>
      </c>
    </row>
    <row r="52" spans="2:28" ht="24.75" customHeight="1">
      <c r="B52" s="28" t="s">
        <v>1107</v>
      </c>
      <c r="C52" s="28" t="s">
        <v>1108</v>
      </c>
      <c r="D52" s="25"/>
      <c r="E52" s="101" t="s">
        <v>517</v>
      </c>
      <c r="F52" s="75"/>
      <c r="G52" s="83">
        <v>123.456</v>
      </c>
      <c r="H52" s="74" t="s">
        <v>451</v>
      </c>
      <c r="I52" s="105" t="s">
        <v>450</v>
      </c>
      <c r="J52" s="79" t="s">
        <v>374</v>
      </c>
      <c r="K52" s="601" t="s">
        <v>542</v>
      </c>
      <c r="L52" s="602"/>
      <c r="M52" s="602"/>
      <c r="N52" s="603"/>
      <c r="Q52" s="167" t="s">
        <v>82</v>
      </c>
      <c r="R52" s="168" t="s">
        <v>82</v>
      </c>
      <c r="S52" s="167" t="s">
        <v>81</v>
      </c>
      <c r="T52" s="172">
        <v>3</v>
      </c>
      <c r="U52" s="169">
        <v>53</v>
      </c>
      <c r="V52" s="169">
        <v>0</v>
      </c>
      <c r="W52" s="129">
        <v>0</v>
      </c>
      <c r="X52" s="128">
        <v>0</v>
      </c>
      <c r="Y52" s="129">
        <v>0</v>
      </c>
      <c r="Z52" s="109">
        <v>0</v>
      </c>
      <c r="AA52" s="109">
        <v>0</v>
      </c>
      <c r="AB52" s="109" t="s">
        <v>374</v>
      </c>
    </row>
    <row r="53" spans="2:28">
      <c r="B53" s="28" t="s">
        <v>1111</v>
      </c>
      <c r="C53" s="28" t="s">
        <v>1112</v>
      </c>
      <c r="D53" s="25"/>
      <c r="E53" s="80" t="s">
        <v>416</v>
      </c>
      <c r="F53" s="75"/>
      <c r="G53" s="84">
        <v>123.456</v>
      </c>
      <c r="H53" s="74" t="s">
        <v>418</v>
      </c>
      <c r="I53" s="104" t="s">
        <v>452</v>
      </c>
      <c r="J53" s="79" t="s">
        <v>374</v>
      </c>
      <c r="K53" s="586" t="s">
        <v>454</v>
      </c>
      <c r="L53" s="586"/>
      <c r="M53" s="586"/>
      <c r="N53" s="586"/>
      <c r="Q53" s="77" t="s">
        <v>276</v>
      </c>
      <c r="R53" s="76" t="s">
        <v>276</v>
      </c>
      <c r="S53" s="77" t="s">
        <v>277</v>
      </c>
      <c r="T53" s="78">
        <v>0</v>
      </c>
      <c r="U53" s="78">
        <v>54</v>
      </c>
      <c r="V53" s="171">
        <v>52</v>
      </c>
      <c r="W53" s="118">
        <v>0.8</v>
      </c>
      <c r="X53" s="123">
        <v>5</v>
      </c>
      <c r="Y53" s="119">
        <v>0.05</v>
      </c>
      <c r="Z53" s="78">
        <v>52</v>
      </c>
      <c r="AA53" s="78">
        <v>52</v>
      </c>
      <c r="AB53" s="78" t="s">
        <v>374</v>
      </c>
    </row>
    <row r="54" spans="2:28" ht="30">
      <c r="B54" s="28" t="s">
        <v>226</v>
      </c>
      <c r="C54" s="28" t="s">
        <v>227</v>
      </c>
      <c r="D54" s="25"/>
      <c r="E54" s="80" t="s">
        <v>417</v>
      </c>
      <c r="F54" s="75"/>
      <c r="G54" s="85">
        <v>123.456</v>
      </c>
      <c r="H54" s="74" t="s">
        <v>576</v>
      </c>
      <c r="I54" s="104" t="s">
        <v>452</v>
      </c>
      <c r="J54" s="79" t="s">
        <v>374</v>
      </c>
      <c r="K54" s="586" t="s">
        <v>533</v>
      </c>
      <c r="L54" s="586"/>
      <c r="M54" s="586"/>
      <c r="N54" s="586"/>
      <c r="Q54" s="77" t="s">
        <v>278</v>
      </c>
      <c r="R54" s="76" t="s">
        <v>278</v>
      </c>
      <c r="S54" s="77" t="s">
        <v>279</v>
      </c>
      <c r="T54" s="78">
        <v>0</v>
      </c>
      <c r="U54" s="78">
        <v>55</v>
      </c>
      <c r="V54" s="171">
        <v>52</v>
      </c>
      <c r="W54" s="118">
        <v>0.8</v>
      </c>
      <c r="X54" s="123">
        <v>5</v>
      </c>
      <c r="Y54" s="119">
        <v>0.05</v>
      </c>
      <c r="Z54" s="78">
        <v>52</v>
      </c>
      <c r="AA54" s="78">
        <v>52</v>
      </c>
      <c r="AB54" s="78" t="s">
        <v>374</v>
      </c>
    </row>
    <row r="55" spans="2:28">
      <c r="B55" s="28" t="s">
        <v>655</v>
      </c>
      <c r="C55" s="28" t="s">
        <v>656</v>
      </c>
      <c r="D55" s="25"/>
      <c r="E55" s="75"/>
      <c r="F55" s="75"/>
      <c r="G55" s="86" t="s">
        <v>424</v>
      </c>
      <c r="H55" s="74" t="s">
        <v>426</v>
      </c>
      <c r="I55" s="104"/>
      <c r="J55" s="82"/>
      <c r="K55" s="586" t="s">
        <v>534</v>
      </c>
      <c r="L55" s="586"/>
      <c r="M55" s="586"/>
      <c r="N55" s="586"/>
      <c r="Q55" s="77" t="s">
        <v>280</v>
      </c>
      <c r="R55" s="76" t="s">
        <v>280</v>
      </c>
      <c r="S55" s="77" t="s">
        <v>281</v>
      </c>
      <c r="T55" s="78">
        <v>0</v>
      </c>
      <c r="U55" s="78">
        <v>56</v>
      </c>
      <c r="V55" s="78">
        <v>52</v>
      </c>
      <c r="W55" s="118">
        <v>0.8</v>
      </c>
      <c r="X55" s="123">
        <v>5</v>
      </c>
      <c r="Y55" s="119">
        <v>0.05</v>
      </c>
      <c r="Z55" s="78">
        <v>52</v>
      </c>
      <c r="AA55" s="78">
        <v>52</v>
      </c>
      <c r="AB55" s="78" t="s">
        <v>374</v>
      </c>
    </row>
    <row r="56" spans="2:28">
      <c r="B56" s="28" t="s">
        <v>228</v>
      </c>
      <c r="C56" s="28" t="s">
        <v>229</v>
      </c>
      <c r="D56" s="25"/>
      <c r="E56" s="75"/>
      <c r="F56" s="75"/>
      <c r="G56" s="87" t="s">
        <v>443</v>
      </c>
      <c r="H56" s="74" t="s">
        <v>477</v>
      </c>
      <c r="I56" s="105" t="s">
        <v>935</v>
      </c>
      <c r="J56" s="88"/>
      <c r="K56" s="586" t="s">
        <v>537</v>
      </c>
      <c r="L56" s="586"/>
      <c r="M56" s="586"/>
      <c r="N56" s="586"/>
      <c r="Q56" s="77" t="s">
        <v>283</v>
      </c>
      <c r="R56" s="76" t="s">
        <v>283</v>
      </c>
      <c r="S56" s="77" t="s">
        <v>282</v>
      </c>
      <c r="T56" s="78">
        <v>0</v>
      </c>
      <c r="U56" s="78">
        <v>57</v>
      </c>
      <c r="V56" s="78">
        <v>52</v>
      </c>
      <c r="W56" s="118">
        <v>0.8</v>
      </c>
      <c r="X56" s="123">
        <v>5</v>
      </c>
      <c r="Y56" s="119">
        <v>0.05</v>
      </c>
      <c r="Z56" s="78">
        <v>52</v>
      </c>
      <c r="AA56" s="78">
        <v>52</v>
      </c>
      <c r="AB56" s="78" t="s">
        <v>374</v>
      </c>
    </row>
    <row r="57" spans="2:28">
      <c r="B57" s="28" t="s">
        <v>230</v>
      </c>
      <c r="C57" s="28" t="s">
        <v>231</v>
      </c>
      <c r="D57" s="25"/>
      <c r="E57" s="75"/>
      <c r="F57" s="75"/>
      <c r="G57" s="87" t="s">
        <v>443</v>
      </c>
      <c r="H57" s="74" t="s">
        <v>477</v>
      </c>
      <c r="I57" s="105" t="s">
        <v>936</v>
      </c>
      <c r="J57" s="88"/>
      <c r="K57" s="586" t="s">
        <v>538</v>
      </c>
      <c r="L57" s="586"/>
      <c r="M57" s="586"/>
      <c r="N57" s="586"/>
      <c r="Q57" s="108" t="s">
        <v>93</v>
      </c>
      <c r="R57" s="107" t="s">
        <v>93</v>
      </c>
      <c r="S57" s="108" t="s">
        <v>92</v>
      </c>
      <c r="T57" s="109">
        <v>0</v>
      </c>
      <c r="U57" s="109">
        <v>58</v>
      </c>
      <c r="V57" s="109">
        <v>5</v>
      </c>
      <c r="W57" s="121">
        <v>0.3</v>
      </c>
      <c r="X57" s="122">
        <v>5</v>
      </c>
      <c r="Y57" s="121">
        <v>0.1</v>
      </c>
      <c r="Z57" s="109">
        <v>0</v>
      </c>
      <c r="AA57" s="109">
        <v>0</v>
      </c>
      <c r="AB57" s="109" t="s">
        <v>374</v>
      </c>
    </row>
    <row r="58" spans="2:28">
      <c r="B58" s="28" t="s">
        <v>232</v>
      </c>
      <c r="C58" s="28" t="s">
        <v>233</v>
      </c>
      <c r="D58" s="25"/>
      <c r="E58" s="75"/>
      <c r="F58" s="75"/>
      <c r="G58" s="87" t="s">
        <v>443</v>
      </c>
      <c r="H58" s="74" t="s">
        <v>477</v>
      </c>
      <c r="I58" s="105" t="s">
        <v>937</v>
      </c>
      <c r="J58" s="88"/>
      <c r="K58" s="586" t="s">
        <v>539</v>
      </c>
      <c r="L58" s="586"/>
      <c r="M58" s="586"/>
      <c r="N58" s="586"/>
      <c r="Q58" s="77" t="s">
        <v>284</v>
      </c>
      <c r="R58" s="76" t="s">
        <v>284</v>
      </c>
      <c r="S58" s="77" t="s">
        <v>285</v>
      </c>
      <c r="T58" s="78">
        <v>0</v>
      </c>
      <c r="U58" s="78">
        <v>59</v>
      </c>
      <c r="V58" s="78">
        <v>58</v>
      </c>
      <c r="W58" s="118">
        <v>0.8</v>
      </c>
      <c r="X58" s="123">
        <v>5</v>
      </c>
      <c r="Y58" s="119">
        <v>0.05</v>
      </c>
      <c r="Z58" s="78">
        <v>58</v>
      </c>
      <c r="AA58" s="78">
        <v>58</v>
      </c>
      <c r="AB58" s="78" t="s">
        <v>374</v>
      </c>
    </row>
    <row r="59" spans="2:28">
      <c r="B59" s="28" t="s">
        <v>234</v>
      </c>
      <c r="C59" s="28" t="s">
        <v>235</v>
      </c>
      <c r="D59" s="25"/>
      <c r="E59" s="75"/>
      <c r="F59" s="75"/>
      <c r="G59" s="87" t="s">
        <v>443</v>
      </c>
      <c r="H59" s="74" t="s">
        <v>477</v>
      </c>
      <c r="I59" s="104" t="s">
        <v>531</v>
      </c>
      <c r="J59" s="88"/>
      <c r="K59" s="586" t="s">
        <v>540</v>
      </c>
      <c r="L59" s="586"/>
      <c r="M59" s="586"/>
      <c r="N59" s="586"/>
      <c r="Q59" s="77" t="s">
        <v>287</v>
      </c>
      <c r="R59" s="76" t="s">
        <v>287</v>
      </c>
      <c r="S59" s="77" t="s">
        <v>286</v>
      </c>
      <c r="T59" s="78">
        <v>0</v>
      </c>
      <c r="U59" s="78">
        <v>60</v>
      </c>
      <c r="V59" s="78">
        <v>58</v>
      </c>
      <c r="W59" s="118">
        <v>0.8</v>
      </c>
      <c r="X59" s="123">
        <v>5</v>
      </c>
      <c r="Y59" s="119">
        <v>0.05</v>
      </c>
      <c r="Z59" s="78">
        <v>58</v>
      </c>
      <c r="AA59" s="78">
        <v>58</v>
      </c>
      <c r="AB59" s="78" t="s">
        <v>374</v>
      </c>
    </row>
    <row r="60" spans="2:28">
      <c r="B60" s="28" t="s">
        <v>388</v>
      </c>
      <c r="C60" s="28" t="s">
        <v>389</v>
      </c>
      <c r="D60" s="25"/>
      <c r="E60" s="75"/>
      <c r="F60" s="75"/>
      <c r="G60" s="87" t="s">
        <v>443</v>
      </c>
      <c r="H60" s="74" t="s">
        <v>477</v>
      </c>
      <c r="I60" s="105" t="s">
        <v>938</v>
      </c>
      <c r="J60" s="88"/>
      <c r="K60" s="586" t="s">
        <v>541</v>
      </c>
      <c r="L60" s="586"/>
      <c r="M60" s="586"/>
      <c r="N60" s="586"/>
      <c r="Q60" s="77" t="s">
        <v>289</v>
      </c>
      <c r="R60" s="76" t="s">
        <v>289</v>
      </c>
      <c r="S60" s="77" t="s">
        <v>288</v>
      </c>
      <c r="T60" s="78">
        <v>0</v>
      </c>
      <c r="U60" s="78">
        <v>61</v>
      </c>
      <c r="V60" s="78">
        <v>58</v>
      </c>
      <c r="W60" s="118">
        <v>0.8</v>
      </c>
      <c r="X60" s="123">
        <v>5</v>
      </c>
      <c r="Y60" s="119">
        <v>0.05</v>
      </c>
      <c r="Z60" s="78">
        <v>58</v>
      </c>
      <c r="AA60" s="78">
        <v>58</v>
      </c>
      <c r="AB60" s="78" t="s">
        <v>374</v>
      </c>
    </row>
    <row r="61" spans="2:28" ht="28.5" customHeight="1">
      <c r="B61" s="28" t="s">
        <v>236</v>
      </c>
      <c r="C61" s="28" t="s">
        <v>237</v>
      </c>
      <c r="D61" s="25"/>
      <c r="E61" s="75"/>
      <c r="F61" s="75"/>
      <c r="G61" s="87" t="s">
        <v>443</v>
      </c>
      <c r="H61" s="74" t="s">
        <v>477</v>
      </c>
      <c r="I61" s="105" t="s">
        <v>450</v>
      </c>
      <c r="J61" s="79" t="s">
        <v>374</v>
      </c>
      <c r="K61" s="586" t="s">
        <v>524</v>
      </c>
      <c r="L61" s="586"/>
      <c r="M61" s="586"/>
      <c r="N61" s="586"/>
      <c r="Q61" s="108" t="s">
        <v>164</v>
      </c>
      <c r="R61" s="107" t="s">
        <v>164</v>
      </c>
      <c r="S61" s="108" t="s">
        <v>142</v>
      </c>
      <c r="T61" s="109">
        <v>5</v>
      </c>
      <c r="U61" s="109">
        <v>62</v>
      </c>
      <c r="V61" s="109">
        <v>5</v>
      </c>
      <c r="W61" s="121">
        <v>0.3</v>
      </c>
      <c r="X61" s="122">
        <v>5</v>
      </c>
      <c r="Y61" s="121">
        <v>0.1</v>
      </c>
      <c r="Z61" s="109">
        <v>0</v>
      </c>
      <c r="AA61" s="109">
        <v>0</v>
      </c>
      <c r="AB61" s="109" t="s">
        <v>374</v>
      </c>
    </row>
    <row r="62" spans="2:28" ht="41.25" customHeight="1">
      <c r="B62" s="28" t="s">
        <v>238</v>
      </c>
      <c r="C62" s="28" t="s">
        <v>239</v>
      </c>
      <c r="D62" s="25"/>
      <c r="E62" s="75"/>
      <c r="F62" s="75"/>
      <c r="G62" s="89" t="s">
        <v>133</v>
      </c>
      <c r="H62" s="74" t="s">
        <v>478</v>
      </c>
      <c r="I62" s="104" t="s">
        <v>559</v>
      </c>
      <c r="J62" s="79" t="s">
        <v>374</v>
      </c>
      <c r="K62" s="586" t="s">
        <v>525</v>
      </c>
      <c r="L62" s="586"/>
      <c r="M62" s="586"/>
      <c r="N62" s="586"/>
      <c r="Q62" s="77" t="s">
        <v>290</v>
      </c>
      <c r="R62" s="76" t="s">
        <v>290</v>
      </c>
      <c r="S62" s="77" t="s">
        <v>390</v>
      </c>
      <c r="T62" s="78">
        <v>0</v>
      </c>
      <c r="U62" s="78">
        <v>63</v>
      </c>
      <c r="V62" s="78">
        <v>0</v>
      </c>
      <c r="W62" s="118">
        <v>0.8</v>
      </c>
      <c r="X62" s="125">
        <v>5</v>
      </c>
      <c r="Y62" s="119">
        <v>0.05</v>
      </c>
      <c r="Z62" s="78">
        <v>5</v>
      </c>
      <c r="AA62" s="78">
        <v>5</v>
      </c>
      <c r="AB62" s="78"/>
    </row>
    <row r="63" spans="2:28" ht="53.25" customHeight="1">
      <c r="B63" s="28" t="s">
        <v>240</v>
      </c>
      <c r="C63" s="28" t="s">
        <v>241</v>
      </c>
      <c r="D63" s="25"/>
      <c r="E63" s="75"/>
      <c r="F63" s="75"/>
      <c r="G63" s="90" t="s">
        <v>133</v>
      </c>
      <c r="H63" s="74" t="s">
        <v>455</v>
      </c>
      <c r="I63" s="104" t="s">
        <v>560</v>
      </c>
      <c r="J63" s="79" t="s">
        <v>374</v>
      </c>
      <c r="K63" s="586" t="s">
        <v>526</v>
      </c>
      <c r="L63" s="586"/>
      <c r="M63" s="586"/>
      <c r="N63" s="586"/>
      <c r="Q63" s="108" t="s">
        <v>94</v>
      </c>
      <c r="R63" s="107" t="s">
        <v>94</v>
      </c>
      <c r="S63" s="108" t="s">
        <v>95</v>
      </c>
      <c r="T63" s="109">
        <v>0</v>
      </c>
      <c r="U63" s="109">
        <v>64</v>
      </c>
      <c r="V63" s="109">
        <v>5</v>
      </c>
      <c r="W63" s="121">
        <v>0.3</v>
      </c>
      <c r="X63" s="122">
        <v>5</v>
      </c>
      <c r="Y63" s="121">
        <v>0.1</v>
      </c>
      <c r="Z63" s="109">
        <v>0</v>
      </c>
      <c r="AA63" s="109">
        <v>0</v>
      </c>
      <c r="AB63" s="109" t="s">
        <v>374</v>
      </c>
    </row>
    <row r="64" spans="2:28">
      <c r="B64" s="28" t="s">
        <v>242</v>
      </c>
      <c r="C64" s="28" t="s">
        <v>243</v>
      </c>
      <c r="D64" s="25"/>
      <c r="E64" s="75"/>
      <c r="F64" s="25"/>
      <c r="G64" s="95" t="s">
        <v>133</v>
      </c>
      <c r="H64" s="74" t="s">
        <v>479</v>
      </c>
      <c r="I64" s="104"/>
      <c r="J64" s="88"/>
      <c r="K64" s="586" t="s">
        <v>543</v>
      </c>
      <c r="L64" s="586"/>
      <c r="M64" s="586"/>
      <c r="N64" s="586"/>
      <c r="Q64" s="167" t="s">
        <v>84</v>
      </c>
      <c r="R64" s="168" t="s">
        <v>84</v>
      </c>
      <c r="S64" s="167" t="s">
        <v>83</v>
      </c>
      <c r="T64" s="172">
        <v>3</v>
      </c>
      <c r="U64" s="169">
        <v>65</v>
      </c>
      <c r="V64" s="169">
        <v>0</v>
      </c>
      <c r="W64" s="129">
        <v>0</v>
      </c>
      <c r="X64" s="128">
        <v>0</v>
      </c>
      <c r="Y64" s="129">
        <v>0</v>
      </c>
      <c r="Z64" s="109">
        <v>0</v>
      </c>
      <c r="AA64" s="109">
        <v>0</v>
      </c>
      <c r="AB64" s="109" t="s">
        <v>374</v>
      </c>
    </row>
    <row r="65" spans="2:28" ht="27.6" customHeight="1">
      <c r="B65" s="28" t="s">
        <v>244</v>
      </c>
      <c r="C65" s="28" t="s">
        <v>245</v>
      </c>
      <c r="D65" s="25"/>
      <c r="E65" s="75"/>
      <c r="F65" s="97" t="s">
        <v>460</v>
      </c>
      <c r="G65" s="96">
        <v>123.456</v>
      </c>
      <c r="H65" s="74" t="s">
        <v>480</v>
      </c>
      <c r="I65" s="104" t="s">
        <v>1033</v>
      </c>
      <c r="J65" s="79" t="s">
        <v>374</v>
      </c>
      <c r="K65" s="586" t="s">
        <v>544</v>
      </c>
      <c r="L65" s="586"/>
      <c r="M65" s="586"/>
      <c r="N65" s="586"/>
      <c r="Q65" s="77" t="s">
        <v>292</v>
      </c>
      <c r="R65" s="76" t="s">
        <v>292</v>
      </c>
      <c r="S65" s="77" t="s">
        <v>291</v>
      </c>
      <c r="T65" s="78">
        <v>0</v>
      </c>
      <c r="U65" s="78">
        <v>66</v>
      </c>
      <c r="V65" s="171">
        <v>64</v>
      </c>
      <c r="W65" s="118">
        <v>0.8</v>
      </c>
      <c r="X65" s="123">
        <v>5</v>
      </c>
      <c r="Y65" s="119">
        <v>0.05</v>
      </c>
      <c r="Z65" s="78">
        <v>64</v>
      </c>
      <c r="AA65" s="78">
        <v>64</v>
      </c>
      <c r="AB65" s="78" t="s">
        <v>374</v>
      </c>
    </row>
    <row r="66" spans="2:28">
      <c r="B66" s="28" t="s">
        <v>1023</v>
      </c>
      <c r="C66" s="28" t="s">
        <v>246</v>
      </c>
      <c r="D66" s="25"/>
      <c r="E66" s="75"/>
      <c r="F66" s="25"/>
      <c r="G66" s="193">
        <v>123.456</v>
      </c>
      <c r="H66" s="191" t="s">
        <v>816</v>
      </c>
      <c r="I66" s="192" t="s">
        <v>452</v>
      </c>
      <c r="J66" s="79" t="s">
        <v>374</v>
      </c>
      <c r="K66" s="586"/>
      <c r="L66" s="586"/>
      <c r="M66" s="586"/>
      <c r="N66" s="586"/>
      <c r="Q66" s="77" t="s">
        <v>294</v>
      </c>
      <c r="R66" s="76" t="s">
        <v>294</v>
      </c>
      <c r="S66" s="77" t="s">
        <v>293</v>
      </c>
      <c r="T66" s="78">
        <v>0</v>
      </c>
      <c r="U66" s="78">
        <v>67</v>
      </c>
      <c r="V66" s="171">
        <v>64</v>
      </c>
      <c r="W66" s="118">
        <v>0.8</v>
      </c>
      <c r="X66" s="123">
        <v>5</v>
      </c>
      <c r="Y66" s="119">
        <v>0.05</v>
      </c>
      <c r="Z66" s="78">
        <v>64</v>
      </c>
      <c r="AA66" s="78">
        <v>64</v>
      </c>
      <c r="AB66" s="78" t="s">
        <v>374</v>
      </c>
    </row>
    <row r="67" spans="2:28">
      <c r="B67" s="28" t="s">
        <v>1110</v>
      </c>
      <c r="C67" s="28" t="s">
        <v>1109</v>
      </c>
      <c r="D67" s="25"/>
      <c r="E67" s="75"/>
      <c r="F67" s="25"/>
      <c r="G67" s="194">
        <v>123.456</v>
      </c>
      <c r="H67" s="191" t="s">
        <v>816</v>
      </c>
      <c r="I67" s="192" t="s">
        <v>452</v>
      </c>
      <c r="J67" s="79" t="s">
        <v>374</v>
      </c>
      <c r="K67" s="586"/>
      <c r="L67" s="586"/>
      <c r="M67" s="586"/>
      <c r="N67" s="586"/>
      <c r="Q67" s="77" t="s">
        <v>295</v>
      </c>
      <c r="R67" s="76" t="s">
        <v>295</v>
      </c>
      <c r="S67" s="77" t="s">
        <v>296</v>
      </c>
      <c r="T67" s="78">
        <v>0</v>
      </c>
      <c r="U67" s="78">
        <v>68</v>
      </c>
      <c r="V67" s="78">
        <v>64</v>
      </c>
      <c r="W67" s="118">
        <v>0.8</v>
      </c>
      <c r="X67" s="123">
        <v>5</v>
      </c>
      <c r="Y67" s="119">
        <v>0.05</v>
      </c>
      <c r="Z67" s="78">
        <v>64</v>
      </c>
      <c r="AA67" s="78">
        <v>64</v>
      </c>
      <c r="AB67" s="78" t="s">
        <v>374</v>
      </c>
    </row>
    <row r="68" spans="2:28" ht="30">
      <c r="B68" s="28" t="s">
        <v>247</v>
      </c>
      <c r="C68" s="28" t="s">
        <v>248</v>
      </c>
      <c r="D68" s="25"/>
      <c r="F68" s="25"/>
      <c r="G68" s="257">
        <v>123.456</v>
      </c>
      <c r="H68" s="74" t="s">
        <v>825</v>
      </c>
      <c r="I68" s="104" t="s">
        <v>978</v>
      </c>
      <c r="J68" s="79" t="s">
        <v>374</v>
      </c>
      <c r="K68" s="599" t="s">
        <v>896</v>
      </c>
      <c r="L68" s="599"/>
      <c r="M68" s="599"/>
      <c r="N68" s="599"/>
      <c r="Q68" s="167" t="s">
        <v>86</v>
      </c>
      <c r="R68" s="168" t="s">
        <v>86</v>
      </c>
      <c r="S68" s="167" t="s">
        <v>85</v>
      </c>
      <c r="T68" s="172">
        <v>3</v>
      </c>
      <c r="U68" s="169">
        <v>69</v>
      </c>
      <c r="V68" s="169">
        <v>0</v>
      </c>
      <c r="W68" s="129">
        <v>0</v>
      </c>
      <c r="X68" s="128">
        <v>0</v>
      </c>
      <c r="Y68" s="129">
        <v>0</v>
      </c>
      <c r="Z68" s="109">
        <v>0</v>
      </c>
      <c r="AA68" s="109">
        <v>0</v>
      </c>
      <c r="AB68" s="109" t="s">
        <v>374</v>
      </c>
    </row>
    <row r="69" spans="2:28" ht="28.35" customHeight="1">
      <c r="D69" s="25"/>
      <c r="F69" s="25"/>
      <c r="G69" s="86" t="s">
        <v>424</v>
      </c>
      <c r="H69" s="295" t="s">
        <v>897</v>
      </c>
      <c r="I69" s="294" t="s">
        <v>450</v>
      </c>
      <c r="J69" s="270" t="s">
        <v>374</v>
      </c>
      <c r="K69" s="598" t="s">
        <v>888</v>
      </c>
      <c r="L69" s="598"/>
      <c r="M69" s="598"/>
      <c r="N69" s="598"/>
      <c r="Q69" s="77" t="s">
        <v>297</v>
      </c>
      <c r="R69" s="76" t="s">
        <v>297</v>
      </c>
      <c r="S69" s="77" t="s">
        <v>298</v>
      </c>
      <c r="T69" s="78">
        <v>0</v>
      </c>
      <c r="U69" s="78">
        <v>70</v>
      </c>
      <c r="V69" s="171">
        <v>64</v>
      </c>
      <c r="W69" s="118">
        <v>0.8</v>
      </c>
      <c r="X69" s="123">
        <v>5</v>
      </c>
      <c r="Y69" s="119">
        <v>0.05</v>
      </c>
      <c r="Z69" s="78">
        <v>64</v>
      </c>
      <c r="AA69" s="78">
        <v>64</v>
      </c>
      <c r="AB69" s="78" t="s">
        <v>374</v>
      </c>
    </row>
    <row r="70" spans="2:28">
      <c r="D70" s="25"/>
      <c r="F70" s="25"/>
      <c r="G70" s="291" t="s">
        <v>443</v>
      </c>
      <c r="H70" s="292" t="s">
        <v>915</v>
      </c>
      <c r="I70" s="105" t="s">
        <v>916</v>
      </c>
      <c r="J70" s="293"/>
      <c r="K70" s="583" t="s">
        <v>917</v>
      </c>
      <c r="L70" s="584"/>
      <c r="M70" s="584"/>
      <c r="N70" s="585"/>
      <c r="Q70" s="77" t="s">
        <v>300</v>
      </c>
      <c r="R70" s="76" t="s">
        <v>300</v>
      </c>
      <c r="S70" s="77" t="s">
        <v>299</v>
      </c>
      <c r="T70" s="78">
        <v>0</v>
      </c>
      <c r="U70" s="78">
        <v>71</v>
      </c>
      <c r="V70" s="171">
        <v>64</v>
      </c>
      <c r="W70" s="118">
        <v>0.8</v>
      </c>
      <c r="X70" s="123">
        <v>5</v>
      </c>
      <c r="Y70" s="119">
        <v>0.05</v>
      </c>
      <c r="Z70" s="78">
        <v>64</v>
      </c>
      <c r="AA70" s="78">
        <v>64</v>
      </c>
      <c r="AB70" s="78" t="s">
        <v>374</v>
      </c>
    </row>
    <row r="71" spans="2:28" ht="30">
      <c r="D71" s="25"/>
      <c r="F71" s="25"/>
      <c r="G71" s="291" t="s">
        <v>443</v>
      </c>
      <c r="H71" s="292" t="s">
        <v>915</v>
      </c>
      <c r="I71" s="105" t="s">
        <v>918</v>
      </c>
      <c r="J71" s="293"/>
      <c r="K71" s="583" t="s">
        <v>919</v>
      </c>
      <c r="L71" s="584"/>
      <c r="M71" s="584"/>
      <c r="N71" s="585"/>
      <c r="Q71" s="108" t="s">
        <v>96</v>
      </c>
      <c r="R71" s="107" t="s">
        <v>96</v>
      </c>
      <c r="S71" s="108" t="s">
        <v>97</v>
      </c>
      <c r="T71" s="109">
        <v>0</v>
      </c>
      <c r="U71" s="109">
        <v>72</v>
      </c>
      <c r="V71" s="109">
        <v>5</v>
      </c>
      <c r="W71" s="121">
        <v>0.3</v>
      </c>
      <c r="X71" s="122">
        <v>5</v>
      </c>
      <c r="Y71" s="135">
        <v>0.1</v>
      </c>
      <c r="Z71" s="109">
        <v>0</v>
      </c>
      <c r="AA71" s="109">
        <v>0</v>
      </c>
      <c r="AB71" s="109" t="s">
        <v>374</v>
      </c>
    </row>
    <row r="72" spans="2:28">
      <c r="D72" s="25"/>
      <c r="F72" s="25"/>
      <c r="G72" s="291" t="s">
        <v>443</v>
      </c>
      <c r="H72" s="292" t="s">
        <v>915</v>
      </c>
      <c r="I72" s="105" t="s">
        <v>920</v>
      </c>
      <c r="J72" s="293"/>
      <c r="K72" s="583" t="s">
        <v>921</v>
      </c>
      <c r="L72" s="584"/>
      <c r="M72" s="584"/>
      <c r="N72" s="585"/>
      <c r="Q72" s="77" t="s">
        <v>302</v>
      </c>
      <c r="R72" s="76" t="s">
        <v>302</v>
      </c>
      <c r="S72" s="77" t="s">
        <v>301</v>
      </c>
      <c r="T72" s="78">
        <v>0</v>
      </c>
      <c r="U72" s="78">
        <v>73</v>
      </c>
      <c r="V72" s="78">
        <v>72</v>
      </c>
      <c r="W72" s="118">
        <v>0.8</v>
      </c>
      <c r="X72" s="123">
        <v>5</v>
      </c>
      <c r="Y72" s="119">
        <v>0.05</v>
      </c>
      <c r="Z72" s="78">
        <v>72</v>
      </c>
      <c r="AA72" s="78">
        <v>72</v>
      </c>
      <c r="AB72" s="78" t="s">
        <v>374</v>
      </c>
    </row>
    <row r="73" spans="2:28">
      <c r="D73" s="25"/>
      <c r="F73" s="25"/>
      <c r="G73" s="291" t="s">
        <v>443</v>
      </c>
      <c r="H73" s="292" t="s">
        <v>477</v>
      </c>
      <c r="I73" s="105" t="s">
        <v>922</v>
      </c>
      <c r="J73" s="293"/>
      <c r="K73" s="583" t="s">
        <v>923</v>
      </c>
      <c r="L73" s="584"/>
      <c r="M73" s="584"/>
      <c r="N73" s="585"/>
      <c r="Q73" s="77" t="s">
        <v>303</v>
      </c>
      <c r="R73" s="76" t="s">
        <v>303</v>
      </c>
      <c r="S73" s="77" t="s">
        <v>304</v>
      </c>
      <c r="T73" s="78">
        <v>0</v>
      </c>
      <c r="U73" s="78">
        <v>74</v>
      </c>
      <c r="V73" s="78">
        <v>72</v>
      </c>
      <c r="W73" s="118">
        <v>0.8</v>
      </c>
      <c r="X73" s="123">
        <v>5</v>
      </c>
      <c r="Y73" s="119">
        <v>0.05</v>
      </c>
      <c r="Z73" s="78">
        <v>72</v>
      </c>
      <c r="AA73" s="78">
        <v>72</v>
      </c>
      <c r="AB73" s="78" t="s">
        <v>374</v>
      </c>
    </row>
    <row r="74" spans="2:28" ht="30">
      <c r="D74" s="25"/>
      <c r="F74" s="25"/>
      <c r="G74" s="291" t="s">
        <v>443</v>
      </c>
      <c r="H74" s="292" t="s">
        <v>915</v>
      </c>
      <c r="I74" s="105" t="s">
        <v>924</v>
      </c>
      <c r="J74" s="293"/>
      <c r="K74" s="583" t="s">
        <v>925</v>
      </c>
      <c r="L74" s="584"/>
      <c r="M74" s="584"/>
      <c r="N74" s="585"/>
      <c r="Q74" s="77" t="s">
        <v>306</v>
      </c>
      <c r="R74" s="76" t="s">
        <v>306</v>
      </c>
      <c r="S74" s="77" t="s">
        <v>305</v>
      </c>
      <c r="T74" s="78">
        <v>0</v>
      </c>
      <c r="U74" s="78">
        <v>75</v>
      </c>
      <c r="V74" s="78">
        <v>72</v>
      </c>
      <c r="W74" s="118">
        <v>0.8</v>
      </c>
      <c r="X74" s="123">
        <v>5</v>
      </c>
      <c r="Y74" s="119">
        <v>0.05</v>
      </c>
      <c r="Z74" s="78">
        <v>72</v>
      </c>
      <c r="AA74" s="78">
        <v>72</v>
      </c>
      <c r="AB74" s="78" t="s">
        <v>374</v>
      </c>
    </row>
    <row r="75" spans="2:28" ht="30">
      <c r="D75" s="25"/>
      <c r="F75" s="25"/>
      <c r="G75" s="291" t="s">
        <v>443</v>
      </c>
      <c r="H75" s="292" t="s">
        <v>915</v>
      </c>
      <c r="I75" s="105" t="s">
        <v>926</v>
      </c>
      <c r="J75" s="293"/>
      <c r="K75" s="583" t="s">
        <v>927</v>
      </c>
      <c r="L75" s="584"/>
      <c r="M75" s="584"/>
      <c r="N75" s="585"/>
      <c r="Q75" s="77" t="s">
        <v>308</v>
      </c>
      <c r="R75" s="76" t="s">
        <v>308</v>
      </c>
      <c r="S75" s="77" t="s">
        <v>307</v>
      </c>
      <c r="T75" s="78">
        <v>0</v>
      </c>
      <c r="U75" s="78">
        <v>76</v>
      </c>
      <c r="V75" s="78">
        <v>72</v>
      </c>
      <c r="W75" s="118">
        <v>0.8</v>
      </c>
      <c r="X75" s="123">
        <v>5</v>
      </c>
      <c r="Y75" s="119">
        <v>0.05</v>
      </c>
      <c r="Z75" s="78">
        <v>72</v>
      </c>
      <c r="AA75" s="78">
        <v>72</v>
      </c>
      <c r="AB75" s="78" t="s">
        <v>374</v>
      </c>
    </row>
    <row r="76" spans="2:28">
      <c r="D76" s="25"/>
      <c r="F76" s="25"/>
      <c r="G76" s="291" t="s">
        <v>443</v>
      </c>
      <c r="H76" s="292" t="s">
        <v>477</v>
      </c>
      <c r="I76" s="105" t="s">
        <v>928</v>
      </c>
      <c r="J76" s="293"/>
      <c r="K76" s="583" t="s">
        <v>929</v>
      </c>
      <c r="L76" s="584"/>
      <c r="M76" s="584"/>
      <c r="N76" s="585"/>
      <c r="Q76" s="108" t="s">
        <v>167</v>
      </c>
      <c r="R76" s="107" t="s">
        <v>167</v>
      </c>
      <c r="S76" s="108" t="s">
        <v>165</v>
      </c>
      <c r="T76" s="109">
        <v>0</v>
      </c>
      <c r="U76" s="109">
        <v>77</v>
      </c>
      <c r="V76" s="109">
        <v>5</v>
      </c>
      <c r="W76" s="121">
        <v>0.3</v>
      </c>
      <c r="X76" s="122">
        <v>5</v>
      </c>
      <c r="Y76" s="121">
        <v>0.1</v>
      </c>
      <c r="Z76" s="109">
        <v>0</v>
      </c>
      <c r="AA76" s="109">
        <v>0</v>
      </c>
      <c r="AB76" s="109" t="s">
        <v>374</v>
      </c>
    </row>
    <row r="77" spans="2:28">
      <c r="D77" s="25"/>
      <c r="F77" s="25"/>
      <c r="G77" s="291" t="s">
        <v>443</v>
      </c>
      <c r="H77" s="292" t="s">
        <v>930</v>
      </c>
      <c r="I77" s="105" t="s">
        <v>931</v>
      </c>
      <c r="J77" s="293"/>
      <c r="K77" s="583" t="s">
        <v>932</v>
      </c>
      <c r="L77" s="584"/>
      <c r="M77" s="584"/>
      <c r="N77" s="585"/>
      <c r="Q77" s="108" t="s">
        <v>329</v>
      </c>
      <c r="R77" s="107" t="s">
        <v>329</v>
      </c>
      <c r="S77" s="108" t="s">
        <v>166</v>
      </c>
      <c r="T77" s="109">
        <v>0</v>
      </c>
      <c r="U77" s="109">
        <v>78</v>
      </c>
      <c r="V77" s="109">
        <v>5</v>
      </c>
      <c r="W77" s="121">
        <v>0.3</v>
      </c>
      <c r="X77" s="122">
        <v>5</v>
      </c>
      <c r="Y77" s="121">
        <v>0.1</v>
      </c>
      <c r="Z77" s="109">
        <v>0</v>
      </c>
      <c r="AA77" s="109">
        <v>0</v>
      </c>
      <c r="AB77" s="109" t="s">
        <v>374</v>
      </c>
    </row>
    <row r="78" spans="2:28" ht="30">
      <c r="D78" s="25"/>
      <c r="F78" s="25"/>
      <c r="G78" s="291" t="s">
        <v>443</v>
      </c>
      <c r="H78" s="292" t="s">
        <v>477</v>
      </c>
      <c r="I78" s="294" t="s">
        <v>933</v>
      </c>
      <c r="J78" s="293"/>
      <c r="K78" s="583" t="s">
        <v>934</v>
      </c>
      <c r="L78" s="584"/>
      <c r="M78" s="584"/>
      <c r="N78" s="585"/>
      <c r="Q78" s="108" t="s">
        <v>98</v>
      </c>
      <c r="R78" s="107" t="s">
        <v>98</v>
      </c>
      <c r="S78" s="108" t="s">
        <v>99</v>
      </c>
      <c r="T78" s="109">
        <v>0</v>
      </c>
      <c r="U78" s="109">
        <v>79</v>
      </c>
      <c r="V78" s="109">
        <v>5</v>
      </c>
      <c r="W78" s="121">
        <v>0.3</v>
      </c>
      <c r="X78" s="122">
        <v>5</v>
      </c>
      <c r="Y78" s="121">
        <v>0.1</v>
      </c>
      <c r="Z78" s="109">
        <v>0</v>
      </c>
      <c r="AA78" s="109">
        <v>0</v>
      </c>
      <c r="AB78" s="109" t="s">
        <v>374</v>
      </c>
    </row>
    <row r="79" spans="2:28">
      <c r="D79" s="25"/>
      <c r="F79" s="25"/>
      <c r="G79" s="321">
        <v>123.456</v>
      </c>
      <c r="H79" s="292" t="s">
        <v>980</v>
      </c>
      <c r="I79" s="105" t="s">
        <v>977</v>
      </c>
      <c r="J79" s="319" t="s">
        <v>374</v>
      </c>
      <c r="K79" s="583" t="s">
        <v>981</v>
      </c>
      <c r="L79" s="584"/>
      <c r="M79" s="584"/>
      <c r="N79" s="585"/>
      <c r="Q79" s="77" t="s">
        <v>309</v>
      </c>
      <c r="R79" s="76" t="s">
        <v>309</v>
      </c>
      <c r="S79" s="77" t="s">
        <v>310</v>
      </c>
      <c r="T79" s="78">
        <v>0</v>
      </c>
      <c r="U79" s="78">
        <v>80</v>
      </c>
      <c r="V79" s="78">
        <v>79</v>
      </c>
      <c r="W79" s="118">
        <v>0.8</v>
      </c>
      <c r="X79" s="123">
        <v>5</v>
      </c>
      <c r="Y79" s="119">
        <v>0.05</v>
      </c>
      <c r="Z79" s="78">
        <v>79</v>
      </c>
      <c r="AA79" s="78">
        <v>79</v>
      </c>
      <c r="AB79" s="78" t="s">
        <v>374</v>
      </c>
    </row>
    <row r="80" spans="2:28">
      <c r="D80" s="25"/>
      <c r="F80" s="25"/>
      <c r="G80" s="96">
        <v>123.456</v>
      </c>
      <c r="H80" s="292" t="s">
        <v>1024</v>
      </c>
      <c r="I80" s="105" t="s">
        <v>1025</v>
      </c>
      <c r="J80" s="319" t="s">
        <v>374</v>
      </c>
      <c r="K80" s="583" t="s">
        <v>1026</v>
      </c>
      <c r="L80" s="584"/>
      <c r="M80" s="584"/>
      <c r="N80" s="585"/>
      <c r="Q80" s="77" t="s">
        <v>312</v>
      </c>
      <c r="R80" s="76" t="s">
        <v>312</v>
      </c>
      <c r="S80" s="77" t="s">
        <v>311</v>
      </c>
      <c r="T80" s="78">
        <v>0</v>
      </c>
      <c r="U80" s="78">
        <v>81</v>
      </c>
      <c r="V80" s="78">
        <v>79</v>
      </c>
      <c r="W80" s="118">
        <v>0.8</v>
      </c>
      <c r="X80" s="123">
        <v>5</v>
      </c>
      <c r="Y80" s="119">
        <v>0.05</v>
      </c>
      <c r="Z80" s="78">
        <v>79</v>
      </c>
      <c r="AA80" s="78">
        <v>79</v>
      </c>
      <c r="AB80" s="78" t="s">
        <v>374</v>
      </c>
    </row>
    <row r="81" spans="4:28">
      <c r="D81" s="25"/>
      <c r="F81" s="25"/>
      <c r="G81" s="25"/>
      <c r="H81" s="25"/>
      <c r="I81" s="25"/>
      <c r="J81" s="25"/>
      <c r="Q81" s="108" t="s">
        <v>100</v>
      </c>
      <c r="R81" s="107" t="s">
        <v>100</v>
      </c>
      <c r="S81" s="108" t="s">
        <v>101</v>
      </c>
      <c r="T81" s="109">
        <v>0</v>
      </c>
      <c r="U81" s="109">
        <v>82</v>
      </c>
      <c r="V81" s="109">
        <v>5</v>
      </c>
      <c r="W81" s="121">
        <v>0.3</v>
      </c>
      <c r="X81" s="122">
        <v>5</v>
      </c>
      <c r="Y81" s="121">
        <v>0.1</v>
      </c>
      <c r="Z81" s="109">
        <v>0</v>
      </c>
      <c r="AA81" s="109">
        <v>0</v>
      </c>
      <c r="AB81" s="109" t="s">
        <v>374</v>
      </c>
    </row>
    <row r="82" spans="4:28">
      <c r="D82" s="25"/>
      <c r="F82" s="25"/>
      <c r="G82" s="25"/>
      <c r="H82" s="25"/>
      <c r="I82" s="25"/>
      <c r="J82" s="25"/>
      <c r="Q82" s="77" t="s">
        <v>314</v>
      </c>
      <c r="R82" s="76" t="s">
        <v>314</v>
      </c>
      <c r="S82" s="77" t="s">
        <v>313</v>
      </c>
      <c r="T82" s="78">
        <v>0</v>
      </c>
      <c r="U82" s="78">
        <v>83</v>
      </c>
      <c r="V82" s="78">
        <v>82</v>
      </c>
      <c r="W82" s="118">
        <v>0.8</v>
      </c>
      <c r="X82" s="123">
        <v>5</v>
      </c>
      <c r="Y82" s="119">
        <v>0.05</v>
      </c>
      <c r="Z82" s="78">
        <v>82</v>
      </c>
      <c r="AA82" s="78">
        <v>82</v>
      </c>
      <c r="AB82" s="78" t="s">
        <v>374</v>
      </c>
    </row>
    <row r="83" spans="4:28">
      <c r="D83" s="25"/>
      <c r="F83" s="25"/>
      <c r="G83" s="25"/>
      <c r="H83" s="25"/>
      <c r="I83" s="25"/>
      <c r="J83" s="25"/>
      <c r="Q83" s="77" t="s">
        <v>315</v>
      </c>
      <c r="R83" s="76" t="s">
        <v>315</v>
      </c>
      <c r="S83" s="77" t="s">
        <v>316</v>
      </c>
      <c r="T83" s="78">
        <v>0</v>
      </c>
      <c r="U83" s="78">
        <v>84</v>
      </c>
      <c r="V83" s="78">
        <v>82</v>
      </c>
      <c r="W83" s="118">
        <v>0.8</v>
      </c>
      <c r="X83" s="123">
        <v>5</v>
      </c>
      <c r="Y83" s="119">
        <v>0.05</v>
      </c>
      <c r="Z83" s="78">
        <v>82</v>
      </c>
      <c r="AA83" s="78">
        <v>82</v>
      </c>
      <c r="AB83" s="78" t="s">
        <v>374</v>
      </c>
    </row>
    <row r="84" spans="4:28">
      <c r="D84" s="25"/>
      <c r="F84" s="25"/>
      <c r="G84" s="25"/>
      <c r="H84" s="25"/>
      <c r="I84" s="25"/>
      <c r="J84" s="25"/>
      <c r="Q84" s="108" t="s">
        <v>102</v>
      </c>
      <c r="R84" s="107" t="s">
        <v>102</v>
      </c>
      <c r="S84" s="108" t="s">
        <v>103</v>
      </c>
      <c r="T84" s="109">
        <v>0</v>
      </c>
      <c r="U84" s="109">
        <v>85</v>
      </c>
      <c r="V84" s="109">
        <v>5</v>
      </c>
      <c r="W84" s="121">
        <v>0.3</v>
      </c>
      <c r="X84" s="122">
        <v>5</v>
      </c>
      <c r="Y84" s="121">
        <v>0.1</v>
      </c>
      <c r="Z84" s="109">
        <v>0</v>
      </c>
      <c r="AA84" s="109">
        <v>0</v>
      </c>
      <c r="AB84" s="109" t="s">
        <v>374</v>
      </c>
    </row>
    <row r="85" spans="4:28">
      <c r="D85" s="25"/>
      <c r="F85" s="25"/>
      <c r="G85" s="25"/>
      <c r="H85" s="25"/>
      <c r="I85" s="25"/>
      <c r="J85" s="25"/>
      <c r="Q85" s="77" t="s">
        <v>317</v>
      </c>
      <c r="R85" s="76" t="s">
        <v>317</v>
      </c>
      <c r="S85" s="77" t="s">
        <v>318</v>
      </c>
      <c r="T85" s="78">
        <v>0</v>
      </c>
      <c r="U85" s="78">
        <v>86</v>
      </c>
      <c r="V85" s="78">
        <v>85</v>
      </c>
      <c r="W85" s="118">
        <v>0.8</v>
      </c>
      <c r="X85" s="123">
        <v>5</v>
      </c>
      <c r="Y85" s="119">
        <v>0.05</v>
      </c>
      <c r="Z85" s="78">
        <v>85</v>
      </c>
      <c r="AA85" s="78">
        <v>85</v>
      </c>
      <c r="AB85" s="78" t="s">
        <v>374</v>
      </c>
    </row>
    <row r="86" spans="4:28">
      <c r="D86" s="25"/>
      <c r="F86" s="25"/>
      <c r="G86" s="25"/>
      <c r="H86" s="25"/>
      <c r="I86" s="25"/>
      <c r="J86" s="25"/>
      <c r="Q86" s="77" t="s">
        <v>320</v>
      </c>
      <c r="R86" s="76" t="s">
        <v>320</v>
      </c>
      <c r="S86" s="77" t="s">
        <v>319</v>
      </c>
      <c r="T86" s="78">
        <v>0</v>
      </c>
      <c r="U86" s="78">
        <v>87</v>
      </c>
      <c r="V86" s="78">
        <v>85</v>
      </c>
      <c r="W86" s="118">
        <v>0.8</v>
      </c>
      <c r="X86" s="123">
        <v>5</v>
      </c>
      <c r="Y86" s="119">
        <v>0.05</v>
      </c>
      <c r="Z86" s="78">
        <v>85</v>
      </c>
      <c r="AA86" s="78">
        <v>85</v>
      </c>
      <c r="AB86" s="78" t="s">
        <v>374</v>
      </c>
    </row>
    <row r="87" spans="4:28">
      <c r="D87" s="25"/>
      <c r="F87" s="25"/>
      <c r="G87" s="25"/>
      <c r="H87" s="25"/>
      <c r="I87" s="25"/>
      <c r="J87" s="25"/>
      <c r="Q87" s="77" t="s">
        <v>321</v>
      </c>
      <c r="R87" s="76" t="s">
        <v>321</v>
      </c>
      <c r="S87" s="77" t="s">
        <v>322</v>
      </c>
      <c r="T87" s="78">
        <v>0</v>
      </c>
      <c r="U87" s="78">
        <v>88</v>
      </c>
      <c r="V87" s="78">
        <v>85</v>
      </c>
      <c r="W87" s="118">
        <v>0.8</v>
      </c>
      <c r="X87" s="123">
        <v>5</v>
      </c>
      <c r="Y87" s="119">
        <v>0.05</v>
      </c>
      <c r="Z87" s="78">
        <v>85</v>
      </c>
      <c r="AA87" s="78">
        <v>85</v>
      </c>
      <c r="AB87" s="78" t="s">
        <v>374</v>
      </c>
    </row>
    <row r="88" spans="4:28">
      <c r="D88" s="25"/>
      <c r="F88" s="25"/>
      <c r="G88" s="25"/>
      <c r="H88" s="25"/>
      <c r="I88" s="25"/>
      <c r="J88" s="25"/>
      <c r="Q88" s="108" t="s">
        <v>324</v>
      </c>
      <c r="R88" s="107" t="s">
        <v>324</v>
      </c>
      <c r="S88" s="108" t="s">
        <v>323</v>
      </c>
      <c r="T88" s="109">
        <v>0</v>
      </c>
      <c r="U88" s="109">
        <v>89</v>
      </c>
      <c r="V88" s="109">
        <v>5</v>
      </c>
      <c r="W88" s="121">
        <v>0.3</v>
      </c>
      <c r="X88" s="122">
        <v>5</v>
      </c>
      <c r="Y88" s="121">
        <v>0.1</v>
      </c>
      <c r="Z88" s="109">
        <v>0</v>
      </c>
      <c r="AA88" s="109">
        <v>0</v>
      </c>
      <c r="AB88" s="109" t="s">
        <v>374</v>
      </c>
    </row>
    <row r="89" spans="4:28">
      <c r="D89" s="25"/>
      <c r="F89" s="25"/>
      <c r="G89" s="25"/>
      <c r="H89" s="25"/>
      <c r="I89" s="25"/>
      <c r="J89" s="25"/>
      <c r="Q89" s="108" t="s">
        <v>325</v>
      </c>
      <c r="R89" s="107" t="s">
        <v>325</v>
      </c>
      <c r="S89" s="108" t="s">
        <v>326</v>
      </c>
      <c r="T89" s="109">
        <v>0</v>
      </c>
      <c r="U89" s="109">
        <v>90</v>
      </c>
      <c r="V89" s="109">
        <v>5</v>
      </c>
      <c r="W89" s="121">
        <v>0.3</v>
      </c>
      <c r="X89" s="122">
        <v>5</v>
      </c>
      <c r="Y89" s="121">
        <v>0.1</v>
      </c>
      <c r="Z89" s="109">
        <v>0</v>
      </c>
      <c r="AA89" s="109">
        <v>0</v>
      </c>
      <c r="AB89" s="109" t="s">
        <v>374</v>
      </c>
    </row>
    <row r="90" spans="4:28">
      <c r="D90" s="25"/>
      <c r="F90" s="25"/>
      <c r="G90" s="25"/>
      <c r="H90" s="25"/>
      <c r="I90" s="25"/>
      <c r="J90" s="25"/>
      <c r="Q90" s="108" t="s">
        <v>395</v>
      </c>
      <c r="R90" s="107" t="s">
        <v>30</v>
      </c>
      <c r="S90" s="108" t="s">
        <v>391</v>
      </c>
      <c r="T90" s="109">
        <v>0</v>
      </c>
      <c r="U90" s="109">
        <v>91</v>
      </c>
      <c r="V90" s="109">
        <v>95</v>
      </c>
      <c r="W90" s="132">
        <v>0.3</v>
      </c>
      <c r="X90" s="133">
        <v>95</v>
      </c>
      <c r="Y90" s="132">
        <v>0.1</v>
      </c>
      <c r="Z90" s="109">
        <v>0</v>
      </c>
      <c r="AA90" s="109">
        <v>0</v>
      </c>
      <c r="AB90" s="109" t="s">
        <v>374</v>
      </c>
    </row>
    <row r="91" spans="4:28">
      <c r="D91" s="25"/>
      <c r="F91" s="25"/>
      <c r="G91" s="25"/>
      <c r="H91" s="25"/>
      <c r="I91" s="25"/>
      <c r="J91" s="25"/>
      <c r="Q91" s="77" t="s">
        <v>396</v>
      </c>
      <c r="R91" s="76" t="s">
        <v>31</v>
      </c>
      <c r="S91" s="77" t="s">
        <v>392</v>
      </c>
      <c r="T91" s="78">
        <v>0</v>
      </c>
      <c r="U91" s="78">
        <v>92</v>
      </c>
      <c r="V91" s="78">
        <v>91</v>
      </c>
      <c r="W91" s="117">
        <v>0.3</v>
      </c>
      <c r="X91" s="126">
        <v>91</v>
      </c>
      <c r="Y91" s="134">
        <v>0.5</v>
      </c>
      <c r="Z91" s="78">
        <v>0</v>
      </c>
      <c r="AA91" s="78">
        <v>0</v>
      </c>
      <c r="AB91" s="78" t="s">
        <v>374</v>
      </c>
    </row>
    <row r="92" spans="4:28">
      <c r="D92" s="25"/>
      <c r="F92" s="25"/>
      <c r="G92" s="25"/>
      <c r="H92" s="25"/>
      <c r="I92" s="25"/>
      <c r="J92" s="25"/>
      <c r="Q92" s="77" t="s">
        <v>397</v>
      </c>
      <c r="R92" s="76" t="s">
        <v>8</v>
      </c>
      <c r="S92" s="77" t="s">
        <v>393</v>
      </c>
      <c r="T92" s="78">
        <v>0</v>
      </c>
      <c r="U92" s="78">
        <v>93</v>
      </c>
      <c r="V92" s="78">
        <v>91</v>
      </c>
      <c r="W92" s="117">
        <v>0.3</v>
      </c>
      <c r="X92" s="126">
        <v>91</v>
      </c>
      <c r="Y92" s="134">
        <v>0.5</v>
      </c>
      <c r="Z92" s="78">
        <v>0</v>
      </c>
      <c r="AA92" s="78">
        <v>0</v>
      </c>
      <c r="AB92" s="78" t="s">
        <v>374</v>
      </c>
    </row>
    <row r="93" spans="4:28">
      <c r="D93" s="25"/>
      <c r="F93" s="25"/>
      <c r="G93" s="25"/>
      <c r="H93" s="25"/>
      <c r="I93" s="25"/>
      <c r="J93" s="25"/>
      <c r="Q93" s="77" t="s">
        <v>398</v>
      </c>
      <c r="R93" s="76" t="s">
        <v>9</v>
      </c>
      <c r="S93" s="77" t="s">
        <v>134</v>
      </c>
      <c r="T93" s="78">
        <v>0</v>
      </c>
      <c r="U93" s="78">
        <v>94</v>
      </c>
      <c r="V93" s="78">
        <v>91</v>
      </c>
      <c r="W93" s="117">
        <v>0.3</v>
      </c>
      <c r="X93" s="126">
        <v>91</v>
      </c>
      <c r="Y93" s="134">
        <v>0.5</v>
      </c>
      <c r="Z93" s="78">
        <v>0</v>
      </c>
      <c r="AA93" s="78">
        <v>0</v>
      </c>
      <c r="AB93" s="78" t="s">
        <v>374</v>
      </c>
    </row>
    <row r="94" spans="4:28">
      <c r="D94" s="25"/>
      <c r="F94" s="25"/>
      <c r="G94" s="25"/>
      <c r="H94" s="25"/>
      <c r="I94" s="25"/>
      <c r="J94" s="25"/>
      <c r="Q94" s="108" t="s">
        <v>153</v>
      </c>
      <c r="R94" s="107" t="s">
        <v>10</v>
      </c>
      <c r="S94" s="108" t="s">
        <v>394</v>
      </c>
      <c r="T94" s="109">
        <v>0</v>
      </c>
      <c r="U94" s="109">
        <v>95</v>
      </c>
      <c r="V94" s="109">
        <v>0</v>
      </c>
      <c r="W94" s="127">
        <v>0</v>
      </c>
      <c r="X94" s="128">
        <v>0</v>
      </c>
      <c r="Y94" s="129">
        <v>0</v>
      </c>
      <c r="Z94" s="109">
        <v>0</v>
      </c>
      <c r="AA94" s="109">
        <v>0</v>
      </c>
      <c r="AB94" s="109" t="s">
        <v>374</v>
      </c>
    </row>
    <row r="95" spans="4:28">
      <c r="D95" s="25"/>
      <c r="F95" s="25"/>
      <c r="G95" s="25"/>
      <c r="H95" s="25"/>
      <c r="I95" s="25"/>
      <c r="J95" s="25"/>
      <c r="Q95" s="108" t="s">
        <v>399</v>
      </c>
      <c r="R95" s="107" t="s">
        <v>11</v>
      </c>
      <c r="S95" s="108" t="s">
        <v>168</v>
      </c>
      <c r="T95" s="109">
        <v>1</v>
      </c>
      <c r="U95" s="109">
        <v>96</v>
      </c>
      <c r="V95" s="109">
        <v>0</v>
      </c>
      <c r="W95" s="127">
        <v>0</v>
      </c>
      <c r="X95" s="128">
        <v>0</v>
      </c>
      <c r="Y95" s="129">
        <v>0</v>
      </c>
      <c r="Z95" s="109">
        <v>0</v>
      </c>
      <c r="AA95" s="109">
        <v>0</v>
      </c>
      <c r="AB95" s="109" t="s">
        <v>374</v>
      </c>
    </row>
    <row r="96" spans="4:28">
      <c r="D96" s="25"/>
      <c r="F96" s="25"/>
      <c r="G96" s="25"/>
      <c r="H96" s="25"/>
      <c r="I96" s="25"/>
      <c r="J96" s="25"/>
      <c r="Q96" s="77" t="s">
        <v>400</v>
      </c>
      <c r="R96" s="76" t="s">
        <v>12</v>
      </c>
      <c r="S96" s="77" t="s">
        <v>170</v>
      </c>
      <c r="T96" s="78">
        <v>1</v>
      </c>
      <c r="U96" s="78">
        <v>97</v>
      </c>
      <c r="V96" s="78">
        <v>96</v>
      </c>
      <c r="W96" s="120">
        <v>0.5</v>
      </c>
      <c r="X96" s="126">
        <v>96</v>
      </c>
      <c r="Y96" s="134">
        <v>0.5</v>
      </c>
      <c r="Z96" s="78">
        <v>0</v>
      </c>
      <c r="AA96" s="78">
        <v>0</v>
      </c>
      <c r="AB96" s="78" t="s">
        <v>374</v>
      </c>
    </row>
    <row r="97" spans="4:28">
      <c r="D97" s="25"/>
      <c r="F97" s="25"/>
      <c r="G97" s="25"/>
      <c r="H97" s="25"/>
      <c r="I97" s="25"/>
      <c r="J97" s="25"/>
      <c r="Q97" s="77" t="s">
        <v>401</v>
      </c>
      <c r="R97" s="76" t="s">
        <v>435</v>
      </c>
      <c r="S97" s="77" t="s">
        <v>171</v>
      </c>
      <c r="T97" s="78">
        <v>1</v>
      </c>
      <c r="U97" s="78">
        <v>98</v>
      </c>
      <c r="V97" s="78">
        <v>96</v>
      </c>
      <c r="W97" s="120">
        <v>0.5</v>
      </c>
      <c r="X97" s="126">
        <v>96</v>
      </c>
      <c r="Y97" s="134">
        <v>0.5</v>
      </c>
      <c r="Z97" s="78">
        <v>0</v>
      </c>
      <c r="AA97" s="78">
        <v>0</v>
      </c>
      <c r="AB97" s="78" t="s">
        <v>374</v>
      </c>
    </row>
    <row r="98" spans="4:28">
      <c r="D98" s="25"/>
      <c r="F98" s="25"/>
      <c r="G98" s="25"/>
      <c r="H98" s="25"/>
      <c r="I98" s="25"/>
      <c r="J98" s="25"/>
      <c r="Q98" s="77" t="s">
        <v>402</v>
      </c>
      <c r="R98" s="76" t="s">
        <v>436</v>
      </c>
      <c r="S98" s="77" t="s">
        <v>172</v>
      </c>
      <c r="T98" s="78">
        <v>1</v>
      </c>
      <c r="U98" s="78">
        <v>99</v>
      </c>
      <c r="V98" s="78">
        <v>96</v>
      </c>
      <c r="W98" s="120">
        <v>0.5</v>
      </c>
      <c r="X98" s="126">
        <v>96</v>
      </c>
      <c r="Y98" s="134">
        <v>0.5</v>
      </c>
      <c r="Z98" s="78">
        <v>0</v>
      </c>
      <c r="AA98" s="78">
        <v>0</v>
      </c>
      <c r="AB98" s="78" t="s">
        <v>374</v>
      </c>
    </row>
    <row r="99" spans="4:28">
      <c r="F99" s="25"/>
      <c r="G99" s="25"/>
      <c r="H99" s="25"/>
      <c r="I99" s="25"/>
      <c r="J99" s="25"/>
      <c r="Q99" s="77" t="s">
        <v>403</v>
      </c>
      <c r="R99" s="76" t="s">
        <v>437</v>
      </c>
      <c r="S99" s="77" t="s">
        <v>173</v>
      </c>
      <c r="T99" s="78">
        <v>1</v>
      </c>
      <c r="U99" s="78">
        <v>100</v>
      </c>
      <c r="V99" s="78">
        <v>96</v>
      </c>
      <c r="W99" s="120">
        <v>0.5</v>
      </c>
      <c r="X99" s="126">
        <v>96</v>
      </c>
      <c r="Y99" s="134">
        <v>0.5</v>
      </c>
      <c r="Z99" s="78">
        <v>0</v>
      </c>
      <c r="AA99" s="78">
        <v>0</v>
      </c>
      <c r="AB99" s="78" t="s">
        <v>374</v>
      </c>
    </row>
    <row r="100" spans="4:28">
      <c r="F100" s="25"/>
      <c r="G100" s="25"/>
      <c r="H100" s="25"/>
      <c r="I100" s="25"/>
      <c r="J100" s="25"/>
      <c r="Q100" s="108" t="s">
        <v>404</v>
      </c>
      <c r="R100" s="107" t="s">
        <v>13</v>
      </c>
      <c r="S100" s="108" t="s">
        <v>169</v>
      </c>
      <c r="T100" s="109">
        <v>0</v>
      </c>
      <c r="U100" s="109">
        <v>101</v>
      </c>
      <c r="V100" s="109">
        <v>0</v>
      </c>
      <c r="W100" s="127">
        <v>0</v>
      </c>
      <c r="X100" s="128">
        <v>0</v>
      </c>
      <c r="Y100" s="129">
        <v>0</v>
      </c>
      <c r="Z100" s="109">
        <v>0</v>
      </c>
      <c r="AA100" s="109">
        <v>0</v>
      </c>
      <c r="AB100" s="109" t="s">
        <v>374</v>
      </c>
    </row>
    <row r="101" spans="4:28">
      <c r="F101" s="25"/>
      <c r="G101" s="25"/>
      <c r="H101" s="25"/>
      <c r="I101" s="25"/>
      <c r="J101" s="25"/>
      <c r="Q101" s="77" t="s">
        <v>405</v>
      </c>
      <c r="R101" s="76" t="s">
        <v>438</v>
      </c>
      <c r="S101" s="77" t="s">
        <v>171</v>
      </c>
      <c r="T101" s="78">
        <v>0</v>
      </c>
      <c r="U101" s="78">
        <v>102</v>
      </c>
      <c r="V101" s="78">
        <v>101</v>
      </c>
      <c r="W101" s="120">
        <v>0.5</v>
      </c>
      <c r="X101" s="126">
        <v>101</v>
      </c>
      <c r="Y101" s="134">
        <v>0.5</v>
      </c>
      <c r="Z101" s="78">
        <v>0</v>
      </c>
      <c r="AA101" s="78">
        <v>0</v>
      </c>
      <c r="AB101" s="78" t="s">
        <v>374</v>
      </c>
    </row>
    <row r="102" spans="4:28">
      <c r="F102" s="25"/>
      <c r="G102" s="25"/>
      <c r="H102" s="25"/>
      <c r="I102" s="25"/>
      <c r="J102" s="25"/>
      <c r="Q102" s="77" t="s">
        <v>406</v>
      </c>
      <c r="R102" s="76" t="s">
        <v>439</v>
      </c>
      <c r="S102" s="77" t="s">
        <v>172</v>
      </c>
      <c r="T102" s="78">
        <v>0</v>
      </c>
      <c r="U102" s="78">
        <v>103</v>
      </c>
      <c r="V102" s="78">
        <v>101</v>
      </c>
      <c r="W102" s="120">
        <v>0.5</v>
      </c>
      <c r="X102" s="126">
        <v>101</v>
      </c>
      <c r="Y102" s="134">
        <v>0.5</v>
      </c>
      <c r="Z102" s="78">
        <v>0</v>
      </c>
      <c r="AA102" s="78">
        <v>0</v>
      </c>
      <c r="AB102" s="78" t="s">
        <v>374</v>
      </c>
    </row>
    <row r="103" spans="4:28">
      <c r="F103" s="25"/>
      <c r="G103" s="25"/>
      <c r="H103" s="25"/>
      <c r="I103" s="25"/>
      <c r="J103" s="25"/>
      <c r="Q103" s="77" t="s">
        <v>410</v>
      </c>
      <c r="R103" s="77" t="s">
        <v>440</v>
      </c>
      <c r="S103" s="77" t="s">
        <v>173</v>
      </c>
      <c r="T103" s="78">
        <v>0</v>
      </c>
      <c r="U103" s="78">
        <v>104</v>
      </c>
      <c r="V103" s="78">
        <v>101</v>
      </c>
      <c r="W103" s="120">
        <v>0.5</v>
      </c>
      <c r="X103" s="126">
        <v>101</v>
      </c>
      <c r="Y103" s="134">
        <v>0.5</v>
      </c>
      <c r="Z103" s="78">
        <v>0</v>
      </c>
      <c r="AA103" s="78">
        <v>0</v>
      </c>
      <c r="AB103" s="78" t="s">
        <v>374</v>
      </c>
    </row>
    <row r="104" spans="4:28">
      <c r="F104" s="25"/>
      <c r="G104" s="25"/>
      <c r="H104" s="25"/>
      <c r="I104" s="25"/>
      <c r="J104" s="25"/>
      <c r="Q104" s="77" t="s">
        <v>409</v>
      </c>
      <c r="R104" s="77" t="s">
        <v>14</v>
      </c>
      <c r="S104" s="77" t="s">
        <v>143</v>
      </c>
      <c r="T104" s="78">
        <v>1</v>
      </c>
      <c r="U104" s="78">
        <v>105</v>
      </c>
      <c r="V104" s="78">
        <v>0</v>
      </c>
      <c r="W104" s="130">
        <v>0</v>
      </c>
      <c r="X104" s="131">
        <v>0</v>
      </c>
      <c r="Y104" s="130">
        <v>0</v>
      </c>
      <c r="Z104" s="78">
        <v>0</v>
      </c>
      <c r="AA104" s="78">
        <v>0</v>
      </c>
      <c r="AB104" s="78" t="s">
        <v>374</v>
      </c>
    </row>
    <row r="105" spans="4:28">
      <c r="F105" s="25"/>
      <c r="G105" s="25"/>
      <c r="H105" s="25"/>
      <c r="I105" s="25"/>
      <c r="J105" s="25"/>
      <c r="Q105" s="108" t="s">
        <v>408</v>
      </c>
      <c r="R105" s="108" t="s">
        <v>15</v>
      </c>
      <c r="S105" s="108" t="s">
        <v>0</v>
      </c>
      <c r="T105" s="109">
        <v>0</v>
      </c>
      <c r="U105" s="109">
        <v>106</v>
      </c>
      <c r="V105" s="109">
        <v>0</v>
      </c>
      <c r="W105" s="129">
        <v>0</v>
      </c>
      <c r="X105" s="128">
        <v>0</v>
      </c>
      <c r="Y105" s="129">
        <v>0</v>
      </c>
      <c r="Z105" s="109">
        <v>0</v>
      </c>
      <c r="AA105" s="109">
        <v>0</v>
      </c>
      <c r="AB105" s="109" t="s">
        <v>374</v>
      </c>
    </row>
    <row r="106" spans="4:28">
      <c r="F106" s="25"/>
      <c r="G106" s="25"/>
      <c r="H106" s="25"/>
      <c r="I106" s="25"/>
      <c r="J106" s="25"/>
      <c r="Q106" s="110" t="s">
        <v>407</v>
      </c>
      <c r="R106" s="110" t="s">
        <v>332</v>
      </c>
      <c r="S106" s="110" t="s">
        <v>334</v>
      </c>
      <c r="T106" s="106">
        <v>2</v>
      </c>
      <c r="U106" s="106">
        <v>112</v>
      </c>
      <c r="V106" s="106">
        <v>0</v>
      </c>
      <c r="W106" s="130">
        <v>0</v>
      </c>
      <c r="X106" s="131">
        <v>0</v>
      </c>
      <c r="Y106" s="130">
        <v>0</v>
      </c>
      <c r="Z106" s="106">
        <v>0</v>
      </c>
      <c r="AA106" s="106">
        <v>0</v>
      </c>
      <c r="AB106" s="106" t="s">
        <v>374</v>
      </c>
    </row>
    <row r="107" spans="4:28">
      <c r="Q107" s="107" t="s">
        <v>29</v>
      </c>
      <c r="R107" s="108" t="s">
        <v>153</v>
      </c>
      <c r="S107" s="108" t="s">
        <v>375</v>
      </c>
      <c r="T107" s="109">
        <v>0</v>
      </c>
      <c r="U107" s="109">
        <v>5</v>
      </c>
      <c r="V107" s="109">
        <v>95</v>
      </c>
      <c r="W107" s="129">
        <v>0</v>
      </c>
      <c r="X107" s="128">
        <v>0</v>
      </c>
      <c r="Y107" s="129">
        <v>0</v>
      </c>
      <c r="Z107" s="109">
        <v>0</v>
      </c>
      <c r="AA107" s="109">
        <v>0</v>
      </c>
      <c r="AB107" s="109" t="s">
        <v>374</v>
      </c>
    </row>
    <row r="108" spans="4:28">
      <c r="Q108" s="108" t="s">
        <v>64</v>
      </c>
      <c r="R108" s="107" t="s">
        <v>64</v>
      </c>
      <c r="S108" s="108" t="s">
        <v>63</v>
      </c>
      <c r="T108" s="109">
        <v>0</v>
      </c>
      <c r="U108" s="109">
        <v>6</v>
      </c>
      <c r="V108" s="109">
        <v>5</v>
      </c>
      <c r="W108" s="121">
        <v>0.3</v>
      </c>
      <c r="X108" s="122">
        <v>5</v>
      </c>
      <c r="Y108" s="121">
        <v>0.1</v>
      </c>
      <c r="Z108" s="109">
        <v>0</v>
      </c>
      <c r="AA108" s="109">
        <v>0</v>
      </c>
      <c r="AB108" s="109" t="s">
        <v>374</v>
      </c>
    </row>
    <row r="109" spans="4:28">
      <c r="Q109" s="77" t="s">
        <v>146</v>
      </c>
      <c r="R109" s="76" t="s">
        <v>146</v>
      </c>
      <c r="S109" s="77" t="s">
        <v>28</v>
      </c>
      <c r="T109" s="78">
        <v>0</v>
      </c>
      <c r="U109" s="78">
        <v>7</v>
      </c>
      <c r="V109" s="78">
        <v>6</v>
      </c>
      <c r="W109" s="118">
        <v>0.8</v>
      </c>
      <c r="X109" s="126">
        <v>6</v>
      </c>
      <c r="Y109" s="118">
        <v>0.3</v>
      </c>
      <c r="Z109" s="78">
        <v>8</v>
      </c>
      <c r="AA109" s="78">
        <v>9</v>
      </c>
      <c r="AB109" s="78" t="s">
        <v>374</v>
      </c>
    </row>
    <row r="110" spans="4:28">
      <c r="Q110" s="77" t="s">
        <v>147</v>
      </c>
      <c r="R110" s="76" t="s">
        <v>147</v>
      </c>
      <c r="S110" s="77" t="s">
        <v>17</v>
      </c>
      <c r="T110" s="78">
        <v>0</v>
      </c>
      <c r="U110" s="78">
        <v>8</v>
      </c>
      <c r="V110" s="78">
        <v>6</v>
      </c>
      <c r="W110" s="118">
        <v>0.8</v>
      </c>
      <c r="X110" s="126">
        <v>6</v>
      </c>
      <c r="Y110" s="118">
        <v>0.3</v>
      </c>
      <c r="Z110" s="78">
        <v>7</v>
      </c>
      <c r="AA110" s="78">
        <v>9</v>
      </c>
      <c r="AB110" s="258" t="s">
        <v>374</v>
      </c>
    </row>
    <row r="111" spans="4:28">
      <c r="Q111" s="77" t="s">
        <v>18</v>
      </c>
      <c r="R111" s="76" t="s">
        <v>18</v>
      </c>
      <c r="S111" s="77" t="s">
        <v>19</v>
      </c>
      <c r="T111" s="78">
        <v>0</v>
      </c>
      <c r="U111" s="78">
        <v>9</v>
      </c>
      <c r="V111" s="78">
        <v>6</v>
      </c>
      <c r="W111" s="118">
        <v>0.8</v>
      </c>
      <c r="X111" s="126">
        <v>6</v>
      </c>
      <c r="Y111" s="118">
        <v>0.3</v>
      </c>
      <c r="Z111" s="78">
        <v>7</v>
      </c>
      <c r="AA111" s="78">
        <v>8</v>
      </c>
      <c r="AB111" s="78" t="s">
        <v>374</v>
      </c>
    </row>
    <row r="112" spans="4:28">
      <c r="Q112" s="108" t="s">
        <v>148</v>
      </c>
      <c r="R112" s="107" t="s">
        <v>148</v>
      </c>
      <c r="S112" s="108" t="s">
        <v>149</v>
      </c>
      <c r="T112" s="109">
        <v>0</v>
      </c>
      <c r="U112" s="109">
        <v>10</v>
      </c>
      <c r="V112" s="109">
        <v>5</v>
      </c>
      <c r="W112" s="121">
        <v>0.3</v>
      </c>
      <c r="X112" s="122">
        <v>5</v>
      </c>
      <c r="Y112" s="121">
        <v>0.1</v>
      </c>
      <c r="Z112" s="109">
        <v>0</v>
      </c>
      <c r="AA112" s="109">
        <v>0</v>
      </c>
      <c r="AB112" s="109" t="s">
        <v>374</v>
      </c>
    </row>
    <row r="113" spans="17:28">
      <c r="Q113" s="108" t="s">
        <v>65</v>
      </c>
      <c r="R113" s="107" t="s">
        <v>65</v>
      </c>
      <c r="S113" s="108" t="s">
        <v>66</v>
      </c>
      <c r="T113" s="109">
        <v>0</v>
      </c>
      <c r="U113" s="109">
        <v>11</v>
      </c>
      <c r="V113" s="109">
        <v>5</v>
      </c>
      <c r="W113" s="121">
        <v>0.3</v>
      </c>
      <c r="X113" s="122">
        <v>5</v>
      </c>
      <c r="Y113" s="121">
        <v>0.1</v>
      </c>
      <c r="Z113" s="109">
        <v>0</v>
      </c>
      <c r="AA113" s="109">
        <v>0</v>
      </c>
      <c r="AB113" s="109" t="s">
        <v>374</v>
      </c>
    </row>
    <row r="114" spans="17:28">
      <c r="Q114" s="77" t="s">
        <v>20</v>
      </c>
      <c r="R114" s="76" t="s">
        <v>20</v>
      </c>
      <c r="S114" s="77" t="s">
        <v>21</v>
      </c>
      <c r="T114" s="78">
        <v>0</v>
      </c>
      <c r="U114" s="78">
        <v>12</v>
      </c>
      <c r="V114" s="78">
        <v>11</v>
      </c>
      <c r="W114" s="118">
        <v>0.8</v>
      </c>
      <c r="X114" s="126">
        <v>11</v>
      </c>
      <c r="Y114" s="116">
        <v>0.05</v>
      </c>
      <c r="Z114" s="78">
        <v>11</v>
      </c>
      <c r="AA114" s="78">
        <v>11</v>
      </c>
      <c r="AB114" s="78" t="s">
        <v>374</v>
      </c>
    </row>
    <row r="115" spans="17:28">
      <c r="Q115" s="77" t="s">
        <v>23</v>
      </c>
      <c r="R115" s="76" t="s">
        <v>23</v>
      </c>
      <c r="S115" s="77" t="s">
        <v>22</v>
      </c>
      <c r="T115" s="78">
        <v>0</v>
      </c>
      <c r="U115" s="78">
        <v>13</v>
      </c>
      <c r="V115" s="78">
        <v>11</v>
      </c>
      <c r="W115" s="118">
        <v>0.8</v>
      </c>
      <c r="X115" s="126">
        <v>11</v>
      </c>
      <c r="Y115" s="116">
        <v>0.05</v>
      </c>
      <c r="Z115" s="78">
        <v>11</v>
      </c>
      <c r="AA115" s="78">
        <v>11</v>
      </c>
      <c r="AB115" s="78" t="s">
        <v>374</v>
      </c>
    </row>
    <row r="116" spans="17:28">
      <c r="Q116" s="167" t="s">
        <v>72</v>
      </c>
      <c r="R116" s="168" t="s">
        <v>72</v>
      </c>
      <c r="S116" s="167" t="s">
        <v>71</v>
      </c>
      <c r="T116" s="172">
        <v>3</v>
      </c>
      <c r="U116" s="169">
        <v>14</v>
      </c>
      <c r="V116" s="169">
        <v>0</v>
      </c>
      <c r="W116" s="129">
        <v>0</v>
      </c>
      <c r="X116" s="128">
        <v>0</v>
      </c>
      <c r="Y116" s="129">
        <v>0</v>
      </c>
      <c r="Z116" s="109">
        <v>0</v>
      </c>
      <c r="AA116" s="109">
        <v>0</v>
      </c>
      <c r="AB116" s="109" t="s">
        <v>374</v>
      </c>
    </row>
    <row r="117" spans="17:28">
      <c r="Q117" s="77" t="s">
        <v>24</v>
      </c>
      <c r="R117" s="76" t="s">
        <v>24</v>
      </c>
      <c r="S117" s="77" t="s">
        <v>25</v>
      </c>
      <c r="T117" s="78">
        <v>0</v>
      </c>
      <c r="U117" s="78">
        <v>15</v>
      </c>
      <c r="V117" s="171">
        <v>11</v>
      </c>
      <c r="W117" s="118">
        <v>0.8</v>
      </c>
      <c r="X117" s="126">
        <v>11</v>
      </c>
      <c r="Y117" s="116">
        <v>0.05</v>
      </c>
      <c r="Z117" s="78">
        <v>11</v>
      </c>
      <c r="AA117" s="78">
        <v>11</v>
      </c>
      <c r="AB117" s="78" t="s">
        <v>374</v>
      </c>
    </row>
    <row r="118" spans="17:28">
      <c r="Q118" s="73" t="s">
        <v>26</v>
      </c>
      <c r="R118" s="76" t="s">
        <v>26</v>
      </c>
      <c r="S118" s="73" t="s">
        <v>27</v>
      </c>
      <c r="T118" s="78">
        <v>0</v>
      </c>
      <c r="U118" s="78">
        <v>16</v>
      </c>
      <c r="V118" s="171">
        <v>11</v>
      </c>
      <c r="W118" s="118">
        <v>0.8</v>
      </c>
      <c r="X118" s="126">
        <v>11</v>
      </c>
      <c r="Y118" s="116">
        <v>0.05</v>
      </c>
      <c r="Z118" s="78">
        <v>11</v>
      </c>
      <c r="AA118" s="78">
        <v>11</v>
      </c>
      <c r="AB118" s="78" t="s">
        <v>374</v>
      </c>
    </row>
    <row r="119" spans="17:28">
      <c r="Q119" s="73" t="s">
        <v>37</v>
      </c>
      <c r="R119" s="76" t="s">
        <v>37</v>
      </c>
      <c r="S119" s="73" t="s">
        <v>36</v>
      </c>
      <c r="T119" s="78">
        <v>0</v>
      </c>
      <c r="U119" s="78">
        <v>17</v>
      </c>
      <c r="V119" s="171">
        <v>11</v>
      </c>
      <c r="W119" s="118">
        <v>0.8</v>
      </c>
      <c r="X119" s="126">
        <v>11</v>
      </c>
      <c r="Y119" s="116">
        <v>0.05</v>
      </c>
      <c r="Z119" s="78">
        <v>11</v>
      </c>
      <c r="AA119" s="78">
        <v>11</v>
      </c>
      <c r="AB119" s="78" t="s">
        <v>374</v>
      </c>
    </row>
    <row r="120" spans="17:28">
      <c r="Q120" s="73" t="s">
        <v>38</v>
      </c>
      <c r="R120" s="76" t="s">
        <v>38</v>
      </c>
      <c r="S120" s="73" t="s">
        <v>39</v>
      </c>
      <c r="T120" s="78">
        <v>0</v>
      </c>
      <c r="U120" s="78">
        <v>18</v>
      </c>
      <c r="V120" s="78">
        <v>11</v>
      </c>
      <c r="W120" s="118">
        <v>0.8</v>
      </c>
      <c r="X120" s="126">
        <v>11</v>
      </c>
      <c r="Y120" s="116">
        <v>0.05</v>
      </c>
      <c r="Z120" s="78">
        <v>11</v>
      </c>
      <c r="AA120" s="78">
        <v>11</v>
      </c>
      <c r="AB120" s="78" t="s">
        <v>374</v>
      </c>
    </row>
    <row r="121" spans="17:28">
      <c r="Q121" s="73" t="s">
        <v>40</v>
      </c>
      <c r="R121" s="76" t="s">
        <v>40</v>
      </c>
      <c r="S121" s="73" t="s">
        <v>41</v>
      </c>
      <c r="T121" s="78">
        <v>0</v>
      </c>
      <c r="U121" s="78">
        <v>19</v>
      </c>
      <c r="V121" s="78">
        <v>11</v>
      </c>
      <c r="W121" s="118">
        <v>0.8</v>
      </c>
      <c r="X121" s="126">
        <v>11</v>
      </c>
      <c r="Y121" s="116">
        <v>0.05</v>
      </c>
      <c r="Z121" s="78">
        <v>11</v>
      </c>
      <c r="AA121" s="78">
        <v>11</v>
      </c>
      <c r="AB121" s="78" t="s">
        <v>374</v>
      </c>
    </row>
    <row r="122" spans="17:28">
      <c r="Q122" s="77" t="s">
        <v>42</v>
      </c>
      <c r="R122" s="76" t="s">
        <v>42</v>
      </c>
      <c r="S122" s="77" t="s">
        <v>43</v>
      </c>
      <c r="T122" s="78">
        <v>0</v>
      </c>
      <c r="U122" s="78">
        <v>20</v>
      </c>
      <c r="V122" s="78">
        <v>11</v>
      </c>
      <c r="W122" s="118">
        <v>0.8</v>
      </c>
      <c r="X122" s="126">
        <v>11</v>
      </c>
      <c r="Y122" s="116">
        <v>0.05</v>
      </c>
      <c r="Z122" s="78">
        <v>11</v>
      </c>
      <c r="AA122" s="78">
        <v>11</v>
      </c>
      <c r="AB122" s="78" t="s">
        <v>374</v>
      </c>
    </row>
    <row r="123" spans="17:28">
      <c r="Q123" s="170" t="s">
        <v>74</v>
      </c>
      <c r="R123" s="168" t="s">
        <v>74</v>
      </c>
      <c r="S123" s="170" t="s">
        <v>73</v>
      </c>
      <c r="T123" s="172">
        <v>3</v>
      </c>
      <c r="U123" s="169">
        <v>21</v>
      </c>
      <c r="V123" s="169">
        <v>0</v>
      </c>
      <c r="W123" s="129">
        <v>0</v>
      </c>
      <c r="X123" s="128">
        <v>0</v>
      </c>
      <c r="Y123" s="129">
        <v>0</v>
      </c>
      <c r="Z123" s="109">
        <v>0</v>
      </c>
      <c r="AA123" s="109">
        <v>0</v>
      </c>
      <c r="AB123" s="109" t="s">
        <v>374</v>
      </c>
    </row>
    <row r="124" spans="17:28">
      <c r="Q124" s="73" t="s">
        <v>44</v>
      </c>
      <c r="R124" s="76" t="s">
        <v>44</v>
      </c>
      <c r="S124" s="73" t="s">
        <v>60</v>
      </c>
      <c r="T124" s="78">
        <v>0</v>
      </c>
      <c r="U124" s="78">
        <v>22</v>
      </c>
      <c r="V124" s="171">
        <v>11</v>
      </c>
      <c r="W124" s="118">
        <v>0.8</v>
      </c>
      <c r="X124" s="126">
        <v>11</v>
      </c>
      <c r="Y124" s="116">
        <v>0.05</v>
      </c>
      <c r="Z124" s="78">
        <v>11</v>
      </c>
      <c r="AA124" s="78">
        <v>11</v>
      </c>
      <c r="AB124" s="78" t="s">
        <v>374</v>
      </c>
    </row>
    <row r="125" spans="17:28">
      <c r="Q125" s="73" t="s">
        <v>45</v>
      </c>
      <c r="R125" s="76" t="s">
        <v>45</v>
      </c>
      <c r="S125" s="73" t="s">
        <v>61</v>
      </c>
      <c r="T125" s="78">
        <v>0</v>
      </c>
      <c r="U125" s="78">
        <v>23</v>
      </c>
      <c r="V125" s="171">
        <v>11</v>
      </c>
      <c r="W125" s="118">
        <v>0.8</v>
      </c>
      <c r="X125" s="126">
        <v>11</v>
      </c>
      <c r="Y125" s="116">
        <v>0.05</v>
      </c>
      <c r="Z125" s="78">
        <v>11</v>
      </c>
      <c r="AA125" s="78">
        <v>11</v>
      </c>
      <c r="AB125" s="78" t="s">
        <v>374</v>
      </c>
    </row>
    <row r="126" spans="17:28">
      <c r="Q126" s="170" t="s">
        <v>76</v>
      </c>
      <c r="R126" s="168" t="s">
        <v>76</v>
      </c>
      <c r="S126" s="170" t="s">
        <v>75</v>
      </c>
      <c r="T126" s="172">
        <v>3</v>
      </c>
      <c r="U126" s="169">
        <v>24</v>
      </c>
      <c r="V126" s="169">
        <v>0</v>
      </c>
      <c r="W126" s="129">
        <v>0</v>
      </c>
      <c r="X126" s="128">
        <v>0</v>
      </c>
      <c r="Y126" s="129">
        <v>0</v>
      </c>
      <c r="Z126" s="109">
        <v>0</v>
      </c>
      <c r="AA126" s="109">
        <v>0</v>
      </c>
      <c r="AB126" s="109" t="s">
        <v>374</v>
      </c>
    </row>
    <row r="127" spans="17:28">
      <c r="Q127" s="73" t="s">
        <v>46</v>
      </c>
      <c r="R127" s="76" t="s">
        <v>46</v>
      </c>
      <c r="S127" s="73" t="s">
        <v>120</v>
      </c>
      <c r="T127" s="78">
        <v>0</v>
      </c>
      <c r="U127" s="78">
        <v>25</v>
      </c>
      <c r="V127" s="171">
        <v>11</v>
      </c>
      <c r="W127" s="118">
        <v>0.8</v>
      </c>
      <c r="X127" s="126">
        <v>11</v>
      </c>
      <c r="Y127" s="116">
        <v>0.05</v>
      </c>
      <c r="Z127" s="78">
        <v>11</v>
      </c>
      <c r="AA127" s="78">
        <v>11</v>
      </c>
      <c r="AB127" s="78" t="s">
        <v>374</v>
      </c>
    </row>
    <row r="128" spans="17:28">
      <c r="Q128" s="73" t="s">
        <v>47</v>
      </c>
      <c r="R128" s="76" t="s">
        <v>47</v>
      </c>
      <c r="S128" s="73" t="s">
        <v>128</v>
      </c>
      <c r="T128" s="78">
        <v>0</v>
      </c>
      <c r="U128" s="78">
        <v>26</v>
      </c>
      <c r="V128" s="171">
        <v>11</v>
      </c>
      <c r="W128" s="118">
        <v>0.8</v>
      </c>
      <c r="X128" s="126">
        <v>11</v>
      </c>
      <c r="Y128" s="116">
        <v>0.05</v>
      </c>
      <c r="Z128" s="78">
        <v>11</v>
      </c>
      <c r="AA128" s="78">
        <v>11</v>
      </c>
      <c r="AB128" s="78" t="s">
        <v>374</v>
      </c>
    </row>
    <row r="129" spans="17:28">
      <c r="Q129" s="73" t="s">
        <v>49</v>
      </c>
      <c r="R129" s="76" t="s">
        <v>49</v>
      </c>
      <c r="S129" s="73" t="s">
        <v>48</v>
      </c>
      <c r="T129" s="78">
        <v>0</v>
      </c>
      <c r="U129" s="78">
        <v>27</v>
      </c>
      <c r="V129" s="78">
        <v>11</v>
      </c>
      <c r="W129" s="118">
        <v>0.8</v>
      </c>
      <c r="X129" s="126">
        <v>11</v>
      </c>
      <c r="Y129" s="116">
        <v>0.05</v>
      </c>
      <c r="Z129" s="78">
        <v>11</v>
      </c>
      <c r="AA129" s="78">
        <v>11</v>
      </c>
      <c r="AB129" s="78" t="s">
        <v>374</v>
      </c>
    </row>
    <row r="130" spans="17:28">
      <c r="Q130" s="73" t="s">
        <v>51</v>
      </c>
      <c r="R130" s="76" t="s">
        <v>51</v>
      </c>
      <c r="S130" s="73" t="s">
        <v>50</v>
      </c>
      <c r="T130" s="78">
        <v>0</v>
      </c>
      <c r="U130" s="78">
        <v>28</v>
      </c>
      <c r="V130" s="78">
        <v>11</v>
      </c>
      <c r="W130" s="118">
        <v>0.8</v>
      </c>
      <c r="X130" s="126">
        <v>11</v>
      </c>
      <c r="Y130" s="116">
        <v>0.05</v>
      </c>
      <c r="Z130" s="78">
        <v>11</v>
      </c>
      <c r="AA130" s="78">
        <v>11</v>
      </c>
      <c r="AB130" s="78" t="s">
        <v>374</v>
      </c>
    </row>
    <row r="131" spans="17:28">
      <c r="Q131" s="73" t="s">
        <v>52</v>
      </c>
      <c r="R131" s="76" t="s">
        <v>52</v>
      </c>
      <c r="S131" s="73" t="s">
        <v>129</v>
      </c>
      <c r="T131" s="78">
        <v>0</v>
      </c>
      <c r="U131" s="78">
        <v>29</v>
      </c>
      <c r="V131" s="78">
        <v>11</v>
      </c>
      <c r="W131" s="118">
        <v>0.8</v>
      </c>
      <c r="X131" s="126">
        <v>11</v>
      </c>
      <c r="Y131" s="116">
        <v>0.05</v>
      </c>
      <c r="Z131" s="78">
        <v>11</v>
      </c>
      <c r="AA131" s="78">
        <v>11</v>
      </c>
      <c r="AB131" s="78" t="s">
        <v>374</v>
      </c>
    </row>
    <row r="132" spans="17:28">
      <c r="Q132" s="170" t="s">
        <v>78</v>
      </c>
      <c r="R132" s="168" t="s">
        <v>78</v>
      </c>
      <c r="S132" s="170" t="s">
        <v>77</v>
      </c>
      <c r="T132" s="172">
        <v>3</v>
      </c>
      <c r="U132" s="169">
        <v>30</v>
      </c>
      <c r="V132" s="169">
        <v>0</v>
      </c>
      <c r="W132" s="129">
        <v>0</v>
      </c>
      <c r="X132" s="128">
        <v>0</v>
      </c>
      <c r="Y132" s="129">
        <v>0</v>
      </c>
      <c r="Z132" s="109">
        <v>0</v>
      </c>
      <c r="AA132" s="109">
        <v>0</v>
      </c>
      <c r="AB132" s="109" t="s">
        <v>374</v>
      </c>
    </row>
    <row r="133" spans="17:28">
      <c r="Q133" s="73" t="s">
        <v>250</v>
      </c>
      <c r="R133" s="76" t="s">
        <v>250</v>
      </c>
      <c r="S133" s="73" t="s">
        <v>130</v>
      </c>
      <c r="T133" s="78">
        <v>0</v>
      </c>
      <c r="U133" s="78">
        <v>31</v>
      </c>
      <c r="V133" s="171">
        <v>11</v>
      </c>
      <c r="W133" s="118">
        <v>0.8</v>
      </c>
      <c r="X133" s="126">
        <v>11</v>
      </c>
      <c r="Y133" s="116">
        <v>0.05</v>
      </c>
      <c r="Z133" s="78">
        <v>11</v>
      </c>
      <c r="AA133" s="78">
        <v>11</v>
      </c>
      <c r="AB133" s="78" t="s">
        <v>374</v>
      </c>
    </row>
    <row r="134" spans="17:28">
      <c r="Q134" s="73" t="s">
        <v>251</v>
      </c>
      <c r="R134" s="76" t="s">
        <v>251</v>
      </c>
      <c r="S134" s="73" t="s">
        <v>158</v>
      </c>
      <c r="T134" s="78">
        <v>0</v>
      </c>
      <c r="U134" s="78">
        <v>32</v>
      </c>
      <c r="V134" s="171">
        <v>11</v>
      </c>
      <c r="W134" s="118">
        <v>0.8</v>
      </c>
      <c r="X134" s="126">
        <v>11</v>
      </c>
      <c r="Y134" s="116">
        <v>0.05</v>
      </c>
      <c r="Z134" s="78">
        <v>11</v>
      </c>
      <c r="AA134" s="78">
        <v>11</v>
      </c>
      <c r="AB134" s="78" t="s">
        <v>374</v>
      </c>
    </row>
    <row r="135" spans="17:28">
      <c r="Q135" s="170" t="s">
        <v>80</v>
      </c>
      <c r="R135" s="168" t="s">
        <v>80</v>
      </c>
      <c r="S135" s="170" t="s">
        <v>79</v>
      </c>
      <c r="T135" s="172">
        <v>3</v>
      </c>
      <c r="U135" s="169">
        <v>33</v>
      </c>
      <c r="V135" s="169">
        <v>0</v>
      </c>
      <c r="W135" s="129">
        <v>0</v>
      </c>
      <c r="X135" s="128">
        <v>0</v>
      </c>
      <c r="Y135" s="129">
        <v>0</v>
      </c>
      <c r="Z135" s="109">
        <v>0</v>
      </c>
      <c r="AA135" s="109">
        <v>0</v>
      </c>
      <c r="AB135" s="109" t="s">
        <v>374</v>
      </c>
    </row>
    <row r="136" spans="17:28">
      <c r="Q136" s="73" t="s">
        <v>252</v>
      </c>
      <c r="R136" s="76" t="s">
        <v>252</v>
      </c>
      <c r="S136" s="73" t="s">
        <v>253</v>
      </c>
      <c r="T136" s="78">
        <v>0</v>
      </c>
      <c r="U136" s="78">
        <v>34</v>
      </c>
      <c r="V136" s="171">
        <v>11</v>
      </c>
      <c r="W136" s="118">
        <v>0.8</v>
      </c>
      <c r="X136" s="126">
        <v>11</v>
      </c>
      <c r="Y136" s="116">
        <v>0.05</v>
      </c>
      <c r="Z136" s="78">
        <v>11</v>
      </c>
      <c r="AA136" s="78">
        <v>11</v>
      </c>
      <c r="AB136" s="78" t="s">
        <v>374</v>
      </c>
    </row>
    <row r="137" spans="17:28">
      <c r="Q137" s="77" t="s">
        <v>254</v>
      </c>
      <c r="R137" s="76" t="s">
        <v>254</v>
      </c>
      <c r="S137" s="77" t="s">
        <v>255</v>
      </c>
      <c r="T137" s="78">
        <v>0</v>
      </c>
      <c r="U137" s="78">
        <v>35</v>
      </c>
      <c r="V137" s="171">
        <v>11</v>
      </c>
      <c r="W137" s="118">
        <v>0.8</v>
      </c>
      <c r="X137" s="126">
        <v>11</v>
      </c>
      <c r="Y137" s="116">
        <v>0.05</v>
      </c>
      <c r="Z137" s="78">
        <v>11</v>
      </c>
      <c r="AA137" s="78">
        <v>11</v>
      </c>
      <c r="AB137" s="78" t="s">
        <v>374</v>
      </c>
    </row>
    <row r="138" spans="17:28">
      <c r="Q138" s="108" t="s">
        <v>59</v>
      </c>
      <c r="R138" s="107" t="s">
        <v>59</v>
      </c>
      <c r="S138" s="108" t="s">
        <v>256</v>
      </c>
      <c r="T138" s="109">
        <v>0</v>
      </c>
      <c r="U138" s="109">
        <v>36</v>
      </c>
      <c r="V138" s="109">
        <v>5</v>
      </c>
      <c r="W138" s="121">
        <v>0.3</v>
      </c>
      <c r="X138" s="122">
        <v>5</v>
      </c>
      <c r="Y138" s="121">
        <v>0.1</v>
      </c>
      <c r="Z138" s="109">
        <v>0</v>
      </c>
      <c r="AA138" s="109">
        <v>0</v>
      </c>
      <c r="AB138" s="109" t="s">
        <v>374</v>
      </c>
    </row>
    <row r="139" spans="17:28">
      <c r="Q139" s="108" t="s">
        <v>68</v>
      </c>
      <c r="R139" s="107" t="s">
        <v>68</v>
      </c>
      <c r="S139" s="108" t="s">
        <v>67</v>
      </c>
      <c r="T139" s="109">
        <v>0</v>
      </c>
      <c r="U139" s="109">
        <v>37</v>
      </c>
      <c r="V139" s="109">
        <v>5</v>
      </c>
      <c r="W139" s="121">
        <v>0.3</v>
      </c>
      <c r="X139" s="122">
        <v>5</v>
      </c>
      <c r="Y139" s="121">
        <v>0.1</v>
      </c>
      <c r="Z139" s="109">
        <v>0</v>
      </c>
      <c r="AA139" s="109">
        <v>0</v>
      </c>
      <c r="AB139" s="109" t="s">
        <v>374</v>
      </c>
    </row>
    <row r="140" spans="17:28">
      <c r="Q140" s="77" t="s">
        <v>257</v>
      </c>
      <c r="R140" s="76" t="s">
        <v>257</v>
      </c>
      <c r="S140" s="77" t="s">
        <v>258</v>
      </c>
      <c r="T140" s="78">
        <v>0</v>
      </c>
      <c r="U140" s="78">
        <v>38</v>
      </c>
      <c r="V140" s="78">
        <v>37</v>
      </c>
      <c r="W140" s="118">
        <v>0.8</v>
      </c>
      <c r="X140" s="126">
        <v>37</v>
      </c>
      <c r="Y140" s="118">
        <v>0.3</v>
      </c>
      <c r="Z140" s="78">
        <v>37</v>
      </c>
      <c r="AA140" s="78">
        <v>37</v>
      </c>
      <c r="AB140" s="78" t="s">
        <v>374</v>
      </c>
    </row>
    <row r="141" spans="17:28">
      <c r="Q141" s="77" t="s">
        <v>259</v>
      </c>
      <c r="R141" s="76" t="s">
        <v>259</v>
      </c>
      <c r="S141" s="77" t="s">
        <v>260</v>
      </c>
      <c r="T141" s="78">
        <v>0</v>
      </c>
      <c r="U141" s="78">
        <v>39</v>
      </c>
      <c r="V141" s="78">
        <v>37</v>
      </c>
      <c r="W141" s="118">
        <v>0.8</v>
      </c>
      <c r="X141" s="126">
        <v>37</v>
      </c>
      <c r="Y141" s="118">
        <v>0.3</v>
      </c>
      <c r="Z141" s="78">
        <v>37</v>
      </c>
      <c r="AA141" s="78">
        <v>37</v>
      </c>
      <c r="AB141" s="78" t="s">
        <v>374</v>
      </c>
    </row>
    <row r="142" spans="17:28">
      <c r="Q142" s="108" t="s">
        <v>159</v>
      </c>
      <c r="R142" s="107" t="s">
        <v>159</v>
      </c>
      <c r="S142" s="108" t="s">
        <v>160</v>
      </c>
      <c r="T142" s="109">
        <v>0</v>
      </c>
      <c r="U142" s="109">
        <v>40</v>
      </c>
      <c r="V142" s="109">
        <v>5</v>
      </c>
      <c r="W142" s="121">
        <v>0.3</v>
      </c>
      <c r="X142" s="122">
        <v>5</v>
      </c>
      <c r="Y142" s="121">
        <v>0.1</v>
      </c>
      <c r="Z142" s="109">
        <v>0</v>
      </c>
      <c r="AA142" s="109">
        <v>0</v>
      </c>
      <c r="AB142" s="109" t="s">
        <v>374</v>
      </c>
    </row>
    <row r="143" spans="17:28">
      <c r="Q143" s="108" t="s">
        <v>70</v>
      </c>
      <c r="R143" s="107" t="s">
        <v>70</v>
      </c>
      <c r="S143" s="108" t="s">
        <v>69</v>
      </c>
      <c r="T143" s="109">
        <v>0</v>
      </c>
      <c r="U143" s="109">
        <v>41</v>
      </c>
      <c r="V143" s="109">
        <v>5</v>
      </c>
      <c r="W143" s="121">
        <v>0.3</v>
      </c>
      <c r="X143" s="122">
        <v>5</v>
      </c>
      <c r="Y143" s="121">
        <v>0.1</v>
      </c>
      <c r="Z143" s="109">
        <v>0</v>
      </c>
      <c r="AA143" s="109">
        <v>0</v>
      </c>
      <c r="AB143" s="109" t="s">
        <v>374</v>
      </c>
    </row>
    <row r="144" spans="17:28">
      <c r="Q144" s="77" t="s">
        <v>261</v>
      </c>
      <c r="R144" s="76" t="s">
        <v>261</v>
      </c>
      <c r="S144" s="77" t="s">
        <v>262</v>
      </c>
      <c r="T144" s="78">
        <v>0</v>
      </c>
      <c r="U144" s="78">
        <v>42</v>
      </c>
      <c r="V144" s="78">
        <v>41</v>
      </c>
      <c r="W144" s="118">
        <v>0.8</v>
      </c>
      <c r="X144" s="123">
        <v>5</v>
      </c>
      <c r="Y144" s="119">
        <v>0.05</v>
      </c>
      <c r="Z144" s="78">
        <v>41</v>
      </c>
      <c r="AA144" s="78">
        <v>41</v>
      </c>
      <c r="AB144" s="78" t="s">
        <v>374</v>
      </c>
    </row>
    <row r="145" spans="17:28">
      <c r="Q145" s="77" t="s">
        <v>263</v>
      </c>
      <c r="R145" s="76" t="s">
        <v>263</v>
      </c>
      <c r="S145" s="77" t="s">
        <v>264</v>
      </c>
      <c r="T145" s="78">
        <v>0</v>
      </c>
      <c r="U145" s="78">
        <v>43</v>
      </c>
      <c r="V145" s="78">
        <v>41</v>
      </c>
      <c r="W145" s="118">
        <v>0.8</v>
      </c>
      <c r="X145" s="123">
        <v>5</v>
      </c>
      <c r="Y145" s="119">
        <v>0.05</v>
      </c>
      <c r="Z145" s="78">
        <v>41</v>
      </c>
      <c r="AA145" s="78">
        <v>41</v>
      </c>
      <c r="AB145" s="78" t="s">
        <v>374</v>
      </c>
    </row>
    <row r="146" spans="17:28">
      <c r="Q146" s="77" t="s">
        <v>265</v>
      </c>
      <c r="R146" s="76" t="s">
        <v>265</v>
      </c>
      <c r="S146" s="77" t="s">
        <v>266</v>
      </c>
      <c r="T146" s="78">
        <v>0</v>
      </c>
      <c r="U146" s="78">
        <v>44</v>
      </c>
      <c r="V146" s="78">
        <v>41</v>
      </c>
      <c r="W146" s="118">
        <v>0.8</v>
      </c>
      <c r="X146" s="123">
        <v>5</v>
      </c>
      <c r="Y146" s="119">
        <v>0.05</v>
      </c>
      <c r="Z146" s="78">
        <v>41</v>
      </c>
      <c r="AA146" s="78">
        <v>41</v>
      </c>
      <c r="AB146" s="78" t="s">
        <v>374</v>
      </c>
    </row>
    <row r="147" spans="17:28">
      <c r="Q147" s="108" t="s">
        <v>89</v>
      </c>
      <c r="R147" s="107" t="s">
        <v>89</v>
      </c>
      <c r="S147" s="108" t="s">
        <v>88</v>
      </c>
      <c r="T147" s="109">
        <v>0</v>
      </c>
      <c r="U147" s="109">
        <v>45</v>
      </c>
      <c r="V147" s="109">
        <v>5</v>
      </c>
      <c r="W147" s="121">
        <v>0.3</v>
      </c>
      <c r="X147" s="122">
        <v>5</v>
      </c>
      <c r="Y147" s="121">
        <v>0.1</v>
      </c>
      <c r="Z147" s="109">
        <v>0</v>
      </c>
      <c r="AA147" s="109">
        <v>0</v>
      </c>
      <c r="AB147" s="109" t="s">
        <v>374</v>
      </c>
    </row>
    <row r="148" spans="17:28">
      <c r="Q148" s="77" t="s">
        <v>267</v>
      </c>
      <c r="R148" s="76" t="s">
        <v>267</v>
      </c>
      <c r="S148" s="77" t="s">
        <v>268</v>
      </c>
      <c r="T148" s="78">
        <v>0</v>
      </c>
      <c r="U148" s="78">
        <v>46</v>
      </c>
      <c r="V148" s="78">
        <v>45</v>
      </c>
      <c r="W148" s="118">
        <v>0.8</v>
      </c>
      <c r="X148" s="126">
        <v>45</v>
      </c>
      <c r="Y148" s="118">
        <v>0.3</v>
      </c>
      <c r="Z148" s="78">
        <v>45</v>
      </c>
      <c r="AA148" s="78">
        <v>45</v>
      </c>
      <c r="AB148" s="78" t="s">
        <v>374</v>
      </c>
    </row>
    <row r="149" spans="17:28">
      <c r="Q149" s="77" t="s">
        <v>269</v>
      </c>
      <c r="R149" s="76" t="s">
        <v>269</v>
      </c>
      <c r="S149" s="77" t="s">
        <v>162</v>
      </c>
      <c r="T149" s="78">
        <v>0</v>
      </c>
      <c r="U149" s="78">
        <v>47</v>
      </c>
      <c r="V149" s="78">
        <v>45</v>
      </c>
      <c r="W149" s="118">
        <v>0.8</v>
      </c>
      <c r="X149" s="126">
        <v>45</v>
      </c>
      <c r="Y149" s="118">
        <v>0.3</v>
      </c>
      <c r="Z149" s="78">
        <v>45</v>
      </c>
      <c r="AA149" s="78">
        <v>45</v>
      </c>
      <c r="AB149" s="78" t="s">
        <v>374</v>
      </c>
    </row>
    <row r="150" spans="17:28">
      <c r="Q150" s="77" t="s">
        <v>270</v>
      </c>
      <c r="R150" s="76" t="s">
        <v>270</v>
      </c>
      <c r="S150" s="77" t="s">
        <v>163</v>
      </c>
      <c r="T150" s="78">
        <v>0</v>
      </c>
      <c r="U150" s="78">
        <v>48</v>
      </c>
      <c r="V150" s="78">
        <v>45</v>
      </c>
      <c r="W150" s="118">
        <v>0.8</v>
      </c>
      <c r="X150" s="126">
        <v>45</v>
      </c>
      <c r="Y150" s="118">
        <v>0.3</v>
      </c>
      <c r="Z150" s="78">
        <v>45</v>
      </c>
      <c r="AA150" s="78">
        <v>45</v>
      </c>
      <c r="AB150" s="78" t="s">
        <v>374</v>
      </c>
    </row>
    <row r="151" spans="17:28">
      <c r="Q151" s="77" t="s">
        <v>271</v>
      </c>
      <c r="R151" s="76" t="s">
        <v>271</v>
      </c>
      <c r="S151" s="77" t="s">
        <v>272</v>
      </c>
      <c r="T151" s="78">
        <v>0</v>
      </c>
      <c r="U151" s="78">
        <v>49</v>
      </c>
      <c r="V151" s="78">
        <v>45</v>
      </c>
      <c r="W151" s="118">
        <v>0.8</v>
      </c>
      <c r="X151" s="126">
        <v>45</v>
      </c>
      <c r="Y151" s="118">
        <v>0.3</v>
      </c>
      <c r="Z151" s="78">
        <v>45</v>
      </c>
      <c r="AA151" s="78">
        <v>45</v>
      </c>
      <c r="AB151" s="78" t="s">
        <v>374</v>
      </c>
    </row>
    <row r="152" spans="17:28">
      <c r="Q152" s="77" t="s">
        <v>273</v>
      </c>
      <c r="R152" s="76" t="s">
        <v>273</v>
      </c>
      <c r="S152" s="77" t="s">
        <v>274</v>
      </c>
      <c r="T152" s="78">
        <v>0</v>
      </c>
      <c r="U152" s="78">
        <v>50</v>
      </c>
      <c r="V152" s="78">
        <v>45</v>
      </c>
      <c r="W152" s="118">
        <v>0.8</v>
      </c>
      <c r="X152" s="126">
        <v>45</v>
      </c>
      <c r="Y152" s="118">
        <v>0.3</v>
      </c>
      <c r="Z152" s="78">
        <v>45</v>
      </c>
      <c r="AA152" s="78">
        <v>45</v>
      </c>
      <c r="AB152" s="78" t="s">
        <v>374</v>
      </c>
    </row>
    <row r="153" spans="17:28">
      <c r="Q153" s="108" t="s">
        <v>161</v>
      </c>
      <c r="R153" s="107" t="s">
        <v>161</v>
      </c>
      <c r="S153" s="108" t="s">
        <v>275</v>
      </c>
      <c r="T153" s="109">
        <v>0</v>
      </c>
      <c r="U153" s="109">
        <v>51</v>
      </c>
      <c r="V153" s="109">
        <v>5</v>
      </c>
      <c r="W153" s="121">
        <v>0.3</v>
      </c>
      <c r="X153" s="122">
        <v>5</v>
      </c>
      <c r="Y153" s="121">
        <v>0.1</v>
      </c>
      <c r="Z153" s="109">
        <v>0</v>
      </c>
      <c r="AA153" s="109">
        <v>0</v>
      </c>
      <c r="AB153" s="109" t="s">
        <v>374</v>
      </c>
    </row>
    <row r="154" spans="17:28">
      <c r="Q154" s="108" t="s">
        <v>91</v>
      </c>
      <c r="R154" s="107" t="s">
        <v>91</v>
      </c>
      <c r="S154" s="108" t="s">
        <v>90</v>
      </c>
      <c r="T154" s="109">
        <v>0</v>
      </c>
      <c r="U154" s="109">
        <v>52</v>
      </c>
      <c r="V154" s="109">
        <v>5</v>
      </c>
      <c r="W154" s="121">
        <v>0.3</v>
      </c>
      <c r="X154" s="124">
        <v>5</v>
      </c>
      <c r="Y154" s="121">
        <v>0.1</v>
      </c>
      <c r="Z154" s="109">
        <v>0</v>
      </c>
      <c r="AA154" s="109">
        <v>0</v>
      </c>
      <c r="AB154" s="109" t="s">
        <v>374</v>
      </c>
    </row>
    <row r="155" spans="17:28">
      <c r="Q155" s="167" t="s">
        <v>82</v>
      </c>
      <c r="R155" s="168" t="s">
        <v>82</v>
      </c>
      <c r="S155" s="167" t="s">
        <v>81</v>
      </c>
      <c r="T155" s="172">
        <v>3</v>
      </c>
      <c r="U155" s="169">
        <v>53</v>
      </c>
      <c r="V155" s="169">
        <v>0</v>
      </c>
      <c r="W155" s="129">
        <v>0</v>
      </c>
      <c r="X155" s="128">
        <v>0</v>
      </c>
      <c r="Y155" s="129">
        <v>0</v>
      </c>
      <c r="Z155" s="109">
        <v>0</v>
      </c>
      <c r="AA155" s="109">
        <v>0</v>
      </c>
      <c r="AB155" s="109" t="s">
        <v>374</v>
      </c>
    </row>
    <row r="156" spans="17:28">
      <c r="Q156" s="77" t="s">
        <v>276</v>
      </c>
      <c r="R156" s="76" t="s">
        <v>276</v>
      </c>
      <c r="S156" s="77" t="s">
        <v>277</v>
      </c>
      <c r="T156" s="78">
        <v>0</v>
      </c>
      <c r="U156" s="78">
        <v>54</v>
      </c>
      <c r="V156" s="171">
        <v>52</v>
      </c>
      <c r="W156" s="118">
        <v>0.8</v>
      </c>
      <c r="X156" s="123">
        <v>5</v>
      </c>
      <c r="Y156" s="119">
        <v>0.05</v>
      </c>
      <c r="Z156" s="78">
        <v>52</v>
      </c>
      <c r="AA156" s="78">
        <v>52</v>
      </c>
      <c r="AB156" s="78" t="s">
        <v>374</v>
      </c>
    </row>
    <row r="157" spans="17:28">
      <c r="Q157" s="77" t="s">
        <v>278</v>
      </c>
      <c r="R157" s="76" t="s">
        <v>278</v>
      </c>
      <c r="S157" s="77" t="s">
        <v>279</v>
      </c>
      <c r="T157" s="78">
        <v>0</v>
      </c>
      <c r="U157" s="78">
        <v>55</v>
      </c>
      <c r="V157" s="171">
        <v>52</v>
      </c>
      <c r="W157" s="118">
        <v>0.8</v>
      </c>
      <c r="X157" s="123">
        <v>5</v>
      </c>
      <c r="Y157" s="119">
        <v>0.05</v>
      </c>
      <c r="Z157" s="78">
        <v>52</v>
      </c>
      <c r="AA157" s="78">
        <v>52</v>
      </c>
      <c r="AB157" s="78" t="s">
        <v>374</v>
      </c>
    </row>
    <row r="158" spans="17:28">
      <c r="Q158" s="77" t="s">
        <v>280</v>
      </c>
      <c r="R158" s="76" t="s">
        <v>280</v>
      </c>
      <c r="S158" s="77" t="s">
        <v>281</v>
      </c>
      <c r="T158" s="78">
        <v>0</v>
      </c>
      <c r="U158" s="78">
        <v>56</v>
      </c>
      <c r="V158" s="78">
        <v>52</v>
      </c>
      <c r="W158" s="118">
        <v>0.8</v>
      </c>
      <c r="X158" s="123">
        <v>5</v>
      </c>
      <c r="Y158" s="119">
        <v>0.05</v>
      </c>
      <c r="Z158" s="78">
        <v>52</v>
      </c>
      <c r="AA158" s="78">
        <v>52</v>
      </c>
      <c r="AB158" s="78" t="s">
        <v>374</v>
      </c>
    </row>
    <row r="159" spans="17:28">
      <c r="Q159" s="77" t="s">
        <v>283</v>
      </c>
      <c r="R159" s="76" t="s">
        <v>283</v>
      </c>
      <c r="S159" s="77" t="s">
        <v>282</v>
      </c>
      <c r="T159" s="78">
        <v>0</v>
      </c>
      <c r="U159" s="78">
        <v>57</v>
      </c>
      <c r="V159" s="78">
        <v>52</v>
      </c>
      <c r="W159" s="118">
        <v>0.8</v>
      </c>
      <c r="X159" s="123">
        <v>5</v>
      </c>
      <c r="Y159" s="119">
        <v>0.05</v>
      </c>
      <c r="Z159" s="78">
        <v>52</v>
      </c>
      <c r="AA159" s="78">
        <v>52</v>
      </c>
      <c r="AB159" s="78" t="s">
        <v>374</v>
      </c>
    </row>
    <row r="160" spans="17:28">
      <c r="Q160" s="108" t="s">
        <v>93</v>
      </c>
      <c r="R160" s="107" t="s">
        <v>93</v>
      </c>
      <c r="S160" s="108" t="s">
        <v>92</v>
      </c>
      <c r="T160" s="109">
        <v>0</v>
      </c>
      <c r="U160" s="109">
        <v>58</v>
      </c>
      <c r="V160" s="109">
        <v>5</v>
      </c>
      <c r="W160" s="121">
        <v>0.3</v>
      </c>
      <c r="X160" s="122">
        <v>5</v>
      </c>
      <c r="Y160" s="121">
        <v>0.1</v>
      </c>
      <c r="Z160" s="109">
        <v>0</v>
      </c>
      <c r="AA160" s="109">
        <v>0</v>
      </c>
      <c r="AB160" s="109" t="s">
        <v>374</v>
      </c>
    </row>
    <row r="161" spans="17:28">
      <c r="Q161" s="77" t="s">
        <v>284</v>
      </c>
      <c r="R161" s="76" t="s">
        <v>284</v>
      </c>
      <c r="S161" s="77" t="s">
        <v>285</v>
      </c>
      <c r="T161" s="78">
        <v>0</v>
      </c>
      <c r="U161" s="78">
        <v>59</v>
      </c>
      <c r="V161" s="78">
        <v>58</v>
      </c>
      <c r="W161" s="118">
        <v>0.8</v>
      </c>
      <c r="X161" s="123">
        <v>5</v>
      </c>
      <c r="Y161" s="119">
        <v>0.05</v>
      </c>
      <c r="Z161" s="78">
        <v>58</v>
      </c>
      <c r="AA161" s="78">
        <v>58</v>
      </c>
      <c r="AB161" s="78" t="s">
        <v>374</v>
      </c>
    </row>
    <row r="162" spans="17:28">
      <c r="Q162" s="77" t="s">
        <v>287</v>
      </c>
      <c r="R162" s="76" t="s">
        <v>287</v>
      </c>
      <c r="S162" s="77" t="s">
        <v>286</v>
      </c>
      <c r="T162" s="78">
        <v>0</v>
      </c>
      <c r="U162" s="78">
        <v>60</v>
      </c>
      <c r="V162" s="78">
        <v>58</v>
      </c>
      <c r="W162" s="118">
        <v>0.8</v>
      </c>
      <c r="X162" s="123">
        <v>5</v>
      </c>
      <c r="Y162" s="119">
        <v>0.05</v>
      </c>
      <c r="Z162" s="78">
        <v>58</v>
      </c>
      <c r="AA162" s="78">
        <v>58</v>
      </c>
      <c r="AB162" s="78" t="s">
        <v>374</v>
      </c>
    </row>
    <row r="163" spans="17:28">
      <c r="Q163" s="77" t="s">
        <v>289</v>
      </c>
      <c r="R163" s="76" t="s">
        <v>289</v>
      </c>
      <c r="S163" s="77" t="s">
        <v>288</v>
      </c>
      <c r="T163" s="78">
        <v>0</v>
      </c>
      <c r="U163" s="78">
        <v>61</v>
      </c>
      <c r="V163" s="78">
        <v>58</v>
      </c>
      <c r="W163" s="118">
        <v>0.8</v>
      </c>
      <c r="X163" s="123">
        <v>5</v>
      </c>
      <c r="Y163" s="119">
        <v>0.05</v>
      </c>
      <c r="Z163" s="78">
        <v>58</v>
      </c>
      <c r="AA163" s="78">
        <v>58</v>
      </c>
      <c r="AB163" s="78" t="s">
        <v>374</v>
      </c>
    </row>
    <row r="164" spans="17:28">
      <c r="Q164" s="108" t="s">
        <v>164</v>
      </c>
      <c r="R164" s="107" t="s">
        <v>164</v>
      </c>
      <c r="S164" s="108" t="s">
        <v>142</v>
      </c>
      <c r="T164" s="109">
        <v>5</v>
      </c>
      <c r="U164" s="109">
        <v>62</v>
      </c>
      <c r="V164" s="109">
        <v>5</v>
      </c>
      <c r="W164" s="121">
        <v>0.3</v>
      </c>
      <c r="X164" s="122">
        <v>5</v>
      </c>
      <c r="Y164" s="121">
        <v>0.1</v>
      </c>
      <c r="Z164" s="109">
        <v>0</v>
      </c>
      <c r="AA164" s="109">
        <v>0</v>
      </c>
      <c r="AB164" s="109" t="s">
        <v>374</v>
      </c>
    </row>
    <row r="165" spans="17:28">
      <c r="Q165" s="77" t="s">
        <v>290</v>
      </c>
      <c r="R165" s="76" t="s">
        <v>290</v>
      </c>
      <c r="S165" s="77" t="s">
        <v>390</v>
      </c>
      <c r="T165" s="78">
        <v>0</v>
      </c>
      <c r="U165" s="78">
        <v>63</v>
      </c>
      <c r="V165" s="78">
        <v>0</v>
      </c>
      <c r="W165" s="118">
        <v>0.8</v>
      </c>
      <c r="X165" s="125">
        <v>5</v>
      </c>
      <c r="Y165" s="119">
        <v>0.05</v>
      </c>
      <c r="Z165" s="78">
        <v>5</v>
      </c>
      <c r="AA165" s="78">
        <v>5</v>
      </c>
      <c r="AB165" s="78"/>
    </row>
    <row r="166" spans="17:28">
      <c r="Q166" s="108" t="s">
        <v>94</v>
      </c>
      <c r="R166" s="107" t="s">
        <v>94</v>
      </c>
      <c r="S166" s="108" t="s">
        <v>95</v>
      </c>
      <c r="T166" s="109">
        <v>0</v>
      </c>
      <c r="U166" s="109">
        <v>64</v>
      </c>
      <c r="V166" s="109">
        <v>5</v>
      </c>
      <c r="W166" s="121">
        <v>0.3</v>
      </c>
      <c r="X166" s="122">
        <v>5</v>
      </c>
      <c r="Y166" s="121">
        <v>0.1</v>
      </c>
      <c r="Z166" s="109">
        <v>0</v>
      </c>
      <c r="AA166" s="109">
        <v>0</v>
      </c>
      <c r="AB166" s="109" t="s">
        <v>374</v>
      </c>
    </row>
    <row r="167" spans="17:28">
      <c r="Q167" s="167" t="s">
        <v>84</v>
      </c>
      <c r="R167" s="168" t="s">
        <v>84</v>
      </c>
      <c r="S167" s="167" t="s">
        <v>83</v>
      </c>
      <c r="T167" s="172">
        <v>3</v>
      </c>
      <c r="U167" s="169">
        <v>65</v>
      </c>
      <c r="V167" s="169">
        <v>0</v>
      </c>
      <c r="W167" s="129">
        <v>0</v>
      </c>
      <c r="X167" s="128">
        <v>0</v>
      </c>
      <c r="Y167" s="129">
        <v>0</v>
      </c>
      <c r="Z167" s="109">
        <v>0</v>
      </c>
      <c r="AA167" s="109">
        <v>0</v>
      </c>
      <c r="AB167" s="109" t="s">
        <v>374</v>
      </c>
    </row>
    <row r="168" spans="17:28">
      <c r="Q168" s="77" t="s">
        <v>292</v>
      </c>
      <c r="R168" s="76" t="s">
        <v>292</v>
      </c>
      <c r="S168" s="77" t="s">
        <v>291</v>
      </c>
      <c r="T168" s="78">
        <v>0</v>
      </c>
      <c r="U168" s="78">
        <v>66</v>
      </c>
      <c r="V168" s="171">
        <v>64</v>
      </c>
      <c r="W168" s="118">
        <v>0.8</v>
      </c>
      <c r="X168" s="123">
        <v>5</v>
      </c>
      <c r="Y168" s="119">
        <v>0.05</v>
      </c>
      <c r="Z168" s="78">
        <v>64</v>
      </c>
      <c r="AA168" s="78">
        <v>64</v>
      </c>
      <c r="AB168" s="78" t="s">
        <v>374</v>
      </c>
    </row>
    <row r="169" spans="17:28">
      <c r="Q169" s="77" t="s">
        <v>294</v>
      </c>
      <c r="R169" s="76" t="s">
        <v>294</v>
      </c>
      <c r="S169" s="77" t="s">
        <v>293</v>
      </c>
      <c r="T169" s="78">
        <v>0</v>
      </c>
      <c r="U169" s="78">
        <v>67</v>
      </c>
      <c r="V169" s="171">
        <v>64</v>
      </c>
      <c r="W169" s="118">
        <v>0.8</v>
      </c>
      <c r="X169" s="123">
        <v>5</v>
      </c>
      <c r="Y169" s="119">
        <v>0.05</v>
      </c>
      <c r="Z169" s="78">
        <v>64</v>
      </c>
      <c r="AA169" s="78">
        <v>64</v>
      </c>
      <c r="AB169" s="78" t="s">
        <v>374</v>
      </c>
    </row>
    <row r="170" spans="17:28">
      <c r="Q170" s="77" t="s">
        <v>295</v>
      </c>
      <c r="R170" s="76" t="s">
        <v>295</v>
      </c>
      <c r="S170" s="77" t="s">
        <v>296</v>
      </c>
      <c r="T170" s="78">
        <v>0</v>
      </c>
      <c r="U170" s="78">
        <v>68</v>
      </c>
      <c r="V170" s="78">
        <v>64</v>
      </c>
      <c r="W170" s="118">
        <v>0.8</v>
      </c>
      <c r="X170" s="123">
        <v>5</v>
      </c>
      <c r="Y170" s="119">
        <v>0.05</v>
      </c>
      <c r="Z170" s="78">
        <v>64</v>
      </c>
      <c r="AA170" s="78">
        <v>64</v>
      </c>
      <c r="AB170" s="78" t="s">
        <v>374</v>
      </c>
    </row>
    <row r="171" spans="17:28">
      <c r="Q171" s="167" t="s">
        <v>86</v>
      </c>
      <c r="R171" s="168" t="s">
        <v>86</v>
      </c>
      <c r="S171" s="167" t="s">
        <v>85</v>
      </c>
      <c r="T171" s="172">
        <v>3</v>
      </c>
      <c r="U171" s="169">
        <v>69</v>
      </c>
      <c r="V171" s="169">
        <v>0</v>
      </c>
      <c r="W171" s="129">
        <v>0</v>
      </c>
      <c r="X171" s="128">
        <v>0</v>
      </c>
      <c r="Y171" s="129">
        <v>0</v>
      </c>
      <c r="Z171" s="109">
        <v>0</v>
      </c>
      <c r="AA171" s="109">
        <v>0</v>
      </c>
      <c r="AB171" s="109" t="s">
        <v>374</v>
      </c>
    </row>
    <row r="172" spans="17:28">
      <c r="Q172" s="77" t="s">
        <v>297</v>
      </c>
      <c r="R172" s="76" t="s">
        <v>297</v>
      </c>
      <c r="S172" s="77" t="s">
        <v>298</v>
      </c>
      <c r="T172" s="78">
        <v>0</v>
      </c>
      <c r="U172" s="78">
        <v>70</v>
      </c>
      <c r="V172" s="171">
        <v>64</v>
      </c>
      <c r="W172" s="118">
        <v>0.8</v>
      </c>
      <c r="X172" s="123">
        <v>5</v>
      </c>
      <c r="Y172" s="119">
        <v>0.05</v>
      </c>
      <c r="Z172" s="78">
        <v>64</v>
      </c>
      <c r="AA172" s="78">
        <v>64</v>
      </c>
      <c r="AB172" s="78" t="s">
        <v>374</v>
      </c>
    </row>
    <row r="173" spans="17:28">
      <c r="Q173" s="77" t="s">
        <v>300</v>
      </c>
      <c r="R173" s="76" t="s">
        <v>300</v>
      </c>
      <c r="S173" s="77" t="s">
        <v>299</v>
      </c>
      <c r="T173" s="78">
        <v>0</v>
      </c>
      <c r="U173" s="78">
        <v>71</v>
      </c>
      <c r="V173" s="171">
        <v>64</v>
      </c>
      <c r="W173" s="118">
        <v>0.8</v>
      </c>
      <c r="X173" s="123">
        <v>5</v>
      </c>
      <c r="Y173" s="119">
        <v>0.05</v>
      </c>
      <c r="Z173" s="78">
        <v>64</v>
      </c>
      <c r="AA173" s="78">
        <v>64</v>
      </c>
      <c r="AB173" s="78" t="s">
        <v>374</v>
      </c>
    </row>
    <row r="174" spans="17:28">
      <c r="Q174" s="108" t="s">
        <v>96</v>
      </c>
      <c r="R174" s="107" t="s">
        <v>96</v>
      </c>
      <c r="S174" s="108" t="s">
        <v>97</v>
      </c>
      <c r="T174" s="109">
        <v>0</v>
      </c>
      <c r="U174" s="109">
        <v>72</v>
      </c>
      <c r="V174" s="109">
        <v>5</v>
      </c>
      <c r="W174" s="121">
        <v>0.3</v>
      </c>
      <c r="X174" s="122">
        <v>5</v>
      </c>
      <c r="Y174" s="135">
        <v>0.1</v>
      </c>
      <c r="Z174" s="109">
        <v>0</v>
      </c>
      <c r="AA174" s="109">
        <v>0</v>
      </c>
      <c r="AB174" s="109" t="s">
        <v>374</v>
      </c>
    </row>
    <row r="175" spans="17:28">
      <c r="Q175" s="77" t="s">
        <v>302</v>
      </c>
      <c r="R175" s="76" t="s">
        <v>302</v>
      </c>
      <c r="S175" s="77" t="s">
        <v>301</v>
      </c>
      <c r="T175" s="78">
        <v>0</v>
      </c>
      <c r="U175" s="78">
        <v>73</v>
      </c>
      <c r="V175" s="78">
        <v>72</v>
      </c>
      <c r="W175" s="118">
        <v>0.8</v>
      </c>
      <c r="X175" s="123">
        <v>5</v>
      </c>
      <c r="Y175" s="119">
        <v>0.05</v>
      </c>
      <c r="Z175" s="78">
        <v>72</v>
      </c>
      <c r="AA175" s="78">
        <v>72</v>
      </c>
      <c r="AB175" s="78" t="s">
        <v>374</v>
      </c>
    </row>
    <row r="176" spans="17:28">
      <c r="Q176" s="77" t="s">
        <v>303</v>
      </c>
      <c r="R176" s="76" t="s">
        <v>303</v>
      </c>
      <c r="S176" s="77" t="s">
        <v>304</v>
      </c>
      <c r="T176" s="78">
        <v>0</v>
      </c>
      <c r="U176" s="78">
        <v>74</v>
      </c>
      <c r="V176" s="78">
        <v>72</v>
      </c>
      <c r="W176" s="118">
        <v>0.8</v>
      </c>
      <c r="X176" s="123">
        <v>5</v>
      </c>
      <c r="Y176" s="119">
        <v>0.05</v>
      </c>
      <c r="Z176" s="78">
        <v>72</v>
      </c>
      <c r="AA176" s="78">
        <v>72</v>
      </c>
      <c r="AB176" s="78" t="s">
        <v>374</v>
      </c>
    </row>
    <row r="177" spans="17:28">
      <c r="Q177" s="77" t="s">
        <v>306</v>
      </c>
      <c r="R177" s="76" t="s">
        <v>306</v>
      </c>
      <c r="S177" s="77" t="s">
        <v>305</v>
      </c>
      <c r="T177" s="78">
        <v>0</v>
      </c>
      <c r="U177" s="78">
        <v>75</v>
      </c>
      <c r="V177" s="78">
        <v>72</v>
      </c>
      <c r="W177" s="118">
        <v>0.8</v>
      </c>
      <c r="X177" s="123">
        <v>5</v>
      </c>
      <c r="Y177" s="119">
        <v>0.05</v>
      </c>
      <c r="Z177" s="78">
        <v>72</v>
      </c>
      <c r="AA177" s="78">
        <v>72</v>
      </c>
      <c r="AB177" s="78" t="s">
        <v>374</v>
      </c>
    </row>
    <row r="178" spans="17:28">
      <c r="Q178" s="77" t="s">
        <v>308</v>
      </c>
      <c r="R178" s="76" t="s">
        <v>308</v>
      </c>
      <c r="S178" s="77" t="s">
        <v>307</v>
      </c>
      <c r="T178" s="78">
        <v>0</v>
      </c>
      <c r="U178" s="78">
        <v>76</v>
      </c>
      <c r="V178" s="78">
        <v>72</v>
      </c>
      <c r="W178" s="118">
        <v>0.8</v>
      </c>
      <c r="X178" s="123">
        <v>5</v>
      </c>
      <c r="Y178" s="119">
        <v>0.05</v>
      </c>
      <c r="Z178" s="78">
        <v>72</v>
      </c>
      <c r="AA178" s="78">
        <v>72</v>
      </c>
      <c r="AB178" s="78" t="s">
        <v>374</v>
      </c>
    </row>
    <row r="179" spans="17:28">
      <c r="Q179" s="108" t="s">
        <v>167</v>
      </c>
      <c r="R179" s="107" t="s">
        <v>167</v>
      </c>
      <c r="S179" s="108" t="s">
        <v>165</v>
      </c>
      <c r="T179" s="109">
        <v>0</v>
      </c>
      <c r="U179" s="109">
        <v>77</v>
      </c>
      <c r="V179" s="109">
        <v>5</v>
      </c>
      <c r="W179" s="121">
        <v>0.3</v>
      </c>
      <c r="X179" s="122">
        <v>5</v>
      </c>
      <c r="Y179" s="121">
        <v>0.1</v>
      </c>
      <c r="Z179" s="109">
        <v>0</v>
      </c>
      <c r="AA179" s="109">
        <v>0</v>
      </c>
      <c r="AB179" s="109" t="s">
        <v>374</v>
      </c>
    </row>
    <row r="180" spans="17:28">
      <c r="Q180" s="108" t="s">
        <v>329</v>
      </c>
      <c r="R180" s="107" t="s">
        <v>329</v>
      </c>
      <c r="S180" s="108" t="s">
        <v>166</v>
      </c>
      <c r="T180" s="109">
        <v>0</v>
      </c>
      <c r="U180" s="109">
        <v>78</v>
      </c>
      <c r="V180" s="109">
        <v>5</v>
      </c>
      <c r="W180" s="121">
        <v>0.3</v>
      </c>
      <c r="X180" s="122">
        <v>5</v>
      </c>
      <c r="Y180" s="121">
        <v>0.1</v>
      </c>
      <c r="Z180" s="109">
        <v>0</v>
      </c>
      <c r="AA180" s="109">
        <v>0</v>
      </c>
      <c r="AB180" s="109" t="s">
        <v>374</v>
      </c>
    </row>
    <row r="181" spans="17:28">
      <c r="Q181" s="108" t="s">
        <v>98</v>
      </c>
      <c r="R181" s="107" t="s">
        <v>98</v>
      </c>
      <c r="S181" s="108" t="s">
        <v>99</v>
      </c>
      <c r="T181" s="109">
        <v>0</v>
      </c>
      <c r="U181" s="109">
        <v>79</v>
      </c>
      <c r="V181" s="109">
        <v>5</v>
      </c>
      <c r="W181" s="121">
        <v>0.3</v>
      </c>
      <c r="X181" s="122">
        <v>5</v>
      </c>
      <c r="Y181" s="121">
        <v>0.1</v>
      </c>
      <c r="Z181" s="109">
        <v>0</v>
      </c>
      <c r="AA181" s="109">
        <v>0</v>
      </c>
      <c r="AB181" s="109" t="s">
        <v>374</v>
      </c>
    </row>
    <row r="182" spans="17:28">
      <c r="Q182" s="77" t="s">
        <v>309</v>
      </c>
      <c r="R182" s="76" t="s">
        <v>309</v>
      </c>
      <c r="S182" s="77" t="s">
        <v>310</v>
      </c>
      <c r="T182" s="78">
        <v>0</v>
      </c>
      <c r="U182" s="78">
        <v>80</v>
      </c>
      <c r="V182" s="78">
        <v>79</v>
      </c>
      <c r="W182" s="118">
        <v>0.8</v>
      </c>
      <c r="X182" s="123">
        <v>5</v>
      </c>
      <c r="Y182" s="119">
        <v>0.05</v>
      </c>
      <c r="Z182" s="78">
        <v>79</v>
      </c>
      <c r="AA182" s="78">
        <v>79</v>
      </c>
      <c r="AB182" s="78" t="s">
        <v>374</v>
      </c>
    </row>
    <row r="183" spans="17:28">
      <c r="Q183" s="77" t="s">
        <v>312</v>
      </c>
      <c r="R183" s="76" t="s">
        <v>312</v>
      </c>
      <c r="S183" s="77" t="s">
        <v>311</v>
      </c>
      <c r="T183" s="78">
        <v>0</v>
      </c>
      <c r="U183" s="78">
        <v>81</v>
      </c>
      <c r="V183" s="78">
        <v>79</v>
      </c>
      <c r="W183" s="118">
        <v>0.8</v>
      </c>
      <c r="X183" s="123">
        <v>5</v>
      </c>
      <c r="Y183" s="119">
        <v>0.05</v>
      </c>
      <c r="Z183" s="78">
        <v>79</v>
      </c>
      <c r="AA183" s="78">
        <v>79</v>
      </c>
      <c r="AB183" s="78" t="s">
        <v>374</v>
      </c>
    </row>
    <row r="184" spans="17:28">
      <c r="Q184" s="108" t="s">
        <v>100</v>
      </c>
      <c r="R184" s="107" t="s">
        <v>100</v>
      </c>
      <c r="S184" s="108" t="s">
        <v>101</v>
      </c>
      <c r="T184" s="109">
        <v>0</v>
      </c>
      <c r="U184" s="109">
        <v>82</v>
      </c>
      <c r="V184" s="109">
        <v>5</v>
      </c>
      <c r="W184" s="121">
        <v>0.3</v>
      </c>
      <c r="X184" s="122">
        <v>5</v>
      </c>
      <c r="Y184" s="121">
        <v>0.1</v>
      </c>
      <c r="Z184" s="109">
        <v>0</v>
      </c>
      <c r="AA184" s="109">
        <v>0</v>
      </c>
      <c r="AB184" s="109" t="s">
        <v>374</v>
      </c>
    </row>
    <row r="185" spans="17:28">
      <c r="Q185" s="77" t="s">
        <v>314</v>
      </c>
      <c r="R185" s="76" t="s">
        <v>314</v>
      </c>
      <c r="S185" s="77" t="s">
        <v>313</v>
      </c>
      <c r="T185" s="78">
        <v>0</v>
      </c>
      <c r="U185" s="78">
        <v>83</v>
      </c>
      <c r="V185" s="78">
        <v>82</v>
      </c>
      <c r="W185" s="118">
        <v>0.8</v>
      </c>
      <c r="X185" s="123">
        <v>5</v>
      </c>
      <c r="Y185" s="119">
        <v>0.05</v>
      </c>
      <c r="Z185" s="78">
        <v>82</v>
      </c>
      <c r="AA185" s="78">
        <v>82</v>
      </c>
      <c r="AB185" s="78" t="s">
        <v>374</v>
      </c>
    </row>
    <row r="186" spans="17:28">
      <c r="Q186" s="77" t="s">
        <v>315</v>
      </c>
      <c r="R186" s="76" t="s">
        <v>315</v>
      </c>
      <c r="S186" s="77" t="s">
        <v>316</v>
      </c>
      <c r="T186" s="78">
        <v>0</v>
      </c>
      <c r="U186" s="78">
        <v>84</v>
      </c>
      <c r="V186" s="78">
        <v>82</v>
      </c>
      <c r="W186" s="118">
        <v>0.8</v>
      </c>
      <c r="X186" s="123">
        <v>5</v>
      </c>
      <c r="Y186" s="119">
        <v>0.05</v>
      </c>
      <c r="Z186" s="78">
        <v>82</v>
      </c>
      <c r="AA186" s="78">
        <v>82</v>
      </c>
      <c r="AB186" s="78" t="s">
        <v>374</v>
      </c>
    </row>
    <row r="187" spans="17:28">
      <c r="Q187" s="108" t="s">
        <v>102</v>
      </c>
      <c r="R187" s="107" t="s">
        <v>102</v>
      </c>
      <c r="S187" s="108" t="s">
        <v>103</v>
      </c>
      <c r="T187" s="109">
        <v>0</v>
      </c>
      <c r="U187" s="109">
        <v>85</v>
      </c>
      <c r="V187" s="109">
        <v>5</v>
      </c>
      <c r="W187" s="121">
        <v>0.3</v>
      </c>
      <c r="X187" s="122">
        <v>5</v>
      </c>
      <c r="Y187" s="121">
        <v>0.1</v>
      </c>
      <c r="Z187" s="109">
        <v>0</v>
      </c>
      <c r="AA187" s="109">
        <v>0</v>
      </c>
      <c r="AB187" s="109" t="s">
        <v>374</v>
      </c>
    </row>
    <row r="188" spans="17:28">
      <c r="Q188" s="77" t="s">
        <v>317</v>
      </c>
      <c r="R188" s="76" t="s">
        <v>317</v>
      </c>
      <c r="S188" s="77" t="s">
        <v>318</v>
      </c>
      <c r="T188" s="78">
        <v>0</v>
      </c>
      <c r="U188" s="78">
        <v>86</v>
      </c>
      <c r="V188" s="78">
        <v>85</v>
      </c>
      <c r="W188" s="118">
        <v>0.8</v>
      </c>
      <c r="X188" s="123">
        <v>5</v>
      </c>
      <c r="Y188" s="119">
        <v>0.05</v>
      </c>
      <c r="Z188" s="78">
        <v>85</v>
      </c>
      <c r="AA188" s="78">
        <v>85</v>
      </c>
      <c r="AB188" s="78" t="s">
        <v>374</v>
      </c>
    </row>
    <row r="189" spans="17:28">
      <c r="Q189" s="77" t="s">
        <v>320</v>
      </c>
      <c r="R189" s="76" t="s">
        <v>320</v>
      </c>
      <c r="S189" s="77" t="s">
        <v>319</v>
      </c>
      <c r="T189" s="78">
        <v>0</v>
      </c>
      <c r="U189" s="78">
        <v>87</v>
      </c>
      <c r="V189" s="78">
        <v>85</v>
      </c>
      <c r="W189" s="118">
        <v>0.8</v>
      </c>
      <c r="X189" s="123">
        <v>5</v>
      </c>
      <c r="Y189" s="119">
        <v>0.05</v>
      </c>
      <c r="Z189" s="78">
        <v>85</v>
      </c>
      <c r="AA189" s="78">
        <v>85</v>
      </c>
      <c r="AB189" s="78" t="s">
        <v>374</v>
      </c>
    </row>
    <row r="190" spans="17:28">
      <c r="Q190" s="77" t="s">
        <v>321</v>
      </c>
      <c r="R190" s="76" t="s">
        <v>321</v>
      </c>
      <c r="S190" s="77" t="s">
        <v>322</v>
      </c>
      <c r="T190" s="78">
        <v>0</v>
      </c>
      <c r="U190" s="78">
        <v>88</v>
      </c>
      <c r="V190" s="78">
        <v>85</v>
      </c>
      <c r="W190" s="118">
        <v>0.8</v>
      </c>
      <c r="X190" s="123">
        <v>5</v>
      </c>
      <c r="Y190" s="119">
        <v>0.05</v>
      </c>
      <c r="Z190" s="78">
        <v>85</v>
      </c>
      <c r="AA190" s="78">
        <v>85</v>
      </c>
      <c r="AB190" s="78" t="s">
        <v>374</v>
      </c>
    </row>
    <row r="191" spans="17:28">
      <c r="Q191" s="108" t="s">
        <v>324</v>
      </c>
      <c r="R191" s="107" t="s">
        <v>324</v>
      </c>
      <c r="S191" s="108" t="s">
        <v>323</v>
      </c>
      <c r="T191" s="109">
        <v>0</v>
      </c>
      <c r="U191" s="109">
        <v>89</v>
      </c>
      <c r="V191" s="109">
        <v>5</v>
      </c>
      <c r="W191" s="121">
        <v>0.3</v>
      </c>
      <c r="X191" s="122">
        <v>5</v>
      </c>
      <c r="Y191" s="121">
        <v>0.1</v>
      </c>
      <c r="Z191" s="109">
        <v>0</v>
      </c>
      <c r="AA191" s="109">
        <v>0</v>
      </c>
      <c r="AB191" s="109" t="s">
        <v>374</v>
      </c>
    </row>
    <row r="192" spans="17:28">
      <c r="Q192" s="108" t="s">
        <v>325</v>
      </c>
      <c r="R192" s="107" t="s">
        <v>325</v>
      </c>
      <c r="S192" s="108" t="s">
        <v>326</v>
      </c>
      <c r="T192" s="109">
        <v>0</v>
      </c>
      <c r="U192" s="109">
        <v>90</v>
      </c>
      <c r="V192" s="109">
        <v>5</v>
      </c>
      <c r="W192" s="121">
        <v>0.3</v>
      </c>
      <c r="X192" s="122">
        <v>5</v>
      </c>
      <c r="Y192" s="121">
        <v>0.1</v>
      </c>
      <c r="Z192" s="109">
        <v>0</v>
      </c>
      <c r="AA192" s="109">
        <v>0</v>
      </c>
      <c r="AB192" s="109" t="s">
        <v>374</v>
      </c>
    </row>
    <row r="193" spans="17:28">
      <c r="Q193" s="108" t="s">
        <v>395</v>
      </c>
      <c r="R193" s="107" t="s">
        <v>30</v>
      </c>
      <c r="S193" s="108" t="s">
        <v>391</v>
      </c>
      <c r="T193" s="109">
        <v>0</v>
      </c>
      <c r="U193" s="109">
        <v>91</v>
      </c>
      <c r="V193" s="109">
        <v>95</v>
      </c>
      <c r="W193" s="132">
        <v>0.3</v>
      </c>
      <c r="X193" s="133">
        <v>95</v>
      </c>
      <c r="Y193" s="132">
        <v>0.1</v>
      </c>
      <c r="Z193" s="109">
        <v>0</v>
      </c>
      <c r="AA193" s="109">
        <v>0</v>
      </c>
      <c r="AB193" s="109" t="s">
        <v>374</v>
      </c>
    </row>
    <row r="194" spans="17:28">
      <c r="Q194" s="77" t="s">
        <v>396</v>
      </c>
      <c r="R194" s="76" t="s">
        <v>31</v>
      </c>
      <c r="S194" s="77" t="s">
        <v>392</v>
      </c>
      <c r="T194" s="78">
        <v>0</v>
      </c>
      <c r="U194" s="78">
        <v>92</v>
      </c>
      <c r="V194" s="78">
        <v>91</v>
      </c>
      <c r="W194" s="117">
        <v>0.3</v>
      </c>
      <c r="X194" s="126">
        <v>91</v>
      </c>
      <c r="Y194" s="134">
        <v>0.5</v>
      </c>
      <c r="Z194" s="78">
        <v>0</v>
      </c>
      <c r="AA194" s="78">
        <v>0</v>
      </c>
      <c r="AB194" s="78" t="s">
        <v>374</v>
      </c>
    </row>
    <row r="195" spans="17:28">
      <c r="Q195" s="77" t="s">
        <v>397</v>
      </c>
      <c r="R195" s="76" t="s">
        <v>8</v>
      </c>
      <c r="S195" s="77" t="s">
        <v>393</v>
      </c>
      <c r="T195" s="78">
        <v>0</v>
      </c>
      <c r="U195" s="78">
        <v>93</v>
      </c>
      <c r="V195" s="78">
        <v>91</v>
      </c>
      <c r="W195" s="117">
        <v>0.3</v>
      </c>
      <c r="X195" s="126">
        <v>91</v>
      </c>
      <c r="Y195" s="134">
        <v>0.5</v>
      </c>
      <c r="Z195" s="78">
        <v>0</v>
      </c>
      <c r="AA195" s="78">
        <v>0</v>
      </c>
      <c r="AB195" s="78" t="s">
        <v>374</v>
      </c>
    </row>
    <row r="196" spans="17:28">
      <c r="Q196" s="77" t="s">
        <v>398</v>
      </c>
      <c r="R196" s="76" t="s">
        <v>9</v>
      </c>
      <c r="S196" s="77" t="s">
        <v>134</v>
      </c>
      <c r="T196" s="78">
        <v>0</v>
      </c>
      <c r="U196" s="78">
        <v>94</v>
      </c>
      <c r="V196" s="78">
        <v>91</v>
      </c>
      <c r="W196" s="117">
        <v>0.3</v>
      </c>
      <c r="X196" s="126">
        <v>91</v>
      </c>
      <c r="Y196" s="134">
        <v>0.5</v>
      </c>
      <c r="Z196" s="78">
        <v>0</v>
      </c>
      <c r="AA196" s="78">
        <v>0</v>
      </c>
      <c r="AB196" s="78" t="s">
        <v>374</v>
      </c>
    </row>
    <row r="197" spans="17:28">
      <c r="Q197" s="108" t="s">
        <v>153</v>
      </c>
      <c r="R197" s="107" t="s">
        <v>10</v>
      </c>
      <c r="S197" s="108" t="s">
        <v>394</v>
      </c>
      <c r="T197" s="109">
        <v>0</v>
      </c>
      <c r="U197" s="109">
        <v>95</v>
      </c>
      <c r="V197" s="109">
        <v>0</v>
      </c>
      <c r="W197" s="127">
        <v>0</v>
      </c>
      <c r="X197" s="128">
        <v>0</v>
      </c>
      <c r="Y197" s="129">
        <v>0</v>
      </c>
      <c r="Z197" s="109">
        <v>0</v>
      </c>
      <c r="AA197" s="109">
        <v>0</v>
      </c>
      <c r="AB197" s="109" t="s">
        <v>374</v>
      </c>
    </row>
    <row r="198" spans="17:28">
      <c r="Q198" s="108" t="s">
        <v>399</v>
      </c>
      <c r="R198" s="107" t="s">
        <v>11</v>
      </c>
      <c r="S198" s="108" t="s">
        <v>168</v>
      </c>
      <c r="T198" s="109">
        <v>1</v>
      </c>
      <c r="U198" s="109">
        <v>96</v>
      </c>
      <c r="V198" s="109">
        <v>0</v>
      </c>
      <c r="W198" s="127">
        <v>0</v>
      </c>
      <c r="X198" s="128">
        <v>0</v>
      </c>
      <c r="Y198" s="129">
        <v>0</v>
      </c>
      <c r="Z198" s="109">
        <v>0</v>
      </c>
      <c r="AA198" s="109">
        <v>0</v>
      </c>
      <c r="AB198" s="109" t="s">
        <v>374</v>
      </c>
    </row>
    <row r="199" spans="17:28">
      <c r="Q199" s="77" t="s">
        <v>400</v>
      </c>
      <c r="R199" s="76" t="s">
        <v>12</v>
      </c>
      <c r="S199" s="77" t="s">
        <v>170</v>
      </c>
      <c r="T199" s="342">
        <v>3</v>
      </c>
      <c r="U199" s="78">
        <v>97</v>
      </c>
      <c r="V199" s="78">
        <v>96</v>
      </c>
      <c r="W199" s="120">
        <v>0.5</v>
      </c>
      <c r="X199" s="126">
        <v>96</v>
      </c>
      <c r="Y199" s="134">
        <v>0.5</v>
      </c>
      <c r="Z199" s="78">
        <v>0</v>
      </c>
      <c r="AA199" s="78">
        <v>0</v>
      </c>
      <c r="AB199" s="78" t="s">
        <v>374</v>
      </c>
    </row>
    <row r="200" spans="17:28">
      <c r="Q200" s="77" t="s">
        <v>401</v>
      </c>
      <c r="R200" s="76" t="s">
        <v>435</v>
      </c>
      <c r="S200" s="77" t="s">
        <v>171</v>
      </c>
      <c r="T200" s="78">
        <v>1</v>
      </c>
      <c r="U200" s="78">
        <v>98</v>
      </c>
      <c r="V200" s="78">
        <v>96</v>
      </c>
      <c r="W200" s="120">
        <v>0.5</v>
      </c>
      <c r="X200" s="126">
        <v>96</v>
      </c>
      <c r="Y200" s="134">
        <v>0.5</v>
      </c>
      <c r="Z200" s="78">
        <v>0</v>
      </c>
      <c r="AA200" s="78">
        <v>0</v>
      </c>
      <c r="AB200" s="78" t="s">
        <v>374</v>
      </c>
    </row>
    <row r="201" spans="17:28">
      <c r="Q201" s="77" t="s">
        <v>402</v>
      </c>
      <c r="R201" s="76" t="s">
        <v>436</v>
      </c>
      <c r="S201" s="77" t="s">
        <v>172</v>
      </c>
      <c r="T201" s="342">
        <v>3</v>
      </c>
      <c r="U201" s="78">
        <v>99</v>
      </c>
      <c r="V201" s="78">
        <v>96</v>
      </c>
      <c r="W201" s="120">
        <v>0.5</v>
      </c>
      <c r="X201" s="126">
        <v>96</v>
      </c>
      <c r="Y201" s="134">
        <v>0.5</v>
      </c>
      <c r="Z201" s="78">
        <v>0</v>
      </c>
      <c r="AA201" s="78">
        <v>0</v>
      </c>
      <c r="AB201" s="78" t="s">
        <v>374</v>
      </c>
    </row>
    <row r="202" spans="17:28">
      <c r="Q202" s="77" t="s">
        <v>403</v>
      </c>
      <c r="R202" s="76" t="s">
        <v>437</v>
      </c>
      <c r="S202" s="77" t="s">
        <v>173</v>
      </c>
      <c r="T202" s="342">
        <v>3</v>
      </c>
      <c r="U202" s="78">
        <v>100</v>
      </c>
      <c r="V202" s="78">
        <v>96</v>
      </c>
      <c r="W202" s="120">
        <v>0.5</v>
      </c>
      <c r="X202" s="126">
        <v>96</v>
      </c>
      <c r="Y202" s="134">
        <v>0.5</v>
      </c>
      <c r="Z202" s="78">
        <v>0</v>
      </c>
      <c r="AA202" s="78">
        <v>0</v>
      </c>
      <c r="AB202" s="78" t="s">
        <v>374</v>
      </c>
    </row>
    <row r="203" spans="17:28">
      <c r="Q203" s="108" t="s">
        <v>404</v>
      </c>
      <c r="R203" s="107" t="s">
        <v>13</v>
      </c>
      <c r="S203" s="108" t="s">
        <v>169</v>
      </c>
      <c r="T203" s="109">
        <v>0</v>
      </c>
      <c r="U203" s="109">
        <v>101</v>
      </c>
      <c r="V203" s="109">
        <v>0</v>
      </c>
      <c r="W203" s="127">
        <v>0</v>
      </c>
      <c r="X203" s="128">
        <v>0</v>
      </c>
      <c r="Y203" s="129">
        <v>0</v>
      </c>
      <c r="Z203" s="109">
        <v>0</v>
      </c>
      <c r="AA203" s="109">
        <v>0</v>
      </c>
      <c r="AB203" s="109" t="s">
        <v>374</v>
      </c>
    </row>
    <row r="204" spans="17:28">
      <c r="Q204" s="77" t="s">
        <v>405</v>
      </c>
      <c r="R204" s="76" t="s">
        <v>438</v>
      </c>
      <c r="S204" s="77" t="s">
        <v>171</v>
      </c>
      <c r="T204" s="78">
        <v>0</v>
      </c>
      <c r="U204" s="78">
        <v>102</v>
      </c>
      <c r="V204" s="78">
        <v>101</v>
      </c>
      <c r="W204" s="120">
        <v>0.5</v>
      </c>
      <c r="X204" s="126">
        <v>101</v>
      </c>
      <c r="Y204" s="134">
        <v>0.5</v>
      </c>
      <c r="Z204" s="78">
        <v>0</v>
      </c>
      <c r="AA204" s="78">
        <v>0</v>
      </c>
      <c r="AB204" s="78" t="s">
        <v>374</v>
      </c>
    </row>
    <row r="205" spans="17:28">
      <c r="Q205" s="77" t="s">
        <v>406</v>
      </c>
      <c r="R205" s="76" t="s">
        <v>439</v>
      </c>
      <c r="S205" s="77" t="s">
        <v>172</v>
      </c>
      <c r="T205" s="342">
        <v>3</v>
      </c>
      <c r="U205" s="78">
        <v>103</v>
      </c>
      <c r="V205" s="78">
        <v>101</v>
      </c>
      <c r="W205" s="120">
        <v>0.5</v>
      </c>
      <c r="X205" s="126">
        <v>101</v>
      </c>
      <c r="Y205" s="134">
        <v>0.5</v>
      </c>
      <c r="Z205" s="78">
        <v>0</v>
      </c>
      <c r="AA205" s="78">
        <v>0</v>
      </c>
      <c r="AB205" s="78" t="s">
        <v>374</v>
      </c>
    </row>
    <row r="206" spans="17:28">
      <c r="Q206" s="77" t="s">
        <v>410</v>
      </c>
      <c r="R206" s="77" t="s">
        <v>440</v>
      </c>
      <c r="S206" s="77" t="s">
        <v>173</v>
      </c>
      <c r="T206" s="342">
        <v>3</v>
      </c>
      <c r="U206" s="78">
        <v>104</v>
      </c>
      <c r="V206" s="78">
        <v>101</v>
      </c>
      <c r="W206" s="120">
        <v>0.5</v>
      </c>
      <c r="X206" s="126">
        <v>101</v>
      </c>
      <c r="Y206" s="134">
        <v>0.5</v>
      </c>
      <c r="Z206" s="78">
        <v>0</v>
      </c>
      <c r="AA206" s="78">
        <v>0</v>
      </c>
      <c r="AB206" s="78" t="s">
        <v>374</v>
      </c>
    </row>
    <row r="207" spans="17:28">
      <c r="Q207" s="77" t="s">
        <v>409</v>
      </c>
      <c r="R207" s="77" t="s">
        <v>14</v>
      </c>
      <c r="S207" s="77" t="s">
        <v>143</v>
      </c>
      <c r="T207" s="78">
        <v>1</v>
      </c>
      <c r="U207" s="78">
        <v>105</v>
      </c>
      <c r="V207" s="78">
        <v>0</v>
      </c>
      <c r="W207" s="130">
        <v>0</v>
      </c>
      <c r="X207" s="131">
        <v>0</v>
      </c>
      <c r="Y207" s="130">
        <v>0</v>
      </c>
      <c r="Z207" s="78">
        <v>0</v>
      </c>
      <c r="AA207" s="78">
        <v>0</v>
      </c>
      <c r="AB207" s="78" t="s">
        <v>374</v>
      </c>
    </row>
    <row r="208" spans="17:28">
      <c r="Q208" s="108" t="s">
        <v>408</v>
      </c>
      <c r="R208" s="108" t="s">
        <v>15</v>
      </c>
      <c r="S208" s="108" t="s">
        <v>0</v>
      </c>
      <c r="T208" s="109">
        <v>0</v>
      </c>
      <c r="U208" s="109">
        <v>106</v>
      </c>
      <c r="V208" s="109">
        <v>0</v>
      </c>
      <c r="W208" s="129">
        <v>0</v>
      </c>
      <c r="X208" s="128">
        <v>0</v>
      </c>
      <c r="Y208" s="129">
        <v>0</v>
      </c>
      <c r="Z208" s="109">
        <v>0</v>
      </c>
      <c r="AA208" s="109">
        <v>0</v>
      </c>
      <c r="AB208" s="109" t="s">
        <v>374</v>
      </c>
    </row>
    <row r="209" spans="17:28">
      <c r="Q209" s="110" t="s">
        <v>407</v>
      </c>
      <c r="R209" s="110" t="s">
        <v>332</v>
      </c>
      <c r="S209" s="110" t="s">
        <v>334</v>
      </c>
      <c r="T209" s="106">
        <v>2</v>
      </c>
      <c r="U209" s="106">
        <v>112</v>
      </c>
      <c r="V209" s="106">
        <v>0</v>
      </c>
      <c r="W209" s="130">
        <v>0</v>
      </c>
      <c r="X209" s="131">
        <v>0</v>
      </c>
      <c r="Y209" s="130">
        <v>0</v>
      </c>
      <c r="Z209" s="106">
        <v>0</v>
      </c>
      <c r="AA209" s="106">
        <v>0</v>
      </c>
      <c r="AB209" s="106" t="s">
        <v>374</v>
      </c>
    </row>
  </sheetData>
  <sortState xmlns:xlrd2="http://schemas.microsoft.com/office/spreadsheetml/2017/richdata2" ref="B29:C65">
    <sortCondition ref="B22:B58"/>
  </sortState>
  <mergeCells count="54">
    <mergeCell ref="AG2:AL2"/>
    <mergeCell ref="K69:N69"/>
    <mergeCell ref="K66:N66"/>
    <mergeCell ref="K67:N67"/>
    <mergeCell ref="K68:N68"/>
    <mergeCell ref="G43:N43"/>
    <mergeCell ref="E36:G36"/>
    <mergeCell ref="K52:N52"/>
    <mergeCell ref="K53:N53"/>
    <mergeCell ref="K44:N44"/>
    <mergeCell ref="K45:N45"/>
    <mergeCell ref="K46:N46"/>
    <mergeCell ref="K47:N47"/>
    <mergeCell ref="K48:N48"/>
    <mergeCell ref="E34:G34"/>
    <mergeCell ref="E35:G35"/>
    <mergeCell ref="B3:C3"/>
    <mergeCell ref="E30:H30"/>
    <mergeCell ref="E31:G31"/>
    <mergeCell ref="E32:G32"/>
    <mergeCell ref="E33:G33"/>
    <mergeCell ref="E25:K25"/>
    <mergeCell ref="J30:M30"/>
    <mergeCell ref="AC2:AE2"/>
    <mergeCell ref="W2:Y2"/>
    <mergeCell ref="Z2:AA2"/>
    <mergeCell ref="Q2:V2"/>
    <mergeCell ref="E2:P2"/>
    <mergeCell ref="K56:N56"/>
    <mergeCell ref="K57:N57"/>
    <mergeCell ref="K58:N58"/>
    <mergeCell ref="K64:N64"/>
    <mergeCell ref="K65:N65"/>
    <mergeCell ref="K59:N59"/>
    <mergeCell ref="K60:N60"/>
    <mergeCell ref="K61:N61"/>
    <mergeCell ref="K62:N62"/>
    <mergeCell ref="K63:N63"/>
    <mergeCell ref="K49:N49"/>
    <mergeCell ref="K50:N50"/>
    <mergeCell ref="K51:N51"/>
    <mergeCell ref="K54:N54"/>
    <mergeCell ref="K55:N55"/>
    <mergeCell ref="K70:N70"/>
    <mergeCell ref="K71:N71"/>
    <mergeCell ref="K72:N72"/>
    <mergeCell ref="K73:N73"/>
    <mergeCell ref="K74:N74"/>
    <mergeCell ref="K80:N80"/>
    <mergeCell ref="K79:N79"/>
    <mergeCell ref="K75:N75"/>
    <mergeCell ref="K76:N76"/>
    <mergeCell ref="K77:N77"/>
    <mergeCell ref="K78:N78"/>
  </mergeCells>
  <dataValidations count="3">
    <dataValidation type="list" allowBlank="1" showInputMessage="1" showErrorMessage="1" sqref="C21" xr:uid="{00000000-0002-0000-0A00-000000000000}">
      <formula1>"Classical Flags,SDMX Flags"</formula1>
    </dataValidation>
    <dataValidation type="list" allowBlank="1" showInputMessage="1" showErrorMessage="1" sqref="C20 AJ4:AL10" xr:uid="{00000000-0002-0000-0A00-000001000000}">
      <formula1>"Yes,No"</formula1>
    </dataValidation>
    <dataValidation type="list" allowBlank="1" showInputMessage="1" showErrorMessage="1" sqref="O4:O22" xr:uid="{00000000-0002-0000-0A00-000002000000}">
      <formula1>$E$39:$E$46</formula1>
    </dataValidation>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ODEL1">
    <tabColor indexed="42"/>
  </sheetPr>
  <dimension ref="A1:CT144"/>
  <sheetViews>
    <sheetView showGridLines="0" showOutlineSymbols="0" zoomScale="80" zoomScaleNormal="80" zoomScaleSheetLayoutView="100" workbookViewId="0">
      <pane xSplit="5" ySplit="4" topLeftCell="AX83" activePane="bottomRight" state="frozen"/>
      <selection activeCell="BI91" sqref="BI91:BI92"/>
      <selection pane="topRight" activeCell="BI91" sqref="BI91:BI92"/>
      <selection pane="bottomLeft" activeCell="BI91" sqref="BI91:BI92"/>
      <selection pane="bottomRight" activeCell="BP110" sqref="BP110"/>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8" max="90" width="4.5703125" customWidth="1"/>
    <col min="91" max="91" width="6.5703125" customWidth="1"/>
    <col min="92" max="92" width="13.42578125" customWidth="1"/>
    <col min="93" max="98" width="4.5703125" customWidth="1"/>
  </cols>
  <sheetData>
    <row r="1" spans="1:98" ht="30" customHeight="1" thickBot="1">
      <c r="A1" t="s">
        <v>346</v>
      </c>
      <c r="B1" s="441" t="s">
        <v>193</v>
      </c>
      <c r="C1" s="442"/>
      <c r="D1" s="365" t="str">
        <f>intro!F7</f>
        <v>SK</v>
      </c>
      <c r="E1" s="23"/>
      <c r="F1" s="422"/>
      <c r="G1" s="608"/>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192</v>
      </c>
      <c r="E2" s="9" t="s">
        <v>422</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I2" s="63"/>
      <c r="CJ2" s="421"/>
      <c r="CK2" s="421"/>
      <c r="CL2" s="421"/>
      <c r="CM2" s="421"/>
      <c r="CN2" s="421"/>
      <c r="CO2" s="421"/>
      <c r="CP2" s="421"/>
      <c r="CQ2" s="421"/>
      <c r="CR2" s="421"/>
      <c r="CS2" s="421"/>
      <c r="CT2" s="421"/>
    </row>
    <row r="3" spans="1:98" ht="30" customHeight="1" thickBot="1">
      <c r="A3" s="30" t="s">
        <v>557</v>
      </c>
      <c r="B3" s="437" t="s">
        <v>194</v>
      </c>
      <c r="C3" s="438" t="s">
        <v>195</v>
      </c>
      <c r="D3" s="439" t="s">
        <v>344</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333">
        <v>1995</v>
      </c>
      <c r="G4" s="334"/>
      <c r="H4" s="335">
        <v>1996</v>
      </c>
      <c r="I4" s="334"/>
      <c r="J4" s="335">
        <v>1997</v>
      </c>
      <c r="K4" s="334"/>
      <c r="L4" s="335">
        <v>1998</v>
      </c>
      <c r="M4" s="334"/>
      <c r="N4" s="335">
        <v>1999</v>
      </c>
      <c r="O4" s="334"/>
      <c r="P4" s="335">
        <v>2000</v>
      </c>
      <c r="Q4" s="334"/>
      <c r="R4" s="335">
        <v>2001</v>
      </c>
      <c r="S4" s="334"/>
      <c r="T4" s="335">
        <v>2002</v>
      </c>
      <c r="U4" s="334"/>
      <c r="V4" s="335">
        <v>2003</v>
      </c>
      <c r="W4" s="334"/>
      <c r="X4" s="335">
        <v>2004</v>
      </c>
      <c r="Y4" s="334"/>
      <c r="Z4" s="335">
        <v>2005</v>
      </c>
      <c r="AA4" s="334"/>
      <c r="AB4" s="335">
        <v>2006</v>
      </c>
      <c r="AC4" s="334"/>
      <c r="AD4" s="335">
        <v>2007</v>
      </c>
      <c r="AE4" s="334"/>
      <c r="AF4" s="335">
        <v>2008</v>
      </c>
      <c r="AG4" s="334"/>
      <c r="AH4" s="335">
        <v>2009</v>
      </c>
      <c r="AI4" s="334"/>
      <c r="AJ4" s="335">
        <v>2010</v>
      </c>
      <c r="AK4" s="334"/>
      <c r="AL4" s="335">
        <v>2011</v>
      </c>
      <c r="AM4" s="334"/>
      <c r="AN4" s="335">
        <v>2012</v>
      </c>
      <c r="AO4" s="334"/>
      <c r="AP4" s="335">
        <v>2013</v>
      </c>
      <c r="AQ4" s="334"/>
      <c r="AR4" s="335">
        <v>2014</v>
      </c>
      <c r="AS4" s="334"/>
      <c r="AT4" s="335">
        <v>2015</v>
      </c>
      <c r="AU4" s="334"/>
      <c r="AV4" s="335">
        <v>2016</v>
      </c>
      <c r="AW4" s="334"/>
      <c r="AX4" s="335">
        <v>2017</v>
      </c>
      <c r="AY4" s="334"/>
      <c r="AZ4" s="335">
        <v>2018</v>
      </c>
      <c r="BA4" s="334"/>
      <c r="BB4" s="336">
        <v>2019</v>
      </c>
      <c r="BC4" s="334"/>
      <c r="BD4" s="336">
        <v>2020</v>
      </c>
      <c r="BE4" s="334"/>
      <c r="BF4" s="336">
        <v>2021</v>
      </c>
      <c r="BG4" s="334"/>
      <c r="BH4" s="328">
        <v>2022</v>
      </c>
      <c r="BI4" s="334"/>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36592.780465787051</v>
      </c>
      <c r="G5" s="395"/>
      <c r="H5" s="367">
        <v>36413.440239963427</v>
      </c>
      <c r="I5" s="395"/>
      <c r="J5" s="367">
        <v>36163.034248343924</v>
      </c>
      <c r="K5" s="395"/>
      <c r="L5" s="367">
        <v>35835.845779642128</v>
      </c>
      <c r="M5" s="395"/>
      <c r="N5" s="367">
        <v>35215.864958037928</v>
      </c>
      <c r="O5" s="395"/>
      <c r="P5" s="367">
        <v>33711.514740443978</v>
      </c>
      <c r="Q5" s="395"/>
      <c r="R5" s="367">
        <v>35263.478962691894</v>
      </c>
      <c r="S5" s="395"/>
      <c r="T5" s="367">
        <v>34256.571936644446</v>
      </c>
      <c r="U5" s="395"/>
      <c r="V5" s="367">
        <v>34913.65344915774</v>
      </c>
      <c r="W5" s="395"/>
      <c r="X5" s="367">
        <v>35106.394962060353</v>
      </c>
      <c r="Y5" s="395"/>
      <c r="Z5" s="367">
        <v>34237.216162604913</v>
      </c>
      <c r="AA5" s="395"/>
      <c r="AB5" s="367">
        <v>34599.437133227053</v>
      </c>
      <c r="AC5" s="395"/>
      <c r="AD5" s="367">
        <v>32909.547388830448</v>
      </c>
      <c r="AE5" s="395"/>
      <c r="AF5" s="367">
        <v>32933.551698628777</v>
      </c>
      <c r="AG5" s="395"/>
      <c r="AH5" s="367">
        <v>29728.307797439247</v>
      </c>
      <c r="AI5" s="395"/>
      <c r="AJ5" s="367">
        <v>30061.49782911496</v>
      </c>
      <c r="AK5" s="395"/>
      <c r="AL5" s="367">
        <v>30732.634585977128</v>
      </c>
      <c r="AM5" s="395"/>
      <c r="AN5" s="367">
        <v>28580.455948864896</v>
      </c>
      <c r="AO5" s="395"/>
      <c r="AP5" s="367">
        <v>27270.736229890968</v>
      </c>
      <c r="AQ5" s="395"/>
      <c r="AR5" s="367">
        <v>26490.981100057041</v>
      </c>
      <c r="AS5" s="395"/>
      <c r="AT5" s="367">
        <v>27684.609476169222</v>
      </c>
      <c r="AU5" s="395"/>
      <c r="AV5" s="367">
        <v>28155.615700754151</v>
      </c>
      <c r="AW5" s="395"/>
      <c r="AX5" s="367">
        <v>29126.69084027224</v>
      </c>
      <c r="AY5" s="395"/>
      <c r="AZ5" s="367">
        <v>29522.36222292333</v>
      </c>
      <c r="BA5" s="395"/>
      <c r="BB5" s="367">
        <v>27368.817962966834</v>
      </c>
      <c r="BC5" s="395"/>
      <c r="BD5" s="367">
        <v>24694.582080628054</v>
      </c>
      <c r="BE5" s="395"/>
      <c r="BF5" s="367">
        <v>28611.668505936548</v>
      </c>
      <c r="BG5" s="395"/>
      <c r="BH5" s="367">
        <v>25020.677553485064</v>
      </c>
      <c r="BI5" s="395"/>
      <c r="BJ5" s="367">
        <v>24285.304443438352</v>
      </c>
      <c r="BK5" s="395"/>
      <c r="BL5" s="368">
        <v>22142.552007507518</v>
      </c>
      <c r="BM5" s="395"/>
      <c r="BN5" s="616">
        <f>SUM(BN6,BN10:BN11,BN36:BN37,BN40:BN41,BN45,BN51:BN52,BN58,BN62,BN64,BN72,BN77:BN79,BN82,BN85,BN89:BN90)</f>
        <v>21973.561688398371</v>
      </c>
      <c r="BO5" s="398" t="s">
        <v>1196</v>
      </c>
      <c r="CJ5" s="302" t="s">
        <v>329</v>
      </c>
      <c r="CK5" s="302" t="s">
        <v>706</v>
      </c>
      <c r="CL5" s="302" t="s">
        <v>940</v>
      </c>
      <c r="CM5" s="302" t="s">
        <v>941</v>
      </c>
      <c r="CN5" s="302" t="s">
        <v>942</v>
      </c>
      <c r="CO5" s="302" t="s">
        <v>192</v>
      </c>
      <c r="CP5" s="302" t="s">
        <v>943</v>
      </c>
      <c r="CQ5" s="302" t="s">
        <v>982</v>
      </c>
      <c r="CR5" s="302">
        <v>3</v>
      </c>
      <c r="CS5" s="302" t="s">
        <v>944</v>
      </c>
      <c r="CT5" s="302" t="s">
        <v>945</v>
      </c>
    </row>
    <row r="6" spans="1:98" s="12" customFormat="1" ht="20.100000000000001" customHeight="1">
      <c r="A6" s="33"/>
      <c r="B6" s="198" t="str">
        <f>Parameters!Q5</f>
        <v>A</v>
      </c>
      <c r="C6" s="199"/>
      <c r="D6" s="431" t="str">
        <f>Parameters!S5</f>
        <v>Agriculture, forestry and fishing</v>
      </c>
      <c r="E6" s="432"/>
      <c r="F6" s="369">
        <v>204.40223855701097</v>
      </c>
      <c r="G6" s="373"/>
      <c r="H6" s="370">
        <v>201.59395748238128</v>
      </c>
      <c r="I6" s="373"/>
      <c r="J6" s="370">
        <v>209.62765159234365</v>
      </c>
      <c r="K6" s="373"/>
      <c r="L6" s="370">
        <v>214.13157023461588</v>
      </c>
      <c r="M6" s="373"/>
      <c r="N6" s="370">
        <v>220.59771194026033</v>
      </c>
      <c r="O6" s="373"/>
      <c r="P6" s="370">
        <v>192.04590195146079</v>
      </c>
      <c r="Q6" s="373"/>
      <c r="R6" s="370">
        <v>223.41083408471809</v>
      </c>
      <c r="S6" s="373"/>
      <c r="T6" s="370">
        <v>189.64405492079842</v>
      </c>
      <c r="U6" s="373"/>
      <c r="V6" s="370">
        <v>178.83400580790132</v>
      </c>
      <c r="W6" s="373"/>
      <c r="X6" s="370">
        <v>172.80177529058773</v>
      </c>
      <c r="Y6" s="373"/>
      <c r="Z6" s="370">
        <v>186.11796469010687</v>
      </c>
      <c r="AA6" s="373"/>
      <c r="AB6" s="370">
        <v>178.09288191542043</v>
      </c>
      <c r="AC6" s="373"/>
      <c r="AD6" s="370">
        <v>171.56277282427806</v>
      </c>
      <c r="AE6" s="373"/>
      <c r="AF6" s="370">
        <v>193.42930870555116</v>
      </c>
      <c r="AG6" s="373"/>
      <c r="AH6" s="370">
        <v>184.66318929605868</v>
      </c>
      <c r="AI6" s="373"/>
      <c r="AJ6" s="370">
        <v>195.78656258111894</v>
      </c>
      <c r="AK6" s="373"/>
      <c r="AL6" s="370">
        <v>181.33261680772429</v>
      </c>
      <c r="AM6" s="373"/>
      <c r="AN6" s="370">
        <v>187.39440003774479</v>
      </c>
      <c r="AO6" s="373"/>
      <c r="AP6" s="370">
        <v>215.10288324258298</v>
      </c>
      <c r="AQ6" s="373"/>
      <c r="AR6" s="370">
        <v>208.59809567151879</v>
      </c>
      <c r="AS6" s="373"/>
      <c r="AT6" s="370">
        <v>236.69189114695632</v>
      </c>
      <c r="AU6" s="373"/>
      <c r="AV6" s="370">
        <v>234.4481814323444</v>
      </c>
      <c r="AW6" s="373"/>
      <c r="AX6" s="370">
        <v>239.91245790362012</v>
      </c>
      <c r="AY6" s="373"/>
      <c r="AZ6" s="370">
        <v>239.87066598027485</v>
      </c>
      <c r="BA6" s="373"/>
      <c r="BB6" s="370">
        <v>248.95682099107273</v>
      </c>
      <c r="BC6" s="373"/>
      <c r="BD6" s="370">
        <v>234.11079771768979</v>
      </c>
      <c r="BE6" s="373"/>
      <c r="BF6" s="370">
        <v>254.58825704913514</v>
      </c>
      <c r="BG6" s="373"/>
      <c r="BH6" s="370">
        <v>238.59934062343362</v>
      </c>
      <c r="BI6" s="373"/>
      <c r="BJ6" s="370">
        <v>234.89030760657877</v>
      </c>
      <c r="BK6" s="373"/>
      <c r="BL6" s="371">
        <v>222.09795288323971</v>
      </c>
      <c r="BM6" s="373"/>
      <c r="BN6" s="617">
        <v>219.77050534659256</v>
      </c>
      <c r="BO6" s="376" t="s">
        <v>1196</v>
      </c>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188.59629533567986</v>
      </c>
      <c r="G7" s="373"/>
      <c r="H7" s="374">
        <v>185.51809471485618</v>
      </c>
      <c r="I7" s="373"/>
      <c r="J7" s="374">
        <v>192.77605313567759</v>
      </c>
      <c r="K7" s="373"/>
      <c r="L7" s="374">
        <v>196.9849826767354</v>
      </c>
      <c r="M7" s="373"/>
      <c r="N7" s="374">
        <v>203.68900975635628</v>
      </c>
      <c r="O7" s="373"/>
      <c r="P7" s="374">
        <v>175.84650522281819</v>
      </c>
      <c r="Q7" s="373"/>
      <c r="R7" s="374">
        <v>205.91356874498408</v>
      </c>
      <c r="S7" s="373"/>
      <c r="T7" s="374">
        <v>172.45802416139955</v>
      </c>
      <c r="U7" s="373"/>
      <c r="V7" s="374">
        <v>162.18446438571976</v>
      </c>
      <c r="W7" s="373"/>
      <c r="X7" s="374">
        <v>155.17838673797755</v>
      </c>
      <c r="Y7" s="373"/>
      <c r="Z7" s="374">
        <v>166.28163719516047</v>
      </c>
      <c r="AA7" s="373"/>
      <c r="AB7" s="374">
        <v>159.5044703551244</v>
      </c>
      <c r="AC7" s="373"/>
      <c r="AD7" s="374">
        <v>152.38784275286301</v>
      </c>
      <c r="AE7" s="373"/>
      <c r="AF7" s="374">
        <v>173.16859926247739</v>
      </c>
      <c r="AG7" s="373"/>
      <c r="AH7" s="374">
        <v>165.68117440531469</v>
      </c>
      <c r="AI7" s="373"/>
      <c r="AJ7" s="374">
        <v>175.57481433001098</v>
      </c>
      <c r="AK7" s="373"/>
      <c r="AL7" s="374">
        <v>163.27443947386229</v>
      </c>
      <c r="AM7" s="373"/>
      <c r="AN7" s="374">
        <v>169.12498615887586</v>
      </c>
      <c r="AO7" s="373"/>
      <c r="AP7" s="374">
        <v>187.95760400430567</v>
      </c>
      <c r="AQ7" s="373"/>
      <c r="AR7" s="374">
        <v>179.95380709158883</v>
      </c>
      <c r="AS7" s="373"/>
      <c r="AT7" s="374">
        <v>197.60783317904492</v>
      </c>
      <c r="AU7" s="373"/>
      <c r="AV7" s="374">
        <v>195.31390490168036</v>
      </c>
      <c r="AW7" s="373"/>
      <c r="AX7" s="374">
        <v>201.41616449128728</v>
      </c>
      <c r="AY7" s="373"/>
      <c r="AZ7" s="374">
        <v>199.97320249952296</v>
      </c>
      <c r="BA7" s="373"/>
      <c r="BB7" s="374">
        <v>207.26819436373822</v>
      </c>
      <c r="BC7" s="373"/>
      <c r="BD7" s="374">
        <v>199.6861244801664</v>
      </c>
      <c r="BE7" s="373"/>
      <c r="BF7" s="374">
        <v>213.99828653328711</v>
      </c>
      <c r="BG7" s="373"/>
      <c r="BH7" s="374">
        <v>198.67971711411278</v>
      </c>
      <c r="BI7" s="373"/>
      <c r="BJ7" s="374">
        <v>197.88019970781883</v>
      </c>
      <c r="BK7" s="373"/>
      <c r="BL7" s="375">
        <v>188.35600931030399</v>
      </c>
      <c r="BM7" s="373"/>
      <c r="BN7" s="618">
        <v>183.44293227261406</v>
      </c>
      <c r="BO7" s="376" t="s">
        <v>1196</v>
      </c>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15.708555448125733</v>
      </c>
      <c r="G8" s="373"/>
      <c r="H8" s="374">
        <v>15.975745502766777</v>
      </c>
      <c r="I8" s="373"/>
      <c r="J8" s="374">
        <v>16.74788681710902</v>
      </c>
      <c r="K8" s="373"/>
      <c r="L8" s="374">
        <v>17.039549071970072</v>
      </c>
      <c r="M8" s="373"/>
      <c r="N8" s="374">
        <v>16.803472543358922</v>
      </c>
      <c r="O8" s="373"/>
      <c r="P8" s="374">
        <v>16.098231808923046</v>
      </c>
      <c r="Q8" s="373"/>
      <c r="R8" s="374">
        <v>17.388159207651896</v>
      </c>
      <c r="S8" s="373"/>
      <c r="T8" s="374">
        <v>17.077842852263043</v>
      </c>
      <c r="U8" s="373"/>
      <c r="V8" s="374">
        <v>16.543816630432111</v>
      </c>
      <c r="W8" s="373"/>
      <c r="X8" s="374">
        <v>17.508551521047679</v>
      </c>
      <c r="Y8" s="373"/>
      <c r="Z8" s="374">
        <v>19.70674866681366</v>
      </c>
      <c r="AA8" s="373"/>
      <c r="AB8" s="374">
        <v>18.4694912076754</v>
      </c>
      <c r="AC8" s="373"/>
      <c r="AD8" s="374">
        <v>19.048582764247506</v>
      </c>
      <c r="AE8" s="373"/>
      <c r="AF8" s="374">
        <v>20.127568397373029</v>
      </c>
      <c r="AG8" s="373"/>
      <c r="AH8" s="374">
        <v>18.860019786560315</v>
      </c>
      <c r="AI8" s="373"/>
      <c r="AJ8" s="374">
        <v>20.081896896980897</v>
      </c>
      <c r="AK8" s="373"/>
      <c r="AL8" s="374">
        <v>17.938950901713955</v>
      </c>
      <c r="AM8" s="373"/>
      <c r="AN8" s="374">
        <v>18.150196623731823</v>
      </c>
      <c r="AO8" s="373"/>
      <c r="AP8" s="374">
        <v>26.820604647227373</v>
      </c>
      <c r="AQ8" s="373"/>
      <c r="AR8" s="374">
        <v>28.252785673812884</v>
      </c>
      <c r="AS8" s="373"/>
      <c r="AT8" s="374">
        <v>38.545782344345959</v>
      </c>
      <c r="AU8" s="373"/>
      <c r="AV8" s="374">
        <v>38.64624330787364</v>
      </c>
      <c r="AW8" s="373"/>
      <c r="AX8" s="374">
        <v>37.998781457936268</v>
      </c>
      <c r="AY8" s="373"/>
      <c r="AZ8" s="374">
        <v>39.419566084315115</v>
      </c>
      <c r="BA8" s="373"/>
      <c r="BB8" s="374">
        <v>41.161920304299535</v>
      </c>
      <c r="BC8" s="373"/>
      <c r="BD8" s="374">
        <v>33.87450509301614</v>
      </c>
      <c r="BE8" s="373"/>
      <c r="BF8" s="374">
        <v>40.094376298951651</v>
      </c>
      <c r="BG8" s="373"/>
      <c r="BH8" s="374">
        <v>39.371544082777469</v>
      </c>
      <c r="BI8" s="373"/>
      <c r="BJ8" s="374">
        <v>36.520727831448411</v>
      </c>
      <c r="BK8" s="373"/>
      <c r="BL8" s="375">
        <v>33.259700739832674</v>
      </c>
      <c r="BM8" s="373"/>
      <c r="BN8" s="618">
        <v>35.808453562871463</v>
      </c>
      <c r="BO8" s="376" t="s">
        <v>1196</v>
      </c>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9.738777320538175E-2</v>
      </c>
      <c r="G9" s="373"/>
      <c r="H9" s="374">
        <v>0.10011726475831279</v>
      </c>
      <c r="I9" s="373"/>
      <c r="J9" s="374">
        <v>0.10371163955705653</v>
      </c>
      <c r="K9" s="373"/>
      <c r="L9" s="374">
        <v>0.10703848591042014</v>
      </c>
      <c r="M9" s="373"/>
      <c r="N9" s="374">
        <v>0.10522964054511692</v>
      </c>
      <c r="O9" s="373"/>
      <c r="P9" s="374">
        <v>0.10116491971957753</v>
      </c>
      <c r="Q9" s="373"/>
      <c r="R9" s="374">
        <v>0.10910613208209732</v>
      </c>
      <c r="S9" s="373"/>
      <c r="T9" s="374">
        <v>0.10818790713581909</v>
      </c>
      <c r="U9" s="373"/>
      <c r="V9" s="374">
        <v>0.10572479174945748</v>
      </c>
      <c r="W9" s="373"/>
      <c r="X9" s="374">
        <v>0.11483703156250685</v>
      </c>
      <c r="Y9" s="373"/>
      <c r="Z9" s="374">
        <v>0.12957882813272892</v>
      </c>
      <c r="AA9" s="373"/>
      <c r="AB9" s="374">
        <v>0.11892035262064674</v>
      </c>
      <c r="AC9" s="373"/>
      <c r="AD9" s="374">
        <v>0.12634730716753975</v>
      </c>
      <c r="AE9" s="373"/>
      <c r="AF9" s="374">
        <v>0.13314104570075058</v>
      </c>
      <c r="AG9" s="373"/>
      <c r="AH9" s="374">
        <v>0.12199510418368065</v>
      </c>
      <c r="AI9" s="373"/>
      <c r="AJ9" s="374">
        <v>0.12985135412706272</v>
      </c>
      <c r="AK9" s="373"/>
      <c r="AL9" s="374">
        <v>0.11922643214805093</v>
      </c>
      <c r="AM9" s="373"/>
      <c r="AN9" s="374">
        <v>0.11921725513709196</v>
      </c>
      <c r="AO9" s="373"/>
      <c r="AP9" s="374">
        <v>0.32467459104993918</v>
      </c>
      <c r="AQ9" s="373"/>
      <c r="AR9" s="374">
        <v>0.3915029061170559</v>
      </c>
      <c r="AS9" s="373"/>
      <c r="AT9" s="374">
        <v>0.53827562356544301</v>
      </c>
      <c r="AU9" s="373"/>
      <c r="AV9" s="374">
        <v>0.4880332227903903</v>
      </c>
      <c r="AW9" s="373"/>
      <c r="AX9" s="374">
        <v>0.49751195439657031</v>
      </c>
      <c r="AY9" s="373"/>
      <c r="AZ9" s="374">
        <v>0.47789739643679857</v>
      </c>
      <c r="BA9" s="373"/>
      <c r="BB9" s="374">
        <v>0.52670632303497444</v>
      </c>
      <c r="BC9" s="373"/>
      <c r="BD9" s="374">
        <v>0.55016814450724116</v>
      </c>
      <c r="BE9" s="373"/>
      <c r="BF9" s="374">
        <v>0.49559421689635258</v>
      </c>
      <c r="BG9" s="373"/>
      <c r="BH9" s="374">
        <v>0.54807942654339503</v>
      </c>
      <c r="BI9" s="373"/>
      <c r="BJ9" s="374">
        <v>0.48938006731155481</v>
      </c>
      <c r="BK9" s="373"/>
      <c r="BL9" s="375">
        <v>0.48224283310303284</v>
      </c>
      <c r="BM9" s="373"/>
      <c r="BN9" s="618">
        <v>0.51911951110704835</v>
      </c>
      <c r="BO9" s="376" t="s">
        <v>1196</v>
      </c>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103.07931110419561</v>
      </c>
      <c r="G10" s="373"/>
      <c r="H10" s="370">
        <v>103.24183712530112</v>
      </c>
      <c r="I10" s="373"/>
      <c r="J10" s="370">
        <v>102.28353283859562</v>
      </c>
      <c r="K10" s="373"/>
      <c r="L10" s="370">
        <v>102.30946585084165</v>
      </c>
      <c r="M10" s="373"/>
      <c r="N10" s="370">
        <v>103.79677100054478</v>
      </c>
      <c r="O10" s="373"/>
      <c r="P10" s="370">
        <v>101.23473813875444</v>
      </c>
      <c r="Q10" s="373"/>
      <c r="R10" s="370">
        <v>107.97831278814257</v>
      </c>
      <c r="S10" s="373"/>
      <c r="T10" s="370">
        <v>100.98324659911684</v>
      </c>
      <c r="U10" s="373"/>
      <c r="V10" s="370">
        <v>106.15957105078282</v>
      </c>
      <c r="W10" s="373"/>
      <c r="X10" s="370">
        <v>103.84763803904929</v>
      </c>
      <c r="Y10" s="373"/>
      <c r="Z10" s="370">
        <v>97.480025537096438</v>
      </c>
      <c r="AA10" s="373"/>
      <c r="AB10" s="370">
        <v>94.749032745832622</v>
      </c>
      <c r="AC10" s="373"/>
      <c r="AD10" s="370">
        <v>88.810135092508716</v>
      </c>
      <c r="AE10" s="373"/>
      <c r="AF10" s="370">
        <v>91.164925245514553</v>
      </c>
      <c r="AG10" s="373"/>
      <c r="AH10" s="370">
        <v>85.742314563503683</v>
      </c>
      <c r="AI10" s="373"/>
      <c r="AJ10" s="370">
        <v>82.646958750147263</v>
      </c>
      <c r="AK10" s="373"/>
      <c r="AL10" s="370">
        <v>84.933132136422216</v>
      </c>
      <c r="AM10" s="373"/>
      <c r="AN10" s="370">
        <v>78.155156854990466</v>
      </c>
      <c r="AO10" s="373"/>
      <c r="AP10" s="370">
        <v>69.075522939411499</v>
      </c>
      <c r="AQ10" s="373"/>
      <c r="AR10" s="370">
        <v>70.619501921048808</v>
      </c>
      <c r="AS10" s="373"/>
      <c r="AT10" s="370">
        <v>68.992907159029613</v>
      </c>
      <c r="AU10" s="373"/>
      <c r="AV10" s="370">
        <v>68.855060339342955</v>
      </c>
      <c r="AW10" s="373"/>
      <c r="AX10" s="370">
        <v>71.43364687767027</v>
      </c>
      <c r="AY10" s="373"/>
      <c r="AZ10" s="370">
        <v>70.239116515603698</v>
      </c>
      <c r="BA10" s="373"/>
      <c r="BB10" s="370">
        <v>57.202379586276969</v>
      </c>
      <c r="BC10" s="373"/>
      <c r="BD10" s="370">
        <v>51.62961641270919</v>
      </c>
      <c r="BE10" s="373"/>
      <c r="BF10" s="370">
        <v>54.475429616124785</v>
      </c>
      <c r="BG10" s="373"/>
      <c r="BH10" s="370">
        <v>49.548716503247142</v>
      </c>
      <c r="BI10" s="373"/>
      <c r="BJ10" s="370">
        <v>48.194699387023263</v>
      </c>
      <c r="BK10" s="373"/>
      <c r="BL10" s="371">
        <v>39.002076478358724</v>
      </c>
      <c r="BM10" s="373"/>
      <c r="BN10" s="617">
        <v>39.163494072264363</v>
      </c>
      <c r="BO10" s="376" t="s">
        <v>1196</v>
      </c>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22626.050604812684</v>
      </c>
      <c r="G11" s="373"/>
      <c r="H11" s="370">
        <v>21967.559804639095</v>
      </c>
      <c r="I11" s="373"/>
      <c r="J11" s="370">
        <v>21601.389191491748</v>
      </c>
      <c r="K11" s="373"/>
      <c r="L11" s="370">
        <v>20709.773851676655</v>
      </c>
      <c r="M11" s="373"/>
      <c r="N11" s="370">
        <v>20107.086346796932</v>
      </c>
      <c r="O11" s="373"/>
      <c r="P11" s="370">
        <v>19204.018406778854</v>
      </c>
      <c r="Q11" s="373"/>
      <c r="R11" s="370">
        <v>19156.52108770339</v>
      </c>
      <c r="S11" s="373"/>
      <c r="T11" s="370">
        <v>18839.306919497445</v>
      </c>
      <c r="U11" s="373"/>
      <c r="V11" s="370">
        <v>19516.743854403372</v>
      </c>
      <c r="W11" s="373"/>
      <c r="X11" s="370">
        <v>19476.660369970687</v>
      </c>
      <c r="Y11" s="373"/>
      <c r="Z11" s="370">
        <v>18605.630223108921</v>
      </c>
      <c r="AA11" s="373"/>
      <c r="AB11" s="370">
        <v>19424.458634837043</v>
      </c>
      <c r="AC11" s="373"/>
      <c r="AD11" s="370">
        <v>17952.756976982808</v>
      </c>
      <c r="AE11" s="373"/>
      <c r="AF11" s="370">
        <v>17603.978425244994</v>
      </c>
      <c r="AG11" s="373"/>
      <c r="AH11" s="370">
        <v>16022.780332188946</v>
      </c>
      <c r="AI11" s="373"/>
      <c r="AJ11" s="370">
        <v>16467.277159515128</v>
      </c>
      <c r="AK11" s="373"/>
      <c r="AL11" s="370">
        <v>17258.930127868691</v>
      </c>
      <c r="AM11" s="373"/>
      <c r="AN11" s="370">
        <v>15671.518586317019</v>
      </c>
      <c r="AO11" s="373"/>
      <c r="AP11" s="370">
        <v>15376.248093407276</v>
      </c>
      <c r="AQ11" s="373"/>
      <c r="AR11" s="370">
        <v>15254.689007847879</v>
      </c>
      <c r="AS11" s="373"/>
      <c r="AT11" s="370">
        <v>15175.199934061417</v>
      </c>
      <c r="AU11" s="373"/>
      <c r="AV11" s="370">
        <v>15372.700274239087</v>
      </c>
      <c r="AW11" s="373"/>
      <c r="AX11" s="370">
        <v>15907.34245889759</v>
      </c>
      <c r="AY11" s="373"/>
      <c r="AZ11" s="370">
        <v>16359.464036888739</v>
      </c>
      <c r="BA11" s="373"/>
      <c r="BB11" s="370">
        <v>13630.063743799494</v>
      </c>
      <c r="BC11" s="373"/>
      <c r="BD11" s="370">
        <v>12621.746123420153</v>
      </c>
      <c r="BE11" s="373"/>
      <c r="BF11" s="370">
        <v>15021.01028689202</v>
      </c>
      <c r="BG11" s="373"/>
      <c r="BH11" s="370">
        <v>12351.043782369445</v>
      </c>
      <c r="BI11" s="373"/>
      <c r="BJ11" s="370">
        <v>12197.227762172641</v>
      </c>
      <c r="BK11" s="373"/>
      <c r="BL11" s="371">
        <v>11278.677365534852</v>
      </c>
      <c r="BM11" s="373"/>
      <c r="BN11" s="617">
        <v>10771.36280886949</v>
      </c>
      <c r="BO11" s="376" t="s">
        <v>1196</v>
      </c>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416.65693992082555</v>
      </c>
      <c r="G12" s="373"/>
      <c r="H12" s="378">
        <v>402.33252889668915</v>
      </c>
      <c r="I12" s="373"/>
      <c r="J12" s="378">
        <v>390.26261054524906</v>
      </c>
      <c r="K12" s="373"/>
      <c r="L12" s="378">
        <v>369.10560571322105</v>
      </c>
      <c r="M12" s="373"/>
      <c r="N12" s="378">
        <v>349.92524453078056</v>
      </c>
      <c r="O12" s="373"/>
      <c r="P12" s="378">
        <v>337.27060899250165</v>
      </c>
      <c r="Q12" s="373"/>
      <c r="R12" s="378">
        <v>340.71426006947411</v>
      </c>
      <c r="S12" s="373"/>
      <c r="T12" s="378">
        <v>302.86510888576618</v>
      </c>
      <c r="U12" s="373"/>
      <c r="V12" s="378">
        <v>331.88013713721904</v>
      </c>
      <c r="W12" s="373"/>
      <c r="X12" s="378">
        <v>311.55155786592951</v>
      </c>
      <c r="Y12" s="373"/>
      <c r="Z12" s="378">
        <v>314.92113244057265</v>
      </c>
      <c r="AA12" s="373"/>
      <c r="AB12" s="378">
        <v>333.68154142678918</v>
      </c>
      <c r="AC12" s="373"/>
      <c r="AD12" s="378">
        <v>305.74445849706655</v>
      </c>
      <c r="AE12" s="373"/>
      <c r="AF12" s="378">
        <v>301.11389830117474</v>
      </c>
      <c r="AG12" s="373"/>
      <c r="AH12" s="378">
        <v>283.58689310830135</v>
      </c>
      <c r="AI12" s="373"/>
      <c r="AJ12" s="378">
        <v>283.6230123826922</v>
      </c>
      <c r="AK12" s="373"/>
      <c r="AL12" s="378">
        <v>321.26274036600279</v>
      </c>
      <c r="AM12" s="373"/>
      <c r="AN12" s="378">
        <v>260.94252340993637</v>
      </c>
      <c r="AO12" s="373"/>
      <c r="AP12" s="378">
        <v>270.76921671916006</v>
      </c>
      <c r="AQ12" s="373"/>
      <c r="AR12" s="378">
        <v>278.22222490823043</v>
      </c>
      <c r="AS12" s="373"/>
      <c r="AT12" s="378">
        <v>273.44013040658672</v>
      </c>
      <c r="AU12" s="373"/>
      <c r="AV12" s="378">
        <v>274.44820888765537</v>
      </c>
      <c r="AW12" s="373"/>
      <c r="AX12" s="378">
        <v>290.10653352210949</v>
      </c>
      <c r="AY12" s="373"/>
      <c r="AZ12" s="378">
        <v>309.86827692667629</v>
      </c>
      <c r="BA12" s="373"/>
      <c r="BB12" s="378">
        <v>295.12982012845868</v>
      </c>
      <c r="BC12" s="373"/>
      <c r="BD12" s="378">
        <v>272.39316021304921</v>
      </c>
      <c r="BE12" s="373"/>
      <c r="BF12" s="378">
        <v>319.26906391661646</v>
      </c>
      <c r="BG12" s="373"/>
      <c r="BH12" s="378">
        <v>277.82399456643486</v>
      </c>
      <c r="BI12" s="373"/>
      <c r="BJ12" s="378">
        <v>267.84943952551112</v>
      </c>
      <c r="BK12" s="373"/>
      <c r="BL12" s="379">
        <v>254.15928095514766</v>
      </c>
      <c r="BM12" s="373"/>
      <c r="BN12" s="619">
        <v>240.36605968442106</v>
      </c>
      <c r="BO12" s="376" t="s">
        <v>1196</v>
      </c>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85.758873127644165</v>
      </c>
      <c r="G13" s="373"/>
      <c r="H13" s="378">
        <v>82.988122274055527</v>
      </c>
      <c r="I13" s="373"/>
      <c r="J13" s="378">
        <v>80.638914532551183</v>
      </c>
      <c r="K13" s="373"/>
      <c r="L13" s="378">
        <v>76.602368940223599</v>
      </c>
      <c r="M13" s="373"/>
      <c r="N13" s="378">
        <v>72.866456081671046</v>
      </c>
      <c r="O13" s="373"/>
      <c r="P13" s="378">
        <v>69.296244939922957</v>
      </c>
      <c r="Q13" s="373"/>
      <c r="R13" s="378">
        <v>69.934557702599449</v>
      </c>
      <c r="S13" s="373"/>
      <c r="T13" s="378">
        <v>63.657041482283155</v>
      </c>
      <c r="U13" s="373"/>
      <c r="V13" s="378">
        <v>68.606516885118538</v>
      </c>
      <c r="W13" s="373"/>
      <c r="X13" s="378">
        <v>65.687742654639578</v>
      </c>
      <c r="Y13" s="373"/>
      <c r="Z13" s="378">
        <v>65.324466226693431</v>
      </c>
      <c r="AA13" s="373"/>
      <c r="AB13" s="378">
        <v>69.346241058142667</v>
      </c>
      <c r="AC13" s="373"/>
      <c r="AD13" s="378">
        <v>62.554312091180698</v>
      </c>
      <c r="AE13" s="373"/>
      <c r="AF13" s="378">
        <v>62.338183511092666</v>
      </c>
      <c r="AG13" s="373"/>
      <c r="AH13" s="378">
        <v>58.711217087970809</v>
      </c>
      <c r="AI13" s="373"/>
      <c r="AJ13" s="378">
        <v>57.658960781542866</v>
      </c>
      <c r="AK13" s="373"/>
      <c r="AL13" s="378">
        <v>65.563662499151775</v>
      </c>
      <c r="AM13" s="373"/>
      <c r="AN13" s="378">
        <v>53.204891946754167</v>
      </c>
      <c r="AO13" s="373"/>
      <c r="AP13" s="378">
        <v>56.232574057740081</v>
      </c>
      <c r="AQ13" s="373"/>
      <c r="AR13" s="378">
        <v>58.299207973858024</v>
      </c>
      <c r="AS13" s="373"/>
      <c r="AT13" s="378">
        <v>57.864847060015705</v>
      </c>
      <c r="AU13" s="373"/>
      <c r="AV13" s="378">
        <v>57.687159805931792</v>
      </c>
      <c r="AW13" s="373"/>
      <c r="AX13" s="378">
        <v>60.171908646495964</v>
      </c>
      <c r="AY13" s="373"/>
      <c r="AZ13" s="378">
        <v>64.131886478274168</v>
      </c>
      <c r="BA13" s="373"/>
      <c r="BB13" s="378">
        <v>70.372884223976627</v>
      </c>
      <c r="BC13" s="373"/>
      <c r="BD13" s="378">
        <v>66.880912781796141</v>
      </c>
      <c r="BE13" s="373"/>
      <c r="BF13" s="378">
        <v>74.686373144714025</v>
      </c>
      <c r="BG13" s="373"/>
      <c r="BH13" s="378">
        <v>64.812477545035321</v>
      </c>
      <c r="BI13" s="373"/>
      <c r="BJ13" s="378">
        <v>62.713867439899239</v>
      </c>
      <c r="BK13" s="373"/>
      <c r="BL13" s="379">
        <v>60.337836475264986</v>
      </c>
      <c r="BM13" s="373"/>
      <c r="BN13" s="619">
        <v>56.864807154277727</v>
      </c>
      <c r="BO13" s="376" t="s">
        <v>1196</v>
      </c>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620"/>
      <c r="G14" s="628"/>
      <c r="H14" s="621"/>
      <c r="I14" s="628"/>
      <c r="J14" s="621"/>
      <c r="K14" s="628"/>
      <c r="L14" s="621"/>
      <c r="M14" s="628"/>
      <c r="N14" s="621"/>
      <c r="O14" s="628"/>
      <c r="P14" s="621">
        <v>0</v>
      </c>
      <c r="Q14" s="628"/>
      <c r="R14" s="621"/>
      <c r="S14" s="628"/>
      <c r="T14" s="621"/>
      <c r="U14" s="628"/>
      <c r="V14" s="621"/>
      <c r="W14" s="628"/>
      <c r="X14" s="621"/>
      <c r="Y14" s="628"/>
      <c r="Z14" s="621">
        <v>0</v>
      </c>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1"/>
      <c r="BK14" s="628"/>
      <c r="BL14" s="622"/>
      <c r="BM14" s="628"/>
      <c r="BN14" s="621"/>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137.50035629641431</v>
      </c>
      <c r="G15" s="373"/>
      <c r="H15" s="374">
        <v>121.85209328245391</v>
      </c>
      <c r="I15" s="373"/>
      <c r="J15" s="374">
        <v>118.53853474560863</v>
      </c>
      <c r="K15" s="373"/>
      <c r="L15" s="374">
        <v>112.71815261547687</v>
      </c>
      <c r="M15" s="373"/>
      <c r="N15" s="374">
        <v>107.16260857609062</v>
      </c>
      <c r="O15" s="373"/>
      <c r="P15" s="374">
        <v>103.46087031642882</v>
      </c>
      <c r="Q15" s="373"/>
      <c r="R15" s="374">
        <v>95.534551649881649</v>
      </c>
      <c r="S15" s="373"/>
      <c r="T15" s="374">
        <v>85.733447075272394</v>
      </c>
      <c r="U15" s="373"/>
      <c r="V15" s="374">
        <v>93.519899748085962</v>
      </c>
      <c r="W15" s="373"/>
      <c r="X15" s="374">
        <v>89.076914461057655</v>
      </c>
      <c r="Y15" s="373"/>
      <c r="Z15" s="374">
        <v>91.082647760715773</v>
      </c>
      <c r="AA15" s="373"/>
      <c r="AB15" s="374">
        <v>95.380000205315909</v>
      </c>
      <c r="AC15" s="373"/>
      <c r="AD15" s="374">
        <v>81.63003503899651</v>
      </c>
      <c r="AE15" s="373"/>
      <c r="AF15" s="374">
        <v>81.194581242659524</v>
      </c>
      <c r="AG15" s="373"/>
      <c r="AH15" s="374">
        <v>76.166819184292024</v>
      </c>
      <c r="AI15" s="373"/>
      <c r="AJ15" s="374">
        <v>76.938784680723799</v>
      </c>
      <c r="AK15" s="373"/>
      <c r="AL15" s="374">
        <v>85.658258823907389</v>
      </c>
      <c r="AM15" s="373"/>
      <c r="AN15" s="374">
        <v>71.350203999392789</v>
      </c>
      <c r="AO15" s="373"/>
      <c r="AP15" s="374">
        <v>79.939690658770488</v>
      </c>
      <c r="AQ15" s="373"/>
      <c r="AR15" s="374">
        <v>83.37424306629876</v>
      </c>
      <c r="AS15" s="373"/>
      <c r="AT15" s="374">
        <v>90.107955942333916</v>
      </c>
      <c r="AU15" s="373"/>
      <c r="AV15" s="374">
        <v>91.839540041899454</v>
      </c>
      <c r="AW15" s="373"/>
      <c r="AX15" s="374">
        <v>95.844419869084462</v>
      </c>
      <c r="AY15" s="373"/>
      <c r="AZ15" s="374">
        <v>103.51330843257885</v>
      </c>
      <c r="BA15" s="373"/>
      <c r="BB15" s="374">
        <v>93.673648054989982</v>
      </c>
      <c r="BC15" s="373"/>
      <c r="BD15" s="374">
        <v>84.128748479280091</v>
      </c>
      <c r="BE15" s="373"/>
      <c r="BF15" s="374">
        <v>98.538323167667443</v>
      </c>
      <c r="BG15" s="373"/>
      <c r="BH15" s="374">
        <v>92.070536311546888</v>
      </c>
      <c r="BI15" s="373"/>
      <c r="BJ15" s="374">
        <v>89.009493183252374</v>
      </c>
      <c r="BK15" s="373"/>
      <c r="BL15" s="375">
        <v>83.713503357637094</v>
      </c>
      <c r="BM15" s="373"/>
      <c r="BN15" s="618">
        <v>78.128485702983099</v>
      </c>
      <c r="BO15" s="376" t="s">
        <v>1196</v>
      </c>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235.82622538844697</v>
      </c>
      <c r="G16" s="373"/>
      <c r="H16" s="374">
        <v>215.65931852211031</v>
      </c>
      <c r="I16" s="373"/>
      <c r="J16" s="374">
        <v>208.73556664662451</v>
      </c>
      <c r="K16" s="373"/>
      <c r="L16" s="374">
        <v>196.40053876289025</v>
      </c>
      <c r="M16" s="373"/>
      <c r="N16" s="374">
        <v>185.86373744074751</v>
      </c>
      <c r="O16" s="373"/>
      <c r="P16" s="374">
        <v>179.07628390934542</v>
      </c>
      <c r="Q16" s="373"/>
      <c r="R16" s="374">
        <v>170.81641094363553</v>
      </c>
      <c r="S16" s="373"/>
      <c r="T16" s="374">
        <v>150.69086425601867</v>
      </c>
      <c r="U16" s="373"/>
      <c r="V16" s="374">
        <v>166.10133974678729</v>
      </c>
      <c r="W16" s="373"/>
      <c r="X16" s="374">
        <v>154.13933825814524</v>
      </c>
      <c r="Y16" s="373"/>
      <c r="Z16" s="374">
        <v>154.49135812972779</v>
      </c>
      <c r="AA16" s="373"/>
      <c r="AB16" s="374">
        <v>165.65071441181058</v>
      </c>
      <c r="AC16" s="373"/>
      <c r="AD16" s="374">
        <v>141.42906559367262</v>
      </c>
      <c r="AE16" s="373"/>
      <c r="AF16" s="374">
        <v>138.51167786580203</v>
      </c>
      <c r="AG16" s="373"/>
      <c r="AH16" s="374">
        <v>131.03150547567608</v>
      </c>
      <c r="AI16" s="373"/>
      <c r="AJ16" s="374">
        <v>130.33184195643074</v>
      </c>
      <c r="AK16" s="373"/>
      <c r="AL16" s="374">
        <v>149.60386621958082</v>
      </c>
      <c r="AM16" s="373"/>
      <c r="AN16" s="374">
        <v>119.63035309879118</v>
      </c>
      <c r="AO16" s="373"/>
      <c r="AP16" s="374">
        <v>122.69766094653794</v>
      </c>
      <c r="AQ16" s="373"/>
      <c r="AR16" s="374">
        <v>124.84820832871766</v>
      </c>
      <c r="AS16" s="373"/>
      <c r="AT16" s="374">
        <v>116.43073388339317</v>
      </c>
      <c r="AU16" s="373"/>
      <c r="AV16" s="374">
        <v>115.46500175674851</v>
      </c>
      <c r="AW16" s="373"/>
      <c r="AX16" s="374">
        <v>122.66992564668244</v>
      </c>
      <c r="AY16" s="373"/>
      <c r="AZ16" s="374">
        <v>131.25721251880074</v>
      </c>
      <c r="BA16" s="373"/>
      <c r="BB16" s="374">
        <v>103.20942550698302</v>
      </c>
      <c r="BC16" s="373"/>
      <c r="BD16" s="374">
        <v>97.019459820814816</v>
      </c>
      <c r="BE16" s="373"/>
      <c r="BF16" s="374">
        <v>114.22939170014585</v>
      </c>
      <c r="BG16" s="373"/>
      <c r="BH16" s="374">
        <v>96.389247395048869</v>
      </c>
      <c r="BI16" s="373"/>
      <c r="BJ16" s="374">
        <v>92.36974731562124</v>
      </c>
      <c r="BK16" s="373"/>
      <c r="BL16" s="375">
        <v>88.366739204344455</v>
      </c>
      <c r="BM16" s="373"/>
      <c r="BN16" s="618">
        <v>80.728625527018508</v>
      </c>
      <c r="BO16" s="376" t="s">
        <v>1196</v>
      </c>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1.6240394322132128</v>
      </c>
      <c r="G17" s="373"/>
      <c r="H17" s="374">
        <v>1.7089247929910529</v>
      </c>
      <c r="I17" s="373"/>
      <c r="J17" s="374">
        <v>1.7504094947669415</v>
      </c>
      <c r="K17" s="373"/>
      <c r="L17" s="374">
        <v>1.8589121832786912</v>
      </c>
      <c r="M17" s="373"/>
      <c r="N17" s="374">
        <v>1.8326174767286747</v>
      </c>
      <c r="O17" s="373"/>
      <c r="P17" s="374">
        <v>1.7844497660002903</v>
      </c>
      <c r="Q17" s="373"/>
      <c r="R17" s="374">
        <v>1.9325881394386413</v>
      </c>
      <c r="S17" s="373"/>
      <c r="T17" s="374">
        <v>2.0041694069307985</v>
      </c>
      <c r="U17" s="373"/>
      <c r="V17" s="374">
        <v>1.9675827446445868</v>
      </c>
      <c r="W17" s="373"/>
      <c r="X17" s="374">
        <v>2.2375411666299261</v>
      </c>
      <c r="Y17" s="373"/>
      <c r="Z17" s="374">
        <v>2.5317980422158537</v>
      </c>
      <c r="AA17" s="373"/>
      <c r="AB17" s="374">
        <v>2.2806880414338564</v>
      </c>
      <c r="AC17" s="373"/>
      <c r="AD17" s="374">
        <v>15.470115544756972</v>
      </c>
      <c r="AE17" s="373"/>
      <c r="AF17" s="374">
        <v>15.34366067987686</v>
      </c>
      <c r="AG17" s="373"/>
      <c r="AH17" s="374">
        <v>14.379989217561146</v>
      </c>
      <c r="AI17" s="373"/>
      <c r="AJ17" s="374">
        <v>14.479669704354686</v>
      </c>
      <c r="AK17" s="373"/>
      <c r="AL17" s="374">
        <v>16.155057500230317</v>
      </c>
      <c r="AM17" s="373"/>
      <c r="AN17" s="374">
        <v>13.363016169686079</v>
      </c>
      <c r="AO17" s="373"/>
      <c r="AP17" s="374">
        <v>14.264437379658851</v>
      </c>
      <c r="AQ17" s="373"/>
      <c r="AR17" s="374">
        <v>14.818714286169341</v>
      </c>
      <c r="AS17" s="373"/>
      <c r="AT17" s="374">
        <v>15.022079972117186</v>
      </c>
      <c r="AU17" s="373"/>
      <c r="AV17" s="374">
        <v>15.160093360369967</v>
      </c>
      <c r="AW17" s="373"/>
      <c r="AX17" s="374">
        <v>16.012463533486855</v>
      </c>
      <c r="AY17" s="373"/>
      <c r="AZ17" s="374">
        <v>16.972549715665917</v>
      </c>
      <c r="BA17" s="373"/>
      <c r="BB17" s="374">
        <v>16.290810047881489</v>
      </c>
      <c r="BC17" s="373"/>
      <c r="BD17" s="374">
        <v>15.928781726980699</v>
      </c>
      <c r="BE17" s="373"/>
      <c r="BF17" s="374">
        <v>18.235236200858683</v>
      </c>
      <c r="BG17" s="373"/>
      <c r="BH17" s="374">
        <v>16.311598976310201</v>
      </c>
      <c r="BI17" s="373"/>
      <c r="BJ17" s="374">
        <v>15.709284736558141</v>
      </c>
      <c r="BK17" s="373"/>
      <c r="BL17" s="375">
        <v>13.599695738612603</v>
      </c>
      <c r="BM17" s="373"/>
      <c r="BN17" s="618">
        <v>13.558399143673128</v>
      </c>
      <c r="BO17" s="376" t="s">
        <v>1196</v>
      </c>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2617.2948574576021</v>
      </c>
      <c r="G18" s="373"/>
      <c r="H18" s="378">
        <v>2488.9188710280064</v>
      </c>
      <c r="I18" s="373"/>
      <c r="J18" s="378">
        <v>2458.9876154748486</v>
      </c>
      <c r="K18" s="373"/>
      <c r="L18" s="378">
        <v>2462.5605923318335</v>
      </c>
      <c r="M18" s="373"/>
      <c r="N18" s="378">
        <v>2501.5341197723728</v>
      </c>
      <c r="O18" s="373"/>
      <c r="P18" s="378">
        <v>2569.074680728831</v>
      </c>
      <c r="Q18" s="373"/>
      <c r="R18" s="378">
        <v>2652.3352230404407</v>
      </c>
      <c r="S18" s="373"/>
      <c r="T18" s="378">
        <v>2517.9225848365654</v>
      </c>
      <c r="U18" s="373"/>
      <c r="V18" s="378">
        <v>2635.1736683183622</v>
      </c>
      <c r="W18" s="373"/>
      <c r="X18" s="378">
        <v>2573.4847090772291</v>
      </c>
      <c r="Y18" s="373"/>
      <c r="Z18" s="378">
        <v>2391.1820213856022</v>
      </c>
      <c r="AA18" s="373"/>
      <c r="AB18" s="378">
        <v>2289.1318376532408</v>
      </c>
      <c r="AC18" s="373"/>
      <c r="AD18" s="378">
        <v>2030.7674384685749</v>
      </c>
      <c r="AE18" s="373"/>
      <c r="AF18" s="378">
        <v>2038.9551042858166</v>
      </c>
      <c r="AG18" s="373"/>
      <c r="AH18" s="378">
        <v>1829.8610225976583</v>
      </c>
      <c r="AI18" s="373"/>
      <c r="AJ18" s="378">
        <v>1770.1228271003022</v>
      </c>
      <c r="AK18" s="373"/>
      <c r="AL18" s="378">
        <v>1797.0978289453242</v>
      </c>
      <c r="AM18" s="373"/>
      <c r="AN18" s="378">
        <v>1722.4878461572039</v>
      </c>
      <c r="AO18" s="373"/>
      <c r="AP18" s="378">
        <v>1539.7895929965769</v>
      </c>
      <c r="AQ18" s="373"/>
      <c r="AR18" s="378">
        <v>1336.3371804694975</v>
      </c>
      <c r="AS18" s="373"/>
      <c r="AT18" s="378">
        <v>1425.9983984527373</v>
      </c>
      <c r="AU18" s="373"/>
      <c r="AV18" s="378">
        <v>1417.1927575166983</v>
      </c>
      <c r="AW18" s="373"/>
      <c r="AX18" s="378">
        <v>1412.9846151776292</v>
      </c>
      <c r="AY18" s="373"/>
      <c r="AZ18" s="378">
        <v>1371.9226114080686</v>
      </c>
      <c r="BA18" s="373"/>
      <c r="BB18" s="378">
        <v>1230.7826698657952</v>
      </c>
      <c r="BC18" s="373"/>
      <c r="BD18" s="378">
        <v>1125.8508095055076</v>
      </c>
      <c r="BE18" s="373"/>
      <c r="BF18" s="378">
        <v>1217.8186647985565</v>
      </c>
      <c r="BG18" s="373"/>
      <c r="BH18" s="378">
        <v>1069.2325978534241</v>
      </c>
      <c r="BI18" s="373"/>
      <c r="BJ18" s="378">
        <v>1066.5342793730586</v>
      </c>
      <c r="BK18" s="373"/>
      <c r="BL18" s="379">
        <v>889.11722739576146</v>
      </c>
      <c r="BM18" s="373"/>
      <c r="BN18" s="619">
        <v>937.91045659034376</v>
      </c>
      <c r="BO18" s="376" t="s">
        <v>1196</v>
      </c>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1116.2794360921368</v>
      </c>
      <c r="G19" s="373"/>
      <c r="H19" s="378">
        <v>1068.4846175563243</v>
      </c>
      <c r="I19" s="373"/>
      <c r="J19" s="378">
        <v>1066.9800490541447</v>
      </c>
      <c r="K19" s="373"/>
      <c r="L19" s="378">
        <v>1040.2913691505703</v>
      </c>
      <c r="M19" s="373"/>
      <c r="N19" s="378">
        <v>998.45829769325042</v>
      </c>
      <c r="O19" s="373"/>
      <c r="P19" s="378">
        <v>1050.5685263957776</v>
      </c>
      <c r="Q19" s="373"/>
      <c r="R19" s="378">
        <v>1003.0171243746964</v>
      </c>
      <c r="S19" s="373"/>
      <c r="T19" s="378">
        <v>966.60408858198593</v>
      </c>
      <c r="U19" s="373"/>
      <c r="V19" s="378">
        <v>948.38051058936117</v>
      </c>
      <c r="W19" s="373"/>
      <c r="X19" s="378">
        <v>1014.7873809851378</v>
      </c>
      <c r="Y19" s="373"/>
      <c r="Z19" s="378">
        <v>1003.2581594899208</v>
      </c>
      <c r="AA19" s="373"/>
      <c r="AB19" s="378">
        <v>971.7748589906189</v>
      </c>
      <c r="AC19" s="373"/>
      <c r="AD19" s="378">
        <v>962.00087215176097</v>
      </c>
      <c r="AE19" s="373"/>
      <c r="AF19" s="378">
        <v>917.14766257982751</v>
      </c>
      <c r="AG19" s="373"/>
      <c r="AH19" s="378">
        <v>940.51929387717018</v>
      </c>
      <c r="AI19" s="373"/>
      <c r="AJ19" s="378">
        <v>883.06601143605633</v>
      </c>
      <c r="AK19" s="373"/>
      <c r="AL19" s="378">
        <v>1068.7242784577907</v>
      </c>
      <c r="AM19" s="373"/>
      <c r="AN19" s="378">
        <v>871.66414883620041</v>
      </c>
      <c r="AO19" s="373"/>
      <c r="AP19" s="378">
        <v>934.73574295678861</v>
      </c>
      <c r="AQ19" s="373"/>
      <c r="AR19" s="378">
        <v>799.59952540581298</v>
      </c>
      <c r="AS19" s="373"/>
      <c r="AT19" s="378">
        <v>873.79278734422064</v>
      </c>
      <c r="AU19" s="373"/>
      <c r="AV19" s="378">
        <v>839.57654116442598</v>
      </c>
      <c r="AW19" s="373"/>
      <c r="AX19" s="378">
        <v>905.53629303699415</v>
      </c>
      <c r="AY19" s="373"/>
      <c r="AZ19" s="378">
        <v>1049.5731936330935</v>
      </c>
      <c r="BA19" s="373"/>
      <c r="BB19" s="378">
        <v>899.32778744703603</v>
      </c>
      <c r="BC19" s="373"/>
      <c r="BD19" s="378">
        <v>906.58575222816444</v>
      </c>
      <c r="BE19" s="373"/>
      <c r="BF19" s="378">
        <v>994.90000042609449</v>
      </c>
      <c r="BG19" s="373"/>
      <c r="BH19" s="378">
        <v>840.25136918000624</v>
      </c>
      <c r="BI19" s="373"/>
      <c r="BJ19" s="378">
        <v>768.44673924934034</v>
      </c>
      <c r="BK19" s="373"/>
      <c r="BL19" s="379">
        <v>783.13621100384705</v>
      </c>
      <c r="BM19" s="373"/>
      <c r="BN19" s="619">
        <v>866.21496918941239</v>
      </c>
      <c r="BO19" s="376" t="s">
        <v>1196</v>
      </c>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96.0789193875666</v>
      </c>
      <c r="G20" s="373"/>
      <c r="H20" s="378">
        <v>81.193345941376094</v>
      </c>
      <c r="I20" s="373"/>
      <c r="J20" s="378">
        <v>78.615170293477959</v>
      </c>
      <c r="K20" s="373"/>
      <c r="L20" s="378">
        <v>74.041671308719373</v>
      </c>
      <c r="M20" s="373"/>
      <c r="N20" s="378">
        <v>70.118379716737238</v>
      </c>
      <c r="O20" s="373"/>
      <c r="P20" s="378">
        <v>67.368793364799075</v>
      </c>
      <c r="Q20" s="373"/>
      <c r="R20" s="378">
        <v>58.353753816950828</v>
      </c>
      <c r="S20" s="373"/>
      <c r="T20" s="378">
        <v>51.819832903752264</v>
      </c>
      <c r="U20" s="373"/>
      <c r="V20" s="378">
        <v>56.849409843216527</v>
      </c>
      <c r="W20" s="373"/>
      <c r="X20" s="378">
        <v>53.034394157939765</v>
      </c>
      <c r="Y20" s="373"/>
      <c r="Z20" s="378">
        <v>52.941157747614064</v>
      </c>
      <c r="AA20" s="373"/>
      <c r="AB20" s="378">
        <v>56.772921199990869</v>
      </c>
      <c r="AC20" s="373"/>
      <c r="AD20" s="378">
        <v>44.68484444918667</v>
      </c>
      <c r="AE20" s="373"/>
      <c r="AF20" s="378">
        <v>43.91749842778701</v>
      </c>
      <c r="AG20" s="373"/>
      <c r="AH20" s="378">
        <v>41.53363873029344</v>
      </c>
      <c r="AI20" s="373"/>
      <c r="AJ20" s="378">
        <v>41.105486688324788</v>
      </c>
      <c r="AK20" s="373"/>
      <c r="AL20" s="378">
        <v>47.212425375275998</v>
      </c>
      <c r="AM20" s="373"/>
      <c r="AN20" s="378">
        <v>37.752987719003528</v>
      </c>
      <c r="AO20" s="373"/>
      <c r="AP20" s="378">
        <v>38.551133418051855</v>
      </c>
      <c r="AQ20" s="373"/>
      <c r="AR20" s="378">
        <v>39.337147300515923</v>
      </c>
      <c r="AS20" s="373"/>
      <c r="AT20" s="378">
        <v>36.789698651996424</v>
      </c>
      <c r="AU20" s="373"/>
      <c r="AV20" s="378">
        <v>36.419867737460905</v>
      </c>
      <c r="AW20" s="373"/>
      <c r="AX20" s="378">
        <v>38.520447994836971</v>
      </c>
      <c r="AY20" s="373"/>
      <c r="AZ20" s="378">
        <v>41.262663326766393</v>
      </c>
      <c r="BA20" s="373"/>
      <c r="BB20" s="378">
        <v>41.76273095715721</v>
      </c>
      <c r="BC20" s="373"/>
      <c r="BD20" s="378">
        <v>39.297245356868743</v>
      </c>
      <c r="BE20" s="373"/>
      <c r="BF20" s="378">
        <v>46.325440084098858</v>
      </c>
      <c r="BG20" s="373"/>
      <c r="BH20" s="378">
        <v>39.046112853519674</v>
      </c>
      <c r="BI20" s="373"/>
      <c r="BJ20" s="378">
        <v>37.435245364025931</v>
      </c>
      <c r="BK20" s="373"/>
      <c r="BL20" s="379">
        <v>35.948326905873081</v>
      </c>
      <c r="BM20" s="373"/>
      <c r="BN20" s="619">
        <v>35.430297696127084</v>
      </c>
      <c r="BO20" s="376" t="s">
        <v>1196</v>
      </c>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620"/>
      <c r="G21" s="628"/>
      <c r="H21" s="621"/>
      <c r="I21" s="628"/>
      <c r="J21" s="621"/>
      <c r="K21" s="628"/>
      <c r="L21" s="621"/>
      <c r="M21" s="628"/>
      <c r="N21" s="621"/>
      <c r="O21" s="628"/>
      <c r="P21" s="621">
        <v>0</v>
      </c>
      <c r="Q21" s="628"/>
      <c r="R21" s="621"/>
      <c r="S21" s="628"/>
      <c r="T21" s="621"/>
      <c r="U21" s="628"/>
      <c r="V21" s="621"/>
      <c r="W21" s="628"/>
      <c r="X21" s="621"/>
      <c r="Y21" s="628"/>
      <c r="Z21" s="621">
        <v>0</v>
      </c>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1"/>
      <c r="BK21" s="628"/>
      <c r="BL21" s="622"/>
      <c r="BM21" s="628"/>
      <c r="BN21" s="621"/>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652.96766678582878</v>
      </c>
      <c r="G22" s="373"/>
      <c r="H22" s="375">
        <v>629.38626146482625</v>
      </c>
      <c r="I22" s="373"/>
      <c r="J22" s="375">
        <v>631.82044511812239</v>
      </c>
      <c r="K22" s="373"/>
      <c r="L22" s="375">
        <v>620.42837050378864</v>
      </c>
      <c r="M22" s="373"/>
      <c r="N22" s="375">
        <v>597.65936649471291</v>
      </c>
      <c r="O22" s="373"/>
      <c r="P22" s="375">
        <v>631.5334596872741</v>
      </c>
      <c r="Q22" s="373"/>
      <c r="R22" s="375">
        <v>602.0849679769882</v>
      </c>
      <c r="S22" s="373"/>
      <c r="T22" s="375">
        <v>592.04591504530003</v>
      </c>
      <c r="U22" s="373"/>
      <c r="V22" s="375">
        <v>569.60026941961178</v>
      </c>
      <c r="W22" s="373"/>
      <c r="X22" s="375">
        <v>624.07709425712335</v>
      </c>
      <c r="Y22" s="373"/>
      <c r="Z22" s="375">
        <v>613.28997944656328</v>
      </c>
      <c r="AA22" s="373"/>
      <c r="AB22" s="375">
        <v>587.60645104071705</v>
      </c>
      <c r="AC22" s="373"/>
      <c r="AD22" s="375">
        <v>588.66656116651654</v>
      </c>
      <c r="AE22" s="373"/>
      <c r="AF22" s="375">
        <v>562.46896809009684</v>
      </c>
      <c r="AG22" s="373"/>
      <c r="AH22" s="375">
        <v>580.4569395843655</v>
      </c>
      <c r="AI22" s="373"/>
      <c r="AJ22" s="375">
        <v>538.29978194107366</v>
      </c>
      <c r="AK22" s="373"/>
      <c r="AL22" s="375">
        <v>653.82139437839589</v>
      </c>
      <c r="AM22" s="373"/>
      <c r="AN22" s="375">
        <v>534.40437851029662</v>
      </c>
      <c r="AO22" s="373"/>
      <c r="AP22" s="375">
        <v>576.17775825377669</v>
      </c>
      <c r="AQ22" s="373"/>
      <c r="AR22" s="375">
        <v>486.61749707844643</v>
      </c>
      <c r="AS22" s="373"/>
      <c r="AT22" s="375">
        <v>546.53384359457061</v>
      </c>
      <c r="AU22" s="373"/>
      <c r="AV22" s="374">
        <v>523.38682806779047</v>
      </c>
      <c r="AW22" s="373"/>
      <c r="AX22" s="374">
        <v>561.85472843852301</v>
      </c>
      <c r="AY22" s="373"/>
      <c r="AZ22" s="374">
        <v>655.80097364596668</v>
      </c>
      <c r="BA22" s="373"/>
      <c r="BB22" s="374">
        <v>584.93527201271411</v>
      </c>
      <c r="BC22" s="373"/>
      <c r="BD22" s="374">
        <v>591.61804861852318</v>
      </c>
      <c r="BE22" s="373"/>
      <c r="BF22" s="374">
        <v>641.42664840457712</v>
      </c>
      <c r="BG22" s="373"/>
      <c r="BH22" s="374">
        <v>544.51940851126517</v>
      </c>
      <c r="BI22" s="373"/>
      <c r="BJ22" s="374">
        <v>497.92408567013746</v>
      </c>
      <c r="BK22" s="373"/>
      <c r="BL22" s="375">
        <v>509.64163210030722</v>
      </c>
      <c r="BM22" s="373"/>
      <c r="BN22" s="618">
        <v>474.50281324842331</v>
      </c>
      <c r="BO22" s="376" t="s">
        <v>1196</v>
      </c>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2853.4335299275763</v>
      </c>
      <c r="G23" s="373"/>
      <c r="H23" s="375">
        <v>2636.1280884219927</v>
      </c>
      <c r="I23" s="373"/>
      <c r="J23" s="375">
        <v>2581.3723779816146</v>
      </c>
      <c r="K23" s="373"/>
      <c r="L23" s="375">
        <v>2599.4551519964716</v>
      </c>
      <c r="M23" s="373"/>
      <c r="N23" s="375">
        <v>2497.7126228085513</v>
      </c>
      <c r="O23" s="373"/>
      <c r="P23" s="375">
        <v>2300.9387951658177</v>
      </c>
      <c r="Q23" s="373"/>
      <c r="R23" s="375">
        <v>2236.3063749785397</v>
      </c>
      <c r="S23" s="373"/>
      <c r="T23" s="375">
        <v>2037.5579146517184</v>
      </c>
      <c r="U23" s="373"/>
      <c r="V23" s="375">
        <v>2131.8187401602818</v>
      </c>
      <c r="W23" s="373"/>
      <c r="X23" s="375">
        <v>2098.4276104765681</v>
      </c>
      <c r="Y23" s="373"/>
      <c r="Z23" s="375">
        <v>2110.2786763242157</v>
      </c>
      <c r="AA23" s="373"/>
      <c r="AB23" s="375">
        <v>2238.9161021522691</v>
      </c>
      <c r="AC23" s="373"/>
      <c r="AD23" s="375">
        <v>2010.0108239987546</v>
      </c>
      <c r="AE23" s="373"/>
      <c r="AF23" s="375">
        <v>2013.4569021135885</v>
      </c>
      <c r="AG23" s="373"/>
      <c r="AH23" s="375">
        <v>1792.3135574528926</v>
      </c>
      <c r="AI23" s="373"/>
      <c r="AJ23" s="375">
        <v>1742.1562342201164</v>
      </c>
      <c r="AK23" s="373"/>
      <c r="AL23" s="375">
        <v>2026.9787596486451</v>
      </c>
      <c r="AM23" s="373"/>
      <c r="AN23" s="375">
        <v>1666.5263663122939</v>
      </c>
      <c r="AO23" s="373"/>
      <c r="AP23" s="375">
        <v>1680.4994094075284</v>
      </c>
      <c r="AQ23" s="373"/>
      <c r="AR23" s="375">
        <v>1734.6023702263331</v>
      </c>
      <c r="AS23" s="373"/>
      <c r="AT23" s="375">
        <v>1643.9514464420736</v>
      </c>
      <c r="AU23" s="373"/>
      <c r="AV23" s="374">
        <v>1641.4735323352006</v>
      </c>
      <c r="AW23" s="373"/>
      <c r="AX23" s="374">
        <v>1733.8202828098574</v>
      </c>
      <c r="AY23" s="373"/>
      <c r="AZ23" s="374">
        <v>1825.0868531531585</v>
      </c>
      <c r="BA23" s="373"/>
      <c r="BB23" s="374">
        <v>1657.4754619054356</v>
      </c>
      <c r="BC23" s="373"/>
      <c r="BD23" s="374">
        <v>1566.4991557757137</v>
      </c>
      <c r="BE23" s="373"/>
      <c r="BF23" s="374">
        <v>1798.656531555436</v>
      </c>
      <c r="BG23" s="373"/>
      <c r="BH23" s="374">
        <v>1591.6407943255197</v>
      </c>
      <c r="BI23" s="373"/>
      <c r="BJ23" s="374">
        <v>1475.9755634357089</v>
      </c>
      <c r="BK23" s="373"/>
      <c r="BL23" s="375">
        <v>1410.5895571015101</v>
      </c>
      <c r="BM23" s="373"/>
      <c r="BN23" s="618">
        <v>1332.1684426241575</v>
      </c>
      <c r="BO23" s="376" t="s">
        <v>1196</v>
      </c>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620"/>
      <c r="G24" s="628"/>
      <c r="H24" s="621"/>
      <c r="I24" s="628"/>
      <c r="J24" s="621"/>
      <c r="K24" s="628"/>
      <c r="L24" s="621"/>
      <c r="M24" s="628"/>
      <c r="N24" s="621"/>
      <c r="O24" s="628"/>
      <c r="P24" s="621">
        <v>0</v>
      </c>
      <c r="Q24" s="628"/>
      <c r="R24" s="621"/>
      <c r="S24" s="628"/>
      <c r="T24" s="621"/>
      <c r="U24" s="628"/>
      <c r="V24" s="621"/>
      <c r="W24" s="628"/>
      <c r="X24" s="621"/>
      <c r="Y24" s="628"/>
      <c r="Z24" s="621">
        <v>0</v>
      </c>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1"/>
      <c r="BK24" s="628"/>
      <c r="BL24" s="622"/>
      <c r="BM24" s="628"/>
      <c r="BN24" s="621"/>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11922.350667209965</v>
      </c>
      <c r="G25" s="373"/>
      <c r="H25" s="375">
        <v>11644.345761362414</v>
      </c>
      <c r="I25" s="373"/>
      <c r="J25" s="375">
        <v>11408.508966507487</v>
      </c>
      <c r="K25" s="373"/>
      <c r="L25" s="375">
        <v>10786.000795314834</v>
      </c>
      <c r="M25" s="373"/>
      <c r="N25" s="375">
        <v>10434.271664261221</v>
      </c>
      <c r="O25" s="373"/>
      <c r="P25" s="375">
        <v>9893.8064300333044</v>
      </c>
      <c r="Q25" s="373"/>
      <c r="R25" s="375">
        <v>9923.3146011261124</v>
      </c>
      <c r="S25" s="373"/>
      <c r="T25" s="375">
        <v>9744.5898785967674</v>
      </c>
      <c r="U25" s="373"/>
      <c r="V25" s="375">
        <v>10221.7897246261</v>
      </c>
      <c r="W25" s="373"/>
      <c r="X25" s="375">
        <v>10055.2608692512</v>
      </c>
      <c r="Y25" s="373"/>
      <c r="Z25" s="375">
        <v>9575.8537274684859</v>
      </c>
      <c r="AA25" s="373"/>
      <c r="AB25" s="375">
        <v>10140.26796537956</v>
      </c>
      <c r="AC25" s="373"/>
      <c r="AD25" s="375">
        <v>9192.9617723474948</v>
      </c>
      <c r="AE25" s="373"/>
      <c r="AF25" s="375">
        <v>8999.5714142080178</v>
      </c>
      <c r="AG25" s="373"/>
      <c r="AH25" s="375">
        <v>8158.7766915181146</v>
      </c>
      <c r="AI25" s="373"/>
      <c r="AJ25" s="375">
        <v>8519.1973953055822</v>
      </c>
      <c r="AK25" s="373"/>
      <c r="AL25" s="375">
        <v>8785.2442985060297</v>
      </c>
      <c r="AM25" s="373"/>
      <c r="AN25" s="375">
        <v>8023.0580517226326</v>
      </c>
      <c r="AO25" s="373"/>
      <c r="AP25" s="375">
        <v>7800.684036717942</v>
      </c>
      <c r="AQ25" s="373"/>
      <c r="AR25" s="375">
        <v>7881.0941677829023</v>
      </c>
      <c r="AS25" s="373"/>
      <c r="AT25" s="375">
        <v>7681.0966313617037</v>
      </c>
      <c r="AU25" s="373"/>
      <c r="AV25" s="374">
        <v>7823.3880423004493</v>
      </c>
      <c r="AW25" s="373"/>
      <c r="AX25" s="374">
        <v>8077.8963726099701</v>
      </c>
      <c r="AY25" s="373"/>
      <c r="AZ25" s="374">
        <v>8218.1464291334687</v>
      </c>
      <c r="BA25" s="373"/>
      <c r="BB25" s="374">
        <v>6158.1505075104551</v>
      </c>
      <c r="BC25" s="373"/>
      <c r="BD25" s="374">
        <v>5617.2998398175969</v>
      </c>
      <c r="BE25" s="373"/>
      <c r="BF25" s="374">
        <v>6866.8630154253278</v>
      </c>
      <c r="BG25" s="373"/>
      <c r="BH25" s="374">
        <v>5508.8171760969472</v>
      </c>
      <c r="BI25" s="373"/>
      <c r="BJ25" s="374">
        <v>5547.6646255394435</v>
      </c>
      <c r="BK25" s="373"/>
      <c r="BL25" s="375">
        <v>5055.9799283940347</v>
      </c>
      <c r="BM25" s="373"/>
      <c r="BN25" s="618">
        <v>4630.4629564215556</v>
      </c>
      <c r="BO25" s="376" t="s">
        <v>1196</v>
      </c>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2050.6051435523104</v>
      </c>
      <c r="G26" s="373"/>
      <c r="H26" s="374">
        <v>2169.2037583287406</v>
      </c>
      <c r="I26" s="373"/>
      <c r="J26" s="374">
        <v>2161.8003311696757</v>
      </c>
      <c r="K26" s="373"/>
      <c r="L26" s="374">
        <v>1978.0927419383156</v>
      </c>
      <c r="M26" s="373"/>
      <c r="N26" s="374">
        <v>1916.5104858093932</v>
      </c>
      <c r="O26" s="373"/>
      <c r="P26" s="374">
        <v>1639.6806601127118</v>
      </c>
      <c r="Q26" s="373"/>
      <c r="R26" s="374">
        <v>1638.4549124991263</v>
      </c>
      <c r="S26" s="373"/>
      <c r="T26" s="374">
        <v>1998.7139437211424</v>
      </c>
      <c r="U26" s="373"/>
      <c r="V26" s="374">
        <v>1940.6655967595132</v>
      </c>
      <c r="W26" s="373"/>
      <c r="X26" s="374">
        <v>2106.7505683860436</v>
      </c>
      <c r="Y26" s="373"/>
      <c r="Z26" s="374">
        <v>1899.8211141822894</v>
      </c>
      <c r="AA26" s="373"/>
      <c r="AB26" s="374">
        <v>2119.0256585328184</v>
      </c>
      <c r="AC26" s="373"/>
      <c r="AD26" s="374">
        <v>2012.4028252552746</v>
      </c>
      <c r="AE26" s="373"/>
      <c r="AF26" s="374">
        <v>1939.6838082042984</v>
      </c>
      <c r="AG26" s="373"/>
      <c r="AH26" s="374">
        <v>1658.1585627268244</v>
      </c>
      <c r="AI26" s="373"/>
      <c r="AJ26" s="374">
        <v>1953.0815167124442</v>
      </c>
      <c r="AK26" s="373"/>
      <c r="AL26" s="374">
        <v>1718.8881948271535</v>
      </c>
      <c r="AM26" s="373"/>
      <c r="AN26" s="374">
        <v>1869.1013079969346</v>
      </c>
      <c r="AO26" s="373"/>
      <c r="AP26" s="374">
        <v>1807.5521562128711</v>
      </c>
      <c r="AQ26" s="373"/>
      <c r="AR26" s="374">
        <v>1952.4524931424053</v>
      </c>
      <c r="AS26" s="373"/>
      <c r="AT26" s="374">
        <v>1962.7818875781995</v>
      </c>
      <c r="AU26" s="373"/>
      <c r="AV26" s="374">
        <v>2084.715525612201</v>
      </c>
      <c r="AW26" s="373"/>
      <c r="AX26" s="374">
        <v>2113.3863951277217</v>
      </c>
      <c r="AY26" s="373"/>
      <c r="AZ26" s="374">
        <v>2063.0022486443877</v>
      </c>
      <c r="BA26" s="373"/>
      <c r="BB26" s="374">
        <v>1780.082426632503</v>
      </c>
      <c r="BC26" s="373"/>
      <c r="BD26" s="374">
        <v>1585.9043713578042</v>
      </c>
      <c r="BE26" s="373"/>
      <c r="BF26" s="374">
        <v>2071.3967048532818</v>
      </c>
      <c r="BG26" s="373"/>
      <c r="BH26" s="374">
        <v>1549.5086322156394</v>
      </c>
      <c r="BI26" s="373"/>
      <c r="BJ26" s="374">
        <v>1638.0051111412834</v>
      </c>
      <c r="BK26" s="373"/>
      <c r="BL26" s="375">
        <v>1477.3794556006708</v>
      </c>
      <c r="BM26" s="373"/>
      <c r="BN26" s="618">
        <v>1411.3109415873682</v>
      </c>
      <c r="BO26" s="376" t="s">
        <v>1196</v>
      </c>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19.95512260224827</v>
      </c>
      <c r="G27" s="373"/>
      <c r="H27" s="378">
        <v>19.268912101264984</v>
      </c>
      <c r="I27" s="373"/>
      <c r="J27" s="378">
        <v>18.70107291254303</v>
      </c>
      <c r="K27" s="373"/>
      <c r="L27" s="378">
        <v>17.684239131549891</v>
      </c>
      <c r="M27" s="373"/>
      <c r="N27" s="378">
        <v>16.784480270463817</v>
      </c>
      <c r="O27" s="373"/>
      <c r="P27" s="378">
        <v>16.188431202731302</v>
      </c>
      <c r="Q27" s="373"/>
      <c r="R27" s="378">
        <v>16.362231840480312</v>
      </c>
      <c r="S27" s="373"/>
      <c r="T27" s="378">
        <v>14.611595080694022</v>
      </c>
      <c r="U27" s="373"/>
      <c r="V27" s="378">
        <v>16.006087554131039</v>
      </c>
      <c r="W27" s="373"/>
      <c r="X27" s="378">
        <v>15.050281774461777</v>
      </c>
      <c r="Y27" s="373"/>
      <c r="Z27" s="378">
        <v>15.196258600881007</v>
      </c>
      <c r="AA27" s="373"/>
      <c r="AB27" s="378">
        <v>16.160314786358615</v>
      </c>
      <c r="AC27" s="373"/>
      <c r="AD27" s="378">
        <v>14.775399946721098</v>
      </c>
      <c r="AE27" s="373"/>
      <c r="AF27" s="378">
        <v>14.592132789274034</v>
      </c>
      <c r="AG27" s="373"/>
      <c r="AH27" s="378">
        <v>13.770085996611412</v>
      </c>
      <c r="AI27" s="373"/>
      <c r="AJ27" s="378">
        <v>13.787845489757128</v>
      </c>
      <c r="AK27" s="373"/>
      <c r="AL27" s="378">
        <v>15.646707083973078</v>
      </c>
      <c r="AM27" s="373"/>
      <c r="AN27" s="378">
        <v>12.735763178696873</v>
      </c>
      <c r="AO27" s="373"/>
      <c r="AP27" s="378">
        <v>13.94720310558878</v>
      </c>
      <c r="AQ27" s="373"/>
      <c r="AR27" s="378">
        <v>14.347088017578269</v>
      </c>
      <c r="AS27" s="373"/>
      <c r="AT27" s="378">
        <v>14.188729035269077</v>
      </c>
      <c r="AU27" s="373"/>
      <c r="AV27" s="378">
        <v>14.261526239413813</v>
      </c>
      <c r="AW27" s="373"/>
      <c r="AX27" s="378">
        <v>15.262086374611178</v>
      </c>
      <c r="AY27" s="373"/>
      <c r="AZ27" s="378">
        <v>16.658390542471167</v>
      </c>
      <c r="BA27" s="373"/>
      <c r="BB27" s="378">
        <v>24.963730841809316</v>
      </c>
      <c r="BC27" s="373"/>
      <c r="BD27" s="378">
        <v>23.902462017532557</v>
      </c>
      <c r="BE27" s="373"/>
      <c r="BF27" s="378">
        <v>26.941508968756391</v>
      </c>
      <c r="BG27" s="373"/>
      <c r="BH27" s="378">
        <v>23.253888849453784</v>
      </c>
      <c r="BI27" s="373"/>
      <c r="BJ27" s="378">
        <v>22.390185612148933</v>
      </c>
      <c r="BK27" s="373"/>
      <c r="BL27" s="379">
        <v>21.662596607505044</v>
      </c>
      <c r="BM27" s="373"/>
      <c r="BN27" s="619">
        <v>22.046163678099401</v>
      </c>
      <c r="BO27" s="376" t="s">
        <v>1196</v>
      </c>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63.429174604253113</v>
      </c>
      <c r="G28" s="373"/>
      <c r="H28" s="378">
        <v>61.21649872587799</v>
      </c>
      <c r="I28" s="373"/>
      <c r="J28" s="378">
        <v>59.381289956412502</v>
      </c>
      <c r="K28" s="373"/>
      <c r="L28" s="378">
        <v>56.110309190293158</v>
      </c>
      <c r="M28" s="373"/>
      <c r="N28" s="378">
        <v>53.219875610178114</v>
      </c>
      <c r="O28" s="373"/>
      <c r="P28" s="378">
        <v>51.303983990676755</v>
      </c>
      <c r="Q28" s="373"/>
      <c r="R28" s="378">
        <v>51.814733075672841</v>
      </c>
      <c r="S28" s="373"/>
      <c r="T28" s="378">
        <v>46.086641791930901</v>
      </c>
      <c r="U28" s="373"/>
      <c r="V28" s="378">
        <v>50.577834340464548</v>
      </c>
      <c r="W28" s="373"/>
      <c r="X28" s="378">
        <v>47.436308350471784</v>
      </c>
      <c r="Y28" s="373"/>
      <c r="Z28" s="378">
        <v>47.856165127290026</v>
      </c>
      <c r="AA28" s="373"/>
      <c r="AB28" s="378">
        <v>50.923220353833059</v>
      </c>
      <c r="AC28" s="373"/>
      <c r="AD28" s="378">
        <v>46.518833903282577</v>
      </c>
      <c r="AE28" s="373"/>
      <c r="AF28" s="378">
        <v>45.855921477653652</v>
      </c>
      <c r="AG28" s="373"/>
      <c r="AH28" s="378">
        <v>43.279945810653899</v>
      </c>
      <c r="AI28" s="373"/>
      <c r="AJ28" s="378">
        <v>43.265516134602976</v>
      </c>
      <c r="AK28" s="373"/>
      <c r="AL28" s="378">
        <v>49.179848363968688</v>
      </c>
      <c r="AM28" s="373"/>
      <c r="AN28" s="378">
        <v>39.90509902361562</v>
      </c>
      <c r="AO28" s="373"/>
      <c r="AP28" s="378">
        <v>42.94012535058669</v>
      </c>
      <c r="AQ28" s="373"/>
      <c r="AR28" s="378">
        <v>44.513098464079</v>
      </c>
      <c r="AS28" s="373"/>
      <c r="AT28" s="378">
        <v>44.069147459742076</v>
      </c>
      <c r="AU28" s="373"/>
      <c r="AV28" s="378">
        <v>44.549459139554166</v>
      </c>
      <c r="AW28" s="373"/>
      <c r="AX28" s="378">
        <v>46.912363895747205</v>
      </c>
      <c r="AY28" s="373"/>
      <c r="AZ28" s="378">
        <v>50.213090827442699</v>
      </c>
      <c r="BA28" s="373"/>
      <c r="BB28" s="378">
        <v>72.502215637776743</v>
      </c>
      <c r="BC28" s="373"/>
      <c r="BD28" s="378">
        <v>68.056378875487312</v>
      </c>
      <c r="BE28" s="373"/>
      <c r="BF28" s="378">
        <v>78.308845637405256</v>
      </c>
      <c r="BG28" s="373"/>
      <c r="BH28" s="378">
        <v>67.90941407398752</v>
      </c>
      <c r="BI28" s="373"/>
      <c r="BJ28" s="378">
        <v>65.264929844092492</v>
      </c>
      <c r="BK28" s="373"/>
      <c r="BL28" s="379">
        <v>62.478423098695202</v>
      </c>
      <c r="BM28" s="373"/>
      <c r="BN28" s="619">
        <v>59.675435092292489</v>
      </c>
      <c r="BO28" s="376" t="s">
        <v>1196</v>
      </c>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165.3793212360155</v>
      </c>
      <c r="G29" s="373"/>
      <c r="H29" s="378">
        <v>159.40023232957063</v>
      </c>
      <c r="I29" s="373"/>
      <c r="J29" s="378">
        <v>154.47652215867063</v>
      </c>
      <c r="K29" s="373"/>
      <c r="L29" s="378">
        <v>145.66076536733607</v>
      </c>
      <c r="M29" s="373"/>
      <c r="N29" s="378">
        <v>138.03510973437807</v>
      </c>
      <c r="O29" s="373"/>
      <c r="P29" s="378">
        <v>133.08843104453905</v>
      </c>
      <c r="Q29" s="373"/>
      <c r="R29" s="378">
        <v>134.2278920566248</v>
      </c>
      <c r="S29" s="373"/>
      <c r="T29" s="378">
        <v>118.91274993926628</v>
      </c>
      <c r="U29" s="373"/>
      <c r="V29" s="378">
        <v>130.8606845471285</v>
      </c>
      <c r="W29" s="373"/>
      <c r="X29" s="378">
        <v>122.10411880112997</v>
      </c>
      <c r="Y29" s="373"/>
      <c r="Z29" s="378">
        <v>122.85352876196004</v>
      </c>
      <c r="AA29" s="373"/>
      <c r="AB29" s="378">
        <v>131.27446458339671</v>
      </c>
      <c r="AC29" s="373"/>
      <c r="AD29" s="378">
        <v>119.36953282929269</v>
      </c>
      <c r="AE29" s="373"/>
      <c r="AF29" s="378">
        <v>117.35017251925683</v>
      </c>
      <c r="AG29" s="373"/>
      <c r="AH29" s="378">
        <v>110.92800367019608</v>
      </c>
      <c r="AI29" s="373"/>
      <c r="AJ29" s="378">
        <v>110.70359439859043</v>
      </c>
      <c r="AK29" s="373"/>
      <c r="AL29" s="378">
        <v>126.44422403543462</v>
      </c>
      <c r="AM29" s="373"/>
      <c r="AN29" s="378">
        <v>101.97183655628002</v>
      </c>
      <c r="AO29" s="373"/>
      <c r="AP29" s="378">
        <v>106.88281660262651</v>
      </c>
      <c r="AQ29" s="373"/>
      <c r="AR29" s="378">
        <v>110.08301071061625</v>
      </c>
      <c r="AS29" s="373"/>
      <c r="AT29" s="378">
        <v>106.14707719594091</v>
      </c>
      <c r="AU29" s="373"/>
      <c r="AV29" s="378">
        <v>106.26594189115967</v>
      </c>
      <c r="AW29" s="373"/>
      <c r="AX29" s="378">
        <v>112.84851030291345</v>
      </c>
      <c r="AY29" s="373"/>
      <c r="AZ29" s="378">
        <v>120.01407297414089</v>
      </c>
      <c r="BA29" s="373"/>
      <c r="BB29" s="378">
        <v>146.28457377156724</v>
      </c>
      <c r="BC29" s="373"/>
      <c r="BD29" s="378">
        <v>136.92801412976041</v>
      </c>
      <c r="BE29" s="373"/>
      <c r="BF29" s="378">
        <v>159.32025688358615</v>
      </c>
      <c r="BG29" s="373"/>
      <c r="BH29" s="378">
        <v>136.99017180021815</v>
      </c>
      <c r="BI29" s="373"/>
      <c r="BJ29" s="378">
        <v>131.66743183156487</v>
      </c>
      <c r="BK29" s="373"/>
      <c r="BL29" s="379">
        <v>125.80404969702218</v>
      </c>
      <c r="BM29" s="373"/>
      <c r="BN29" s="619">
        <v>120.17379741338618</v>
      </c>
      <c r="BO29" s="376" t="s">
        <v>1196</v>
      </c>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620"/>
      <c r="G30" s="628"/>
      <c r="H30" s="621"/>
      <c r="I30" s="628"/>
      <c r="J30" s="621"/>
      <c r="K30" s="628"/>
      <c r="L30" s="621"/>
      <c r="M30" s="628"/>
      <c r="N30" s="621"/>
      <c r="O30" s="628"/>
      <c r="P30" s="621">
        <v>0</v>
      </c>
      <c r="Q30" s="628"/>
      <c r="R30" s="621"/>
      <c r="S30" s="628"/>
      <c r="T30" s="621"/>
      <c r="U30" s="628"/>
      <c r="V30" s="621"/>
      <c r="W30" s="628"/>
      <c r="X30" s="621"/>
      <c r="Y30" s="628"/>
      <c r="Z30" s="621">
        <v>0</v>
      </c>
      <c r="AA30" s="628"/>
      <c r="AB30" s="621"/>
      <c r="AC30" s="628"/>
      <c r="AD30" s="621"/>
      <c r="AE30" s="628"/>
      <c r="AF30" s="621"/>
      <c r="AG30" s="628"/>
      <c r="AH30" s="621"/>
      <c r="AI30" s="628"/>
      <c r="AJ30" s="621"/>
      <c r="AK30" s="628"/>
      <c r="AL30" s="621"/>
      <c r="AM30" s="628"/>
      <c r="AN30" s="621"/>
      <c r="AO30" s="628"/>
      <c r="AP30" s="621"/>
      <c r="AQ30" s="628"/>
      <c r="AR30" s="621"/>
      <c r="AS30" s="628"/>
      <c r="AT30" s="621"/>
      <c r="AU30" s="628"/>
      <c r="AV30" s="621"/>
      <c r="AW30" s="628"/>
      <c r="AX30" s="621"/>
      <c r="AY30" s="628"/>
      <c r="AZ30" s="621"/>
      <c r="BA30" s="628"/>
      <c r="BB30" s="621"/>
      <c r="BC30" s="628"/>
      <c r="BD30" s="621"/>
      <c r="BE30" s="628"/>
      <c r="BF30" s="621"/>
      <c r="BG30" s="628"/>
      <c r="BH30" s="621"/>
      <c r="BI30" s="628"/>
      <c r="BJ30" s="621"/>
      <c r="BK30" s="628"/>
      <c r="BL30" s="622"/>
      <c r="BM30" s="628"/>
      <c r="BN30" s="621"/>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18.797821492494943</v>
      </c>
      <c r="G31" s="373"/>
      <c r="H31" s="374">
        <v>18.824473403392187</v>
      </c>
      <c r="I31" s="373"/>
      <c r="J31" s="374">
        <v>18.832051354847057</v>
      </c>
      <c r="K31" s="373"/>
      <c r="L31" s="374">
        <v>18.873753960697986</v>
      </c>
      <c r="M31" s="373"/>
      <c r="N31" s="374">
        <v>18.823504614401315</v>
      </c>
      <c r="O31" s="373"/>
      <c r="P31" s="374">
        <v>18.42254595930234</v>
      </c>
      <c r="Q31" s="373"/>
      <c r="R31" s="374">
        <v>18.532640883381255</v>
      </c>
      <c r="S31" s="373"/>
      <c r="T31" s="374">
        <v>17.760355132543719</v>
      </c>
      <c r="U31" s="373"/>
      <c r="V31" s="374">
        <v>14.837437337286753</v>
      </c>
      <c r="W31" s="373"/>
      <c r="X31" s="374">
        <v>13.460924815152485</v>
      </c>
      <c r="Y31" s="373"/>
      <c r="Z31" s="374">
        <v>12.975116084369899</v>
      </c>
      <c r="AA31" s="373"/>
      <c r="AB31" s="374">
        <v>16.430459619268216</v>
      </c>
      <c r="AC31" s="373"/>
      <c r="AD31" s="374">
        <v>194.14862102881534</v>
      </c>
      <c r="AE31" s="373"/>
      <c r="AF31" s="374">
        <v>185.94205486894899</v>
      </c>
      <c r="AG31" s="373"/>
      <c r="AH31" s="374">
        <v>171.74120953758026</v>
      </c>
      <c r="AI31" s="373"/>
      <c r="AJ31" s="374">
        <v>171.38473103039871</v>
      </c>
      <c r="AK31" s="373"/>
      <c r="AL31" s="374">
        <v>198.03868420226397</v>
      </c>
      <c r="AM31" s="373"/>
      <c r="AN31" s="374">
        <v>162.83585570811564</v>
      </c>
      <c r="AO31" s="373"/>
      <c r="AP31" s="374">
        <v>169.82457606246146</v>
      </c>
      <c r="AQ31" s="373"/>
      <c r="AR31" s="374">
        <v>171.59255826513811</v>
      </c>
      <c r="AS31" s="373"/>
      <c r="AT31" s="374">
        <v>161.59166488380967</v>
      </c>
      <c r="AU31" s="373"/>
      <c r="AV31" s="374">
        <v>160.81145528223416</v>
      </c>
      <c r="AW31" s="373"/>
      <c r="AX31" s="374">
        <v>170.54726486412193</v>
      </c>
      <c r="AY31" s="373"/>
      <c r="AZ31" s="374">
        <v>181.94955756080944</v>
      </c>
      <c r="BA31" s="373"/>
      <c r="BB31" s="374">
        <v>254.41949960612308</v>
      </c>
      <c r="BC31" s="373"/>
      <c r="BD31" s="374">
        <v>234.1377618114609</v>
      </c>
      <c r="BE31" s="373"/>
      <c r="BF31" s="374">
        <v>279.96618352066628</v>
      </c>
      <c r="BG31" s="373"/>
      <c r="BH31" s="374">
        <v>245.66843914714181</v>
      </c>
      <c r="BI31" s="373"/>
      <c r="BJ31" s="374">
        <v>239.0407987067295</v>
      </c>
      <c r="BK31" s="373"/>
      <c r="BL31" s="375">
        <v>235.82583396535301</v>
      </c>
      <c r="BM31" s="373"/>
      <c r="BN31" s="618">
        <v>233.92207731713705</v>
      </c>
      <c r="BO31" s="376" t="s">
        <v>1196</v>
      </c>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36.168066578610912</v>
      </c>
      <c r="G32" s="373"/>
      <c r="H32" s="374">
        <v>35.047151814742676</v>
      </c>
      <c r="I32" s="373"/>
      <c r="J32" s="374">
        <v>34.11100241926475</v>
      </c>
      <c r="K32" s="373"/>
      <c r="L32" s="374">
        <v>32.462868992300002</v>
      </c>
      <c r="M32" s="373"/>
      <c r="N32" s="374">
        <v>31.009505354641565</v>
      </c>
      <c r="O32" s="373"/>
      <c r="P32" s="374">
        <v>30.059350875610114</v>
      </c>
      <c r="Q32" s="373"/>
      <c r="R32" s="374">
        <v>30.264548028756185</v>
      </c>
      <c r="S32" s="373"/>
      <c r="T32" s="374">
        <v>27.021820737766738</v>
      </c>
      <c r="U32" s="373"/>
      <c r="V32" s="374">
        <v>28.288174778324834</v>
      </c>
      <c r="W32" s="373"/>
      <c r="X32" s="374">
        <v>26.035889040474885</v>
      </c>
      <c r="Y32" s="373"/>
      <c r="Z32" s="374">
        <v>26.049645062095554</v>
      </c>
      <c r="AA32" s="373"/>
      <c r="AB32" s="374">
        <v>28.693176712336879</v>
      </c>
      <c r="AC32" s="373"/>
      <c r="AD32" s="374">
        <v>26.886482384026028</v>
      </c>
      <c r="AE32" s="373"/>
      <c r="AF32" s="374">
        <v>24.877098234251349</v>
      </c>
      <c r="AG32" s="373"/>
      <c r="AH32" s="374">
        <v>22.096209469644791</v>
      </c>
      <c r="AI32" s="373"/>
      <c r="AJ32" s="374">
        <v>22.297952160925917</v>
      </c>
      <c r="AK32" s="373"/>
      <c r="AL32" s="374">
        <v>25.883284764666136</v>
      </c>
      <c r="AM32" s="373"/>
      <c r="AN32" s="374">
        <v>22.269518974439308</v>
      </c>
      <c r="AO32" s="373"/>
      <c r="AP32" s="374">
        <v>23.403719366445138</v>
      </c>
      <c r="AQ32" s="373"/>
      <c r="AR32" s="374">
        <v>23.343086451221165</v>
      </c>
      <c r="AS32" s="373"/>
      <c r="AT32" s="374">
        <v>22.304879023181655</v>
      </c>
      <c r="AU32" s="373"/>
      <c r="AV32" s="374">
        <v>22.218415986465342</v>
      </c>
      <c r="AW32" s="373"/>
      <c r="AX32" s="374">
        <v>23.545132003413055</v>
      </c>
      <c r="AY32" s="373"/>
      <c r="AZ32" s="374">
        <v>24.806846278681782</v>
      </c>
      <c r="BA32" s="373"/>
      <c r="BB32" s="374">
        <v>67.511471312700067</v>
      </c>
      <c r="BC32" s="373"/>
      <c r="BD32" s="374">
        <v>62.804311136106307</v>
      </c>
      <c r="BE32" s="373"/>
      <c r="BF32" s="374">
        <v>74.453503366873193</v>
      </c>
      <c r="BG32" s="373"/>
      <c r="BH32" s="374">
        <v>63.979245416252368</v>
      </c>
      <c r="BI32" s="373"/>
      <c r="BJ32" s="374">
        <v>61.568798239891386</v>
      </c>
      <c r="BK32" s="373"/>
      <c r="BL32" s="375">
        <v>59.280597717997303</v>
      </c>
      <c r="BM32" s="373"/>
      <c r="BN32" s="618">
        <v>59.142188101807569</v>
      </c>
      <c r="BO32" s="376" t="s">
        <v>1196</v>
      </c>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620"/>
      <c r="G33" s="628"/>
      <c r="H33" s="621"/>
      <c r="I33" s="628"/>
      <c r="J33" s="621"/>
      <c r="K33" s="628"/>
      <c r="L33" s="621"/>
      <c r="M33" s="628"/>
      <c r="N33" s="621"/>
      <c r="O33" s="628"/>
      <c r="P33" s="621">
        <v>0</v>
      </c>
      <c r="Q33" s="628"/>
      <c r="R33" s="621"/>
      <c r="S33" s="628"/>
      <c r="T33" s="621"/>
      <c r="U33" s="628"/>
      <c r="V33" s="621"/>
      <c r="W33" s="628"/>
      <c r="X33" s="621"/>
      <c r="Y33" s="628"/>
      <c r="Z33" s="621">
        <v>0</v>
      </c>
      <c r="AA33" s="628"/>
      <c r="AB33" s="621"/>
      <c r="AC33" s="628"/>
      <c r="AD33" s="621"/>
      <c r="AE33" s="628"/>
      <c r="AF33" s="621"/>
      <c r="AG33" s="628"/>
      <c r="AH33" s="621"/>
      <c r="AI33" s="628"/>
      <c r="AJ33" s="621"/>
      <c r="AK33" s="628"/>
      <c r="AL33" s="621"/>
      <c r="AM33" s="628"/>
      <c r="AN33" s="621"/>
      <c r="AO33" s="628"/>
      <c r="AP33" s="621"/>
      <c r="AQ33" s="628"/>
      <c r="AR33" s="621"/>
      <c r="AS33" s="628"/>
      <c r="AT33" s="621"/>
      <c r="AU33" s="628"/>
      <c r="AV33" s="621"/>
      <c r="AW33" s="628"/>
      <c r="AX33" s="621"/>
      <c r="AY33" s="628"/>
      <c r="AZ33" s="621"/>
      <c r="BA33" s="628"/>
      <c r="BB33" s="621"/>
      <c r="BC33" s="628"/>
      <c r="BD33" s="621"/>
      <c r="BE33" s="628"/>
      <c r="BF33" s="621"/>
      <c r="BG33" s="628"/>
      <c r="BH33" s="621"/>
      <c r="BI33" s="628"/>
      <c r="BJ33" s="621"/>
      <c r="BK33" s="628"/>
      <c r="BL33" s="622"/>
      <c r="BM33" s="628"/>
      <c r="BN33" s="621"/>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100.9888960953302</v>
      </c>
      <c r="G34" s="373"/>
      <c r="H34" s="374">
        <v>97.532163487190147</v>
      </c>
      <c r="I34" s="373"/>
      <c r="J34" s="374">
        <v>94.612804737981847</v>
      </c>
      <c r="K34" s="373"/>
      <c r="L34" s="374">
        <v>89.507732623336992</v>
      </c>
      <c r="M34" s="373"/>
      <c r="N34" s="374">
        <v>84.859625501725532</v>
      </c>
      <c r="O34" s="373"/>
      <c r="P34" s="374">
        <v>81.776610190166579</v>
      </c>
      <c r="Q34" s="373"/>
      <c r="R34" s="374">
        <v>82.619381545985931</v>
      </c>
      <c r="S34" s="373"/>
      <c r="T34" s="374">
        <v>73.480625152392491</v>
      </c>
      <c r="U34" s="373"/>
      <c r="V34" s="374">
        <v>80.47355804620085</v>
      </c>
      <c r="W34" s="373"/>
      <c r="X34" s="374">
        <v>75.592414771074033</v>
      </c>
      <c r="Y34" s="373"/>
      <c r="Z34" s="374">
        <v>76.421630421778517</v>
      </c>
      <c r="AA34" s="373"/>
      <c r="AB34" s="374">
        <v>80.919904755990885</v>
      </c>
      <c r="AC34" s="373"/>
      <c r="AD34" s="374">
        <v>74.171241502990156</v>
      </c>
      <c r="AE34" s="373"/>
      <c r="AF34" s="374">
        <v>73.062124458694569</v>
      </c>
      <c r="AG34" s="373"/>
      <c r="AH34" s="374">
        <v>68.786644215790432</v>
      </c>
      <c r="AI34" s="373"/>
      <c r="AJ34" s="374">
        <v>68.792257597243164</v>
      </c>
      <c r="AK34" s="373"/>
      <c r="AL34" s="374">
        <v>77.873381181642287</v>
      </c>
      <c r="AM34" s="373"/>
      <c r="AN34" s="374">
        <v>63.279522644451689</v>
      </c>
      <c r="AO34" s="373"/>
      <c r="AP34" s="374">
        <v>66.42206831442526</v>
      </c>
      <c r="AQ34" s="373"/>
      <c r="AR34" s="374">
        <v>68.389269941044518</v>
      </c>
      <c r="AS34" s="373"/>
      <c r="AT34" s="374">
        <v>66.823699766489909</v>
      </c>
      <c r="AU34" s="373"/>
      <c r="AV34" s="374">
        <v>66.962591492554381</v>
      </c>
      <c r="AW34" s="373"/>
      <c r="AX34" s="374">
        <v>70.904433149233853</v>
      </c>
      <c r="AY34" s="373"/>
      <c r="AZ34" s="374">
        <v>75.053227413044212</v>
      </c>
      <c r="BA34" s="373"/>
      <c r="BB34" s="374">
        <v>92.43529502378442</v>
      </c>
      <c r="BC34" s="373"/>
      <c r="BD34" s="374">
        <v>87.041508149219055</v>
      </c>
      <c r="BE34" s="373"/>
      <c r="BF34" s="374">
        <v>99.468639334184076</v>
      </c>
      <c r="BG34" s="373"/>
      <c r="BH34" s="374">
        <v>85.796246901904084</v>
      </c>
      <c r="BI34" s="373"/>
      <c r="BJ34" s="374">
        <v>81.889439492673603</v>
      </c>
      <c r="BK34" s="373"/>
      <c r="BL34" s="375">
        <v>78.041416241565244</v>
      </c>
      <c r="BM34" s="373"/>
      <c r="BN34" s="618">
        <v>86.752078069818893</v>
      </c>
      <c r="BO34" s="376" t="s">
        <v>1196</v>
      </c>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34.95554762520274</v>
      </c>
      <c r="G35" s="373"/>
      <c r="H35" s="374">
        <v>34.068680905073542</v>
      </c>
      <c r="I35" s="373"/>
      <c r="J35" s="374">
        <v>33.263456387855925</v>
      </c>
      <c r="K35" s="373"/>
      <c r="L35" s="374">
        <v>31.917911651516015</v>
      </c>
      <c r="M35" s="373"/>
      <c r="N35" s="374">
        <v>30.438645048882176</v>
      </c>
      <c r="O35" s="373"/>
      <c r="P35" s="374">
        <v>29.31925010311306</v>
      </c>
      <c r="Q35" s="373"/>
      <c r="R35" s="374">
        <v>29.900333954599851</v>
      </c>
      <c r="S35" s="373"/>
      <c r="T35" s="374">
        <v>27.228342219349244</v>
      </c>
      <c r="U35" s="373"/>
      <c r="V35" s="374">
        <v>29.34668182153365</v>
      </c>
      <c r="W35" s="373"/>
      <c r="X35" s="374">
        <v>28.464711420274025</v>
      </c>
      <c r="Y35" s="373"/>
      <c r="Z35" s="374">
        <v>29.301640405931042</v>
      </c>
      <c r="AA35" s="373"/>
      <c r="AB35" s="374">
        <v>30.222113933156393</v>
      </c>
      <c r="AC35" s="373"/>
      <c r="AD35" s="374">
        <v>28.563740784441599</v>
      </c>
      <c r="AE35" s="373"/>
      <c r="AF35" s="374">
        <v>28.595561386873129</v>
      </c>
      <c r="AG35" s="373"/>
      <c r="AH35" s="374">
        <v>26.682102927346811</v>
      </c>
      <c r="AI35" s="373"/>
      <c r="AJ35" s="374">
        <v>26.983739793966812</v>
      </c>
      <c r="AK35" s="373"/>
      <c r="AL35" s="374">
        <v>29.653232689259799</v>
      </c>
      <c r="AM35" s="373"/>
      <c r="AN35" s="374">
        <v>25.034914352294077</v>
      </c>
      <c r="AO35" s="373"/>
      <c r="AP35" s="374">
        <v>30.934174879739437</v>
      </c>
      <c r="AQ35" s="373"/>
      <c r="AR35" s="374">
        <v>32.817916029015031</v>
      </c>
      <c r="AS35" s="373"/>
      <c r="AT35" s="374">
        <v>36.264296007033252</v>
      </c>
      <c r="AU35" s="373"/>
      <c r="AV35" s="374">
        <v>36.877785620876146</v>
      </c>
      <c r="AW35" s="373"/>
      <c r="AX35" s="374">
        <v>38.518281894156175</v>
      </c>
      <c r="AY35" s="373"/>
      <c r="AZ35" s="374">
        <v>40.230644275242661</v>
      </c>
      <c r="BA35" s="373"/>
      <c r="BB35" s="374">
        <v>40.753513312346705</v>
      </c>
      <c r="BC35" s="373"/>
      <c r="BD35" s="374">
        <v>39.469401618485051</v>
      </c>
      <c r="BE35" s="373"/>
      <c r="BF35" s="374">
        <v>40.205955503175907</v>
      </c>
      <c r="BG35" s="373"/>
      <c r="BH35" s="374">
        <v>37.022430349786966</v>
      </c>
      <c r="BI35" s="373"/>
      <c r="BJ35" s="374">
        <v>35.768696471697979</v>
      </c>
      <c r="BK35" s="373"/>
      <c r="BL35" s="375">
        <v>33.615053973703318</v>
      </c>
      <c r="BM35" s="373"/>
      <c r="BN35" s="618">
        <v>32.003814627187872</v>
      </c>
      <c r="BO35" s="376" t="s">
        <v>1196</v>
      </c>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7382.8689152313045</v>
      </c>
      <c r="G36" s="373"/>
      <c r="H36" s="370">
        <v>7898.6052161899597</v>
      </c>
      <c r="I36" s="373"/>
      <c r="J36" s="370">
        <v>7797.9900320141232</v>
      </c>
      <c r="K36" s="373"/>
      <c r="L36" s="370">
        <v>7768.1731086366999</v>
      </c>
      <c r="M36" s="373"/>
      <c r="N36" s="370">
        <v>7846.7438030842432</v>
      </c>
      <c r="O36" s="373"/>
      <c r="P36" s="370">
        <v>8015.0396101327569</v>
      </c>
      <c r="Q36" s="373"/>
      <c r="R36" s="370">
        <v>9187.8886208538042</v>
      </c>
      <c r="S36" s="373"/>
      <c r="T36" s="370">
        <v>8666.6288965354906</v>
      </c>
      <c r="U36" s="373"/>
      <c r="V36" s="370">
        <v>9101.162954496589</v>
      </c>
      <c r="W36" s="373"/>
      <c r="X36" s="370">
        <v>8848.2773632859116</v>
      </c>
      <c r="Y36" s="373"/>
      <c r="Z36" s="370">
        <v>8290.2584766357868</v>
      </c>
      <c r="AA36" s="373"/>
      <c r="AB36" s="370">
        <v>8020.4227572760246</v>
      </c>
      <c r="AC36" s="373"/>
      <c r="AD36" s="370">
        <v>7680.4090093070863</v>
      </c>
      <c r="AE36" s="373"/>
      <c r="AF36" s="370">
        <v>7701.1921024855083</v>
      </c>
      <c r="AG36" s="373"/>
      <c r="AH36" s="370">
        <v>6956.3463255427605</v>
      </c>
      <c r="AI36" s="373"/>
      <c r="AJ36" s="370">
        <v>6754.0130596050349</v>
      </c>
      <c r="AK36" s="373"/>
      <c r="AL36" s="370">
        <v>6919.5322983381275</v>
      </c>
      <c r="AM36" s="373"/>
      <c r="AN36" s="370">
        <v>6516.6451447413565</v>
      </c>
      <c r="AO36" s="373"/>
      <c r="AP36" s="370">
        <v>6398.4254236304323</v>
      </c>
      <c r="AQ36" s="373"/>
      <c r="AR36" s="370">
        <v>5630.2900766327584</v>
      </c>
      <c r="AS36" s="373"/>
      <c r="AT36" s="370">
        <v>5929.3539624730483</v>
      </c>
      <c r="AU36" s="373"/>
      <c r="AV36" s="370">
        <v>5891.1148649826991</v>
      </c>
      <c r="AW36" s="373"/>
      <c r="AX36" s="370">
        <v>5913.699146450831</v>
      </c>
      <c r="AY36" s="373"/>
      <c r="AZ36" s="370">
        <v>5796.8084038337929</v>
      </c>
      <c r="BA36" s="373"/>
      <c r="BB36" s="370">
        <v>6027.006756016397</v>
      </c>
      <c r="BC36" s="373"/>
      <c r="BD36" s="370">
        <v>5546.2540386691644</v>
      </c>
      <c r="BE36" s="373"/>
      <c r="BF36" s="370">
        <v>6094.2265022521169</v>
      </c>
      <c r="BG36" s="373"/>
      <c r="BH36" s="370">
        <v>5308.7305794091326</v>
      </c>
      <c r="BI36" s="373"/>
      <c r="BJ36" s="370">
        <v>5254.7166795875692</v>
      </c>
      <c r="BK36" s="373"/>
      <c r="BL36" s="371">
        <v>4501.2799381657715</v>
      </c>
      <c r="BM36" s="373"/>
      <c r="BN36" s="617">
        <v>4733.8919487809289</v>
      </c>
      <c r="BO36" s="376" t="s">
        <v>1196</v>
      </c>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218.15025471289894</v>
      </c>
      <c r="G37" s="373"/>
      <c r="H37" s="370">
        <v>211.26275697551762</v>
      </c>
      <c r="I37" s="373"/>
      <c r="J37" s="370">
        <v>174.69708501405333</v>
      </c>
      <c r="K37" s="373"/>
      <c r="L37" s="370">
        <v>163.26202276291869</v>
      </c>
      <c r="M37" s="373"/>
      <c r="N37" s="370">
        <v>136.10935505555904</v>
      </c>
      <c r="O37" s="373"/>
      <c r="P37" s="370">
        <v>120.7558492402145</v>
      </c>
      <c r="Q37" s="373"/>
      <c r="R37" s="370">
        <v>125.97894871490166</v>
      </c>
      <c r="S37" s="373"/>
      <c r="T37" s="370">
        <v>108.0192997293787</v>
      </c>
      <c r="U37" s="373"/>
      <c r="V37" s="370">
        <v>102.79923588814157</v>
      </c>
      <c r="W37" s="373"/>
      <c r="X37" s="370">
        <v>96.48985133378946</v>
      </c>
      <c r="Y37" s="373"/>
      <c r="Z37" s="370">
        <v>88.583226936053578</v>
      </c>
      <c r="AA37" s="373"/>
      <c r="AB37" s="370">
        <v>116.66293967390283</v>
      </c>
      <c r="AC37" s="373"/>
      <c r="AD37" s="370">
        <v>93.366686770999891</v>
      </c>
      <c r="AE37" s="373"/>
      <c r="AF37" s="370">
        <v>69.616820896194497</v>
      </c>
      <c r="AG37" s="373"/>
      <c r="AH37" s="370">
        <v>72.673654472515395</v>
      </c>
      <c r="AI37" s="373"/>
      <c r="AJ37" s="370">
        <v>64.633896534453868</v>
      </c>
      <c r="AK37" s="373"/>
      <c r="AL37" s="370">
        <v>73.465852987241504</v>
      </c>
      <c r="AM37" s="373"/>
      <c r="AN37" s="370">
        <v>70.330084271326683</v>
      </c>
      <c r="AO37" s="373"/>
      <c r="AP37" s="370">
        <v>83.030429311346097</v>
      </c>
      <c r="AQ37" s="373"/>
      <c r="AR37" s="370">
        <v>83.049478227979989</v>
      </c>
      <c r="AS37" s="373"/>
      <c r="AT37" s="370">
        <v>97.687651357235126</v>
      </c>
      <c r="AU37" s="373"/>
      <c r="AV37" s="370">
        <v>96.503013318749396</v>
      </c>
      <c r="AW37" s="373"/>
      <c r="AX37" s="370">
        <v>96.046413132267418</v>
      </c>
      <c r="AY37" s="373"/>
      <c r="AZ37" s="370">
        <v>119.38849218781949</v>
      </c>
      <c r="BA37" s="373"/>
      <c r="BB37" s="370">
        <v>119.34629859435073</v>
      </c>
      <c r="BC37" s="373"/>
      <c r="BD37" s="370">
        <v>107.9329527445347</v>
      </c>
      <c r="BE37" s="373"/>
      <c r="BF37" s="370">
        <v>107.404242406375</v>
      </c>
      <c r="BG37" s="373"/>
      <c r="BH37" s="370">
        <v>106.78687800092032</v>
      </c>
      <c r="BI37" s="373"/>
      <c r="BJ37" s="370">
        <v>106.69096081171452</v>
      </c>
      <c r="BK37" s="373"/>
      <c r="BL37" s="371">
        <v>107.36057643021607</v>
      </c>
      <c r="BM37" s="373"/>
      <c r="BN37" s="617">
        <v>104.91038358976965</v>
      </c>
      <c r="BO37" s="376" t="s">
        <v>1196</v>
      </c>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71.860455457867658</v>
      </c>
      <c r="G38" s="373"/>
      <c r="H38" s="374">
        <v>69.543532957235996</v>
      </c>
      <c r="I38" s="373"/>
      <c r="J38" s="374">
        <v>57.31542821428841</v>
      </c>
      <c r="K38" s="373"/>
      <c r="L38" s="374">
        <v>53.455453379864402</v>
      </c>
      <c r="M38" s="373"/>
      <c r="N38" s="374">
        <v>44.302772801774829</v>
      </c>
      <c r="O38" s="373"/>
      <c r="P38" s="374">
        <v>39.084583818122248</v>
      </c>
      <c r="Q38" s="373"/>
      <c r="R38" s="374">
        <v>40.776594364760854</v>
      </c>
      <c r="S38" s="373"/>
      <c r="T38" s="374">
        <v>30.379912509501423</v>
      </c>
      <c r="U38" s="373"/>
      <c r="V38" s="374">
        <v>31.321755364097445</v>
      </c>
      <c r="W38" s="373"/>
      <c r="X38" s="374">
        <v>28.1256921502954</v>
      </c>
      <c r="Y38" s="373"/>
      <c r="Z38" s="374">
        <v>26.543672039264905</v>
      </c>
      <c r="AA38" s="373"/>
      <c r="AB38" s="374">
        <v>35.446923949678066</v>
      </c>
      <c r="AC38" s="373"/>
      <c r="AD38" s="374">
        <v>30.323699233874429</v>
      </c>
      <c r="AE38" s="373"/>
      <c r="AF38" s="374">
        <v>21.751175576917547</v>
      </c>
      <c r="AG38" s="373"/>
      <c r="AH38" s="374">
        <v>23.202911476085859</v>
      </c>
      <c r="AI38" s="373"/>
      <c r="AJ38" s="374">
        <v>20.150997071407158</v>
      </c>
      <c r="AK38" s="373"/>
      <c r="AL38" s="374">
        <v>23.273166085400369</v>
      </c>
      <c r="AM38" s="373"/>
      <c r="AN38" s="374">
        <v>22.583901671694441</v>
      </c>
      <c r="AO38" s="373"/>
      <c r="AP38" s="374">
        <v>24.56311226683351</v>
      </c>
      <c r="AQ38" s="373"/>
      <c r="AR38" s="374">
        <v>25.967120223852774</v>
      </c>
      <c r="AS38" s="373"/>
      <c r="AT38" s="374">
        <v>30.637037451691228</v>
      </c>
      <c r="AU38" s="373"/>
      <c r="AV38" s="374">
        <v>29.866156144490681</v>
      </c>
      <c r="AW38" s="373"/>
      <c r="AX38" s="374">
        <v>29.017290539662618</v>
      </c>
      <c r="AY38" s="373"/>
      <c r="AZ38" s="374">
        <v>36.157128034993022</v>
      </c>
      <c r="BA38" s="373"/>
      <c r="BB38" s="374">
        <v>34.61042865126457</v>
      </c>
      <c r="BC38" s="373"/>
      <c r="BD38" s="374">
        <v>31.068272213156341</v>
      </c>
      <c r="BE38" s="373"/>
      <c r="BF38" s="374">
        <v>29.396547056011503</v>
      </c>
      <c r="BG38" s="373"/>
      <c r="BH38" s="374">
        <v>29.004680262423932</v>
      </c>
      <c r="BI38" s="373"/>
      <c r="BJ38" s="374">
        <v>29.61863655337649</v>
      </c>
      <c r="BK38" s="373"/>
      <c r="BL38" s="375">
        <v>30.427340005027908</v>
      </c>
      <c r="BM38" s="373"/>
      <c r="BN38" s="618">
        <v>30.243632775558087</v>
      </c>
      <c r="BO38" s="376" t="s">
        <v>1196</v>
      </c>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146.28979925503128</v>
      </c>
      <c r="G39" s="373"/>
      <c r="H39" s="374">
        <v>141.71922401828164</v>
      </c>
      <c r="I39" s="373"/>
      <c r="J39" s="374">
        <v>117.38165679976491</v>
      </c>
      <c r="K39" s="373"/>
      <c r="L39" s="374">
        <v>109.80656938305428</v>
      </c>
      <c r="M39" s="373"/>
      <c r="N39" s="374">
        <v>91.806582253784214</v>
      </c>
      <c r="O39" s="373"/>
      <c r="P39" s="374">
        <v>81.671265422092262</v>
      </c>
      <c r="Q39" s="373"/>
      <c r="R39" s="374">
        <v>85.202354350140808</v>
      </c>
      <c r="S39" s="373"/>
      <c r="T39" s="374">
        <v>77.639387219877278</v>
      </c>
      <c r="U39" s="373"/>
      <c r="V39" s="374">
        <v>71.477480524044125</v>
      </c>
      <c r="W39" s="373"/>
      <c r="X39" s="374">
        <v>68.364159183494067</v>
      </c>
      <c r="Y39" s="373"/>
      <c r="Z39" s="374">
        <v>62.039554896788673</v>
      </c>
      <c r="AA39" s="373"/>
      <c r="AB39" s="374">
        <v>81.216015724224761</v>
      </c>
      <c r="AC39" s="373"/>
      <c r="AD39" s="374">
        <v>63.042987537125462</v>
      </c>
      <c r="AE39" s="373"/>
      <c r="AF39" s="374">
        <v>47.865645319276958</v>
      </c>
      <c r="AG39" s="373"/>
      <c r="AH39" s="374">
        <v>49.470742996429536</v>
      </c>
      <c r="AI39" s="373"/>
      <c r="AJ39" s="374">
        <v>44.482899463046707</v>
      </c>
      <c r="AK39" s="373"/>
      <c r="AL39" s="374">
        <v>50.192686901841142</v>
      </c>
      <c r="AM39" s="373"/>
      <c r="AN39" s="374">
        <v>47.746182599632249</v>
      </c>
      <c r="AO39" s="373"/>
      <c r="AP39" s="374">
        <v>58.46731704451259</v>
      </c>
      <c r="AQ39" s="373"/>
      <c r="AR39" s="374">
        <v>57.082358004127208</v>
      </c>
      <c r="AS39" s="373"/>
      <c r="AT39" s="374">
        <v>67.050613905543898</v>
      </c>
      <c r="AU39" s="373"/>
      <c r="AV39" s="374">
        <v>66.636857174258722</v>
      </c>
      <c r="AW39" s="373"/>
      <c r="AX39" s="374">
        <v>67.029122592604807</v>
      </c>
      <c r="AY39" s="373"/>
      <c r="AZ39" s="374">
        <v>83.231364152826472</v>
      </c>
      <c r="BA39" s="373"/>
      <c r="BB39" s="374">
        <v>84.735869943086158</v>
      </c>
      <c r="BC39" s="373"/>
      <c r="BD39" s="374">
        <v>76.864680531378369</v>
      </c>
      <c r="BE39" s="373"/>
      <c r="BF39" s="374">
        <v>78.007695350363505</v>
      </c>
      <c r="BG39" s="373"/>
      <c r="BH39" s="374">
        <v>77.782197738496393</v>
      </c>
      <c r="BI39" s="373"/>
      <c r="BJ39" s="374">
        <v>77.072324258338028</v>
      </c>
      <c r="BK39" s="373"/>
      <c r="BL39" s="375">
        <v>76.933236425188156</v>
      </c>
      <c r="BM39" s="373"/>
      <c r="BN39" s="618">
        <v>74.666750814211568</v>
      </c>
      <c r="BO39" s="376" t="s">
        <v>1196</v>
      </c>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1723.2310961064863</v>
      </c>
      <c r="G40" s="373"/>
      <c r="H40" s="370">
        <v>1675.7867197885037</v>
      </c>
      <c r="I40" s="373"/>
      <c r="J40" s="370">
        <v>1744.8718142456344</v>
      </c>
      <c r="K40" s="373"/>
      <c r="L40" s="370">
        <v>2331.6361353813859</v>
      </c>
      <c r="M40" s="373"/>
      <c r="N40" s="370">
        <v>2358.9323045220117</v>
      </c>
      <c r="O40" s="373"/>
      <c r="P40" s="370">
        <v>1857.8582912266477</v>
      </c>
      <c r="Q40" s="373"/>
      <c r="R40" s="370">
        <v>1935.199183164176</v>
      </c>
      <c r="S40" s="373"/>
      <c r="T40" s="370">
        <v>1968.0068986277804</v>
      </c>
      <c r="U40" s="373"/>
      <c r="V40" s="370">
        <v>1710.6365597226356</v>
      </c>
      <c r="W40" s="373"/>
      <c r="X40" s="370">
        <v>2077.4456392102466</v>
      </c>
      <c r="Y40" s="373"/>
      <c r="Z40" s="370">
        <v>2131.474874844374</v>
      </c>
      <c r="AA40" s="373"/>
      <c r="AB40" s="370">
        <v>2169.0812271256768</v>
      </c>
      <c r="AC40" s="373"/>
      <c r="AD40" s="370">
        <v>2317.4837466742279</v>
      </c>
      <c r="AE40" s="373"/>
      <c r="AF40" s="370">
        <v>2452.989731360884</v>
      </c>
      <c r="AG40" s="373"/>
      <c r="AH40" s="370">
        <v>1864.4124318690135</v>
      </c>
      <c r="AI40" s="373"/>
      <c r="AJ40" s="370">
        <v>1707.7037118997189</v>
      </c>
      <c r="AK40" s="373"/>
      <c r="AL40" s="370">
        <v>2045.070579471454</v>
      </c>
      <c r="AM40" s="373"/>
      <c r="AN40" s="370">
        <v>1839.3265470006261</v>
      </c>
      <c r="AO40" s="373"/>
      <c r="AP40" s="370">
        <v>1844.4342114374308</v>
      </c>
      <c r="AQ40" s="373"/>
      <c r="AR40" s="370">
        <v>1981.2575023400955</v>
      </c>
      <c r="AS40" s="373"/>
      <c r="AT40" s="370">
        <v>2031.3830304802359</v>
      </c>
      <c r="AU40" s="373"/>
      <c r="AV40" s="370">
        <v>2064.8204972215549</v>
      </c>
      <c r="AW40" s="373"/>
      <c r="AX40" s="370">
        <v>2150.8591801044163</v>
      </c>
      <c r="AY40" s="373"/>
      <c r="AZ40" s="370">
        <v>2174.9863816584311</v>
      </c>
      <c r="BA40" s="373"/>
      <c r="BB40" s="370">
        <v>2202.9395104637515</v>
      </c>
      <c r="BC40" s="373"/>
      <c r="BD40" s="370">
        <v>2134.7528004625069</v>
      </c>
      <c r="BE40" s="373"/>
      <c r="BF40" s="370">
        <v>2229.6234370709453</v>
      </c>
      <c r="BG40" s="373"/>
      <c r="BH40" s="370">
        <v>2218.8827035326603</v>
      </c>
      <c r="BI40" s="373"/>
      <c r="BJ40" s="370">
        <v>1928.1259697706598</v>
      </c>
      <c r="BK40" s="373"/>
      <c r="BL40" s="371">
        <v>1829.9974154178381</v>
      </c>
      <c r="BM40" s="373"/>
      <c r="BN40" s="617">
        <v>1728.20866022105</v>
      </c>
      <c r="BO40" s="376" t="s">
        <v>1196</v>
      </c>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195.51964247308592</v>
      </c>
      <c r="G41" s="373"/>
      <c r="H41" s="370">
        <v>205.1685260943463</v>
      </c>
      <c r="I41" s="373"/>
      <c r="J41" s="370">
        <v>209.84003578369277</v>
      </c>
      <c r="K41" s="373"/>
      <c r="L41" s="370">
        <v>222.16055036642143</v>
      </c>
      <c r="M41" s="373"/>
      <c r="N41" s="370">
        <v>218.95256479609884</v>
      </c>
      <c r="O41" s="373"/>
      <c r="P41" s="370">
        <v>213.22450441266767</v>
      </c>
      <c r="Q41" s="373"/>
      <c r="R41" s="370">
        <v>230.054037023219</v>
      </c>
      <c r="S41" s="373"/>
      <c r="T41" s="370">
        <v>231.95120672345854</v>
      </c>
      <c r="U41" s="373"/>
      <c r="V41" s="370">
        <v>229.1635912743875</v>
      </c>
      <c r="W41" s="373"/>
      <c r="X41" s="370">
        <v>257.40540982366326</v>
      </c>
      <c r="Y41" s="373"/>
      <c r="Z41" s="370">
        <v>292.06343901582926</v>
      </c>
      <c r="AA41" s="373"/>
      <c r="AB41" s="370">
        <v>264.87152064278871</v>
      </c>
      <c r="AC41" s="373"/>
      <c r="AD41" s="370">
        <v>294.63190526950029</v>
      </c>
      <c r="AE41" s="373"/>
      <c r="AF41" s="370">
        <v>307.45166307992241</v>
      </c>
      <c r="AG41" s="373"/>
      <c r="AH41" s="370">
        <v>272.4183040329948</v>
      </c>
      <c r="AI41" s="373"/>
      <c r="AJ41" s="370">
        <v>291.79873067602682</v>
      </c>
      <c r="AK41" s="373"/>
      <c r="AL41" s="370">
        <v>281.13484163423436</v>
      </c>
      <c r="AM41" s="373"/>
      <c r="AN41" s="370">
        <v>280.28600882051023</v>
      </c>
      <c r="AO41" s="373"/>
      <c r="AP41" s="370">
        <v>307.96021374416466</v>
      </c>
      <c r="AQ41" s="373"/>
      <c r="AR41" s="370">
        <v>361.41410932237363</v>
      </c>
      <c r="AS41" s="373"/>
      <c r="AT41" s="370">
        <v>520.81984572849228</v>
      </c>
      <c r="AU41" s="373"/>
      <c r="AV41" s="370">
        <v>567.02377359969432</v>
      </c>
      <c r="AW41" s="373"/>
      <c r="AX41" s="370">
        <v>585.51369962302408</v>
      </c>
      <c r="AY41" s="373"/>
      <c r="AZ41" s="370">
        <v>615.35125523646138</v>
      </c>
      <c r="BA41" s="373"/>
      <c r="BB41" s="370">
        <v>702.06651781011942</v>
      </c>
      <c r="BC41" s="373"/>
      <c r="BD41" s="370">
        <v>576.33430425073584</v>
      </c>
      <c r="BE41" s="373"/>
      <c r="BF41" s="370">
        <v>603.95865856294938</v>
      </c>
      <c r="BG41" s="373"/>
      <c r="BH41" s="370">
        <v>610.15482614258269</v>
      </c>
      <c r="BI41" s="373"/>
      <c r="BJ41" s="370">
        <v>585.90737506720302</v>
      </c>
      <c r="BK41" s="373"/>
      <c r="BL41" s="371">
        <v>512.25094684997987</v>
      </c>
      <c r="BM41" s="373"/>
      <c r="BN41" s="617">
        <v>521.84333667328337</v>
      </c>
      <c r="BO41" s="376" t="s">
        <v>1196</v>
      </c>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22.376396715428747</v>
      </c>
      <c r="G42" s="373"/>
      <c r="H42" s="374">
        <v>23.516927632742252</v>
      </c>
      <c r="I42" s="373"/>
      <c r="J42" s="374">
        <v>24.342394103970673</v>
      </c>
      <c r="K42" s="373"/>
      <c r="L42" s="374">
        <v>25.746457778146585</v>
      </c>
      <c r="M42" s="373"/>
      <c r="N42" s="374">
        <v>26.017810734731192</v>
      </c>
      <c r="O42" s="373"/>
      <c r="P42" s="374">
        <v>26.066453979603764</v>
      </c>
      <c r="Q42" s="373"/>
      <c r="R42" s="374">
        <v>27.905649947705889</v>
      </c>
      <c r="S42" s="373"/>
      <c r="T42" s="374">
        <v>27.893328954241454</v>
      </c>
      <c r="U42" s="373"/>
      <c r="V42" s="374">
        <v>26.469916149940257</v>
      </c>
      <c r="W42" s="373"/>
      <c r="X42" s="374">
        <v>28.318317830318342</v>
      </c>
      <c r="Y42" s="373"/>
      <c r="Z42" s="374">
        <v>31.760792355589249</v>
      </c>
      <c r="AA42" s="373"/>
      <c r="AB42" s="374">
        <v>31.930184058741428</v>
      </c>
      <c r="AC42" s="373"/>
      <c r="AD42" s="374">
        <v>36.039817902882106</v>
      </c>
      <c r="AE42" s="373"/>
      <c r="AF42" s="374">
        <v>34.973565143109958</v>
      </c>
      <c r="AG42" s="373"/>
      <c r="AH42" s="374">
        <v>29.362104944156592</v>
      </c>
      <c r="AI42" s="373"/>
      <c r="AJ42" s="374">
        <v>32.327048187420637</v>
      </c>
      <c r="AK42" s="373"/>
      <c r="AL42" s="374">
        <v>33.056898704867933</v>
      </c>
      <c r="AM42" s="373"/>
      <c r="AN42" s="374">
        <v>35.234347017316722</v>
      </c>
      <c r="AO42" s="373"/>
      <c r="AP42" s="374">
        <v>57.45850922162343</v>
      </c>
      <c r="AQ42" s="373"/>
      <c r="AR42" s="374">
        <v>68.292627965134429</v>
      </c>
      <c r="AS42" s="373"/>
      <c r="AT42" s="374">
        <v>100.83719299270662</v>
      </c>
      <c r="AU42" s="373"/>
      <c r="AV42" s="374">
        <v>115.88815248717717</v>
      </c>
      <c r="AW42" s="373"/>
      <c r="AX42" s="374">
        <v>118.09231866269714</v>
      </c>
      <c r="AY42" s="373"/>
      <c r="AZ42" s="374">
        <v>128.79327036210091</v>
      </c>
      <c r="BA42" s="373"/>
      <c r="BB42" s="374">
        <v>174.40925759294359</v>
      </c>
      <c r="BC42" s="373"/>
      <c r="BD42" s="374">
        <v>120.4470671980616</v>
      </c>
      <c r="BE42" s="373"/>
      <c r="BF42" s="374">
        <v>127.63620906474382</v>
      </c>
      <c r="BG42" s="373"/>
      <c r="BH42" s="374">
        <v>134.63755026719227</v>
      </c>
      <c r="BI42" s="373"/>
      <c r="BJ42" s="374">
        <v>140.42389803721636</v>
      </c>
      <c r="BK42" s="373"/>
      <c r="BL42" s="375">
        <v>114.55211024314512</v>
      </c>
      <c r="BM42" s="373"/>
      <c r="BN42" s="618">
        <v>124.54750348733131</v>
      </c>
      <c r="BO42" s="376" t="s">
        <v>1196</v>
      </c>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92.395239524758168</v>
      </c>
      <c r="G43" s="373"/>
      <c r="H43" s="374">
        <v>96.977701007634593</v>
      </c>
      <c r="I43" s="373"/>
      <c r="J43" s="374">
        <v>99.073413612310517</v>
      </c>
      <c r="K43" s="373"/>
      <c r="L43" s="374">
        <v>104.94819148131788</v>
      </c>
      <c r="M43" s="373"/>
      <c r="N43" s="374">
        <v>103.13211282516372</v>
      </c>
      <c r="O43" s="373"/>
      <c r="P43" s="374">
        <v>100.0853935334016</v>
      </c>
      <c r="Q43" s="373"/>
      <c r="R43" s="374">
        <v>108.14560126305844</v>
      </c>
      <c r="S43" s="373"/>
      <c r="T43" s="374">
        <v>109.21091167411777</v>
      </c>
      <c r="U43" s="373"/>
      <c r="V43" s="374">
        <v>108.52372545813382</v>
      </c>
      <c r="W43" s="373"/>
      <c r="X43" s="374">
        <v>122.70287313750967</v>
      </c>
      <c r="Y43" s="373"/>
      <c r="Z43" s="374">
        <v>139.47621091642725</v>
      </c>
      <c r="AA43" s="373"/>
      <c r="AB43" s="374">
        <v>124.86290466001327</v>
      </c>
      <c r="AC43" s="373"/>
      <c r="AD43" s="374">
        <v>138.6645116146818</v>
      </c>
      <c r="AE43" s="373"/>
      <c r="AF43" s="374">
        <v>146.16482371940785</v>
      </c>
      <c r="AG43" s="373"/>
      <c r="AH43" s="374">
        <v>130.42989114345662</v>
      </c>
      <c r="AI43" s="373"/>
      <c r="AJ43" s="374">
        <v>139.28924507658542</v>
      </c>
      <c r="AK43" s="373"/>
      <c r="AL43" s="374">
        <v>133.22048722232412</v>
      </c>
      <c r="AM43" s="373"/>
      <c r="AN43" s="374">
        <v>131.64181580233114</v>
      </c>
      <c r="AO43" s="373"/>
      <c r="AP43" s="374">
        <v>131.05958151092022</v>
      </c>
      <c r="AQ43" s="373"/>
      <c r="AR43" s="374">
        <v>154.10155164013216</v>
      </c>
      <c r="AS43" s="373"/>
      <c r="AT43" s="374">
        <v>221.5574212507029</v>
      </c>
      <c r="AU43" s="373"/>
      <c r="AV43" s="374">
        <v>237.8427848933695</v>
      </c>
      <c r="AW43" s="373"/>
      <c r="AX43" s="374">
        <v>245.83292615568894</v>
      </c>
      <c r="AY43" s="373"/>
      <c r="AZ43" s="374">
        <v>257.91779179338084</v>
      </c>
      <c r="BA43" s="373"/>
      <c r="BB43" s="374">
        <v>278.81378243550785</v>
      </c>
      <c r="BC43" s="373"/>
      <c r="BD43" s="374">
        <v>244.65693277733274</v>
      </c>
      <c r="BE43" s="373"/>
      <c r="BF43" s="374">
        <v>255.37825492678928</v>
      </c>
      <c r="BG43" s="373"/>
      <c r="BH43" s="374">
        <v>256.21968684132406</v>
      </c>
      <c r="BI43" s="373"/>
      <c r="BJ43" s="374">
        <v>239.63840954141872</v>
      </c>
      <c r="BK43" s="373"/>
      <c r="BL43" s="375">
        <v>214.77075946544682</v>
      </c>
      <c r="BM43" s="373"/>
      <c r="BN43" s="618">
        <v>214.86899092102129</v>
      </c>
      <c r="BO43" s="376" t="s">
        <v>1196</v>
      </c>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80.748006232898987</v>
      </c>
      <c r="G44" s="373"/>
      <c r="H44" s="374">
        <v>84.67389745396946</v>
      </c>
      <c r="I44" s="373"/>
      <c r="J44" s="374">
        <v>86.42422806741159</v>
      </c>
      <c r="K44" s="373"/>
      <c r="L44" s="374">
        <v>91.465901106956977</v>
      </c>
      <c r="M44" s="373"/>
      <c r="N44" s="374">
        <v>89.802641236203925</v>
      </c>
      <c r="O44" s="373"/>
      <c r="P44" s="374">
        <v>87.07265689966232</v>
      </c>
      <c r="Q44" s="373"/>
      <c r="R44" s="374">
        <v>94.002785812454661</v>
      </c>
      <c r="S44" s="373"/>
      <c r="T44" s="374">
        <v>94.846966095099347</v>
      </c>
      <c r="U44" s="373"/>
      <c r="V44" s="374">
        <v>94.169949666313428</v>
      </c>
      <c r="W44" s="373"/>
      <c r="X44" s="374">
        <v>106.38421885583529</v>
      </c>
      <c r="Y44" s="373"/>
      <c r="Z44" s="374">
        <v>120.82643574381277</v>
      </c>
      <c r="AA44" s="373"/>
      <c r="AB44" s="374">
        <v>108.07843192403401</v>
      </c>
      <c r="AC44" s="373"/>
      <c r="AD44" s="374">
        <v>119.9275757519364</v>
      </c>
      <c r="AE44" s="373"/>
      <c r="AF44" s="374">
        <v>126.3132742174046</v>
      </c>
      <c r="AG44" s="373"/>
      <c r="AH44" s="374">
        <v>112.62630794538158</v>
      </c>
      <c r="AI44" s="373"/>
      <c r="AJ44" s="374">
        <v>120.18243741202076</v>
      </c>
      <c r="AK44" s="373"/>
      <c r="AL44" s="374">
        <v>114.85745570704233</v>
      </c>
      <c r="AM44" s="373"/>
      <c r="AN44" s="374">
        <v>113.40984600086239</v>
      </c>
      <c r="AO44" s="373"/>
      <c r="AP44" s="374">
        <v>119.44212301162101</v>
      </c>
      <c r="AQ44" s="373"/>
      <c r="AR44" s="374">
        <v>139.01992971710703</v>
      </c>
      <c r="AS44" s="373"/>
      <c r="AT44" s="374">
        <v>198.42523148508278</v>
      </c>
      <c r="AU44" s="373"/>
      <c r="AV44" s="374">
        <v>213.29283621914769</v>
      </c>
      <c r="AW44" s="373"/>
      <c r="AX44" s="374">
        <v>221.58845480463799</v>
      </c>
      <c r="AY44" s="373"/>
      <c r="AZ44" s="374">
        <v>228.6401930809796</v>
      </c>
      <c r="BA44" s="373"/>
      <c r="BB44" s="374">
        <v>248.84347778166796</v>
      </c>
      <c r="BC44" s="373"/>
      <c r="BD44" s="374">
        <v>211.23030427534155</v>
      </c>
      <c r="BE44" s="373"/>
      <c r="BF44" s="374">
        <v>220.94419457141626</v>
      </c>
      <c r="BG44" s="373"/>
      <c r="BH44" s="374">
        <v>219.29758903406636</v>
      </c>
      <c r="BI44" s="373"/>
      <c r="BJ44" s="374">
        <v>205.84506748856791</v>
      </c>
      <c r="BK44" s="373"/>
      <c r="BL44" s="375">
        <v>182.92807714138789</v>
      </c>
      <c r="BM44" s="373"/>
      <c r="BN44" s="618">
        <v>182.4268422649308</v>
      </c>
      <c r="BO44" s="376" t="s">
        <v>1196</v>
      </c>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2066.2321276464572</v>
      </c>
      <c r="G45" s="373"/>
      <c r="H45" s="370">
        <v>2106.2247626559647</v>
      </c>
      <c r="I45" s="373"/>
      <c r="J45" s="370">
        <v>2149.209605214468</v>
      </c>
      <c r="K45" s="373"/>
      <c r="L45" s="370">
        <v>2199.0179657806316</v>
      </c>
      <c r="M45" s="373"/>
      <c r="N45" s="370">
        <v>2135.3892326115933</v>
      </c>
      <c r="O45" s="373"/>
      <c r="P45" s="370">
        <v>2042.4324511487475</v>
      </c>
      <c r="Q45" s="373"/>
      <c r="R45" s="370">
        <v>2189.0214425240556</v>
      </c>
      <c r="S45" s="373"/>
      <c r="T45" s="370">
        <v>2147.5556132124334</v>
      </c>
      <c r="U45" s="373"/>
      <c r="V45" s="370">
        <v>2087.7297818869847</v>
      </c>
      <c r="W45" s="373"/>
      <c r="X45" s="370">
        <v>2238.0856001721204</v>
      </c>
      <c r="Y45" s="373"/>
      <c r="Z45" s="370">
        <v>2520.3004110514421</v>
      </c>
      <c r="AA45" s="373"/>
      <c r="AB45" s="370">
        <v>2340.3848140331811</v>
      </c>
      <c r="AC45" s="373"/>
      <c r="AD45" s="370">
        <v>2453.3600165488892</v>
      </c>
      <c r="AE45" s="373"/>
      <c r="AF45" s="370">
        <v>2560.5018675180236</v>
      </c>
      <c r="AG45" s="373"/>
      <c r="AH45" s="370">
        <v>2331.7786467671986</v>
      </c>
      <c r="AI45" s="373"/>
      <c r="AJ45" s="370">
        <v>2456.3319035601899</v>
      </c>
      <c r="AK45" s="373"/>
      <c r="AL45" s="370">
        <v>2242.4837355886907</v>
      </c>
      <c r="AM45" s="373"/>
      <c r="AN45" s="370">
        <v>2226.2227509948639</v>
      </c>
      <c r="AO45" s="373"/>
      <c r="AP45" s="370">
        <v>1150.4561832351715</v>
      </c>
      <c r="AQ45" s="373"/>
      <c r="AR45" s="370">
        <v>1239.2214576560277</v>
      </c>
      <c r="AS45" s="373"/>
      <c r="AT45" s="370">
        <v>1786.3091784238441</v>
      </c>
      <c r="AU45" s="373"/>
      <c r="AV45" s="370">
        <v>1923.1554283927414</v>
      </c>
      <c r="AW45" s="373"/>
      <c r="AX45" s="370">
        <v>2018.0991671455558</v>
      </c>
      <c r="AY45" s="373"/>
      <c r="AZ45" s="370">
        <v>2073.5836593205022</v>
      </c>
      <c r="BA45" s="373"/>
      <c r="BB45" s="370">
        <v>2130.4101047212334</v>
      </c>
      <c r="BC45" s="373"/>
      <c r="BD45" s="370">
        <v>1294.7961467804566</v>
      </c>
      <c r="BE45" s="373"/>
      <c r="BF45" s="370">
        <v>1988.0626711556677</v>
      </c>
      <c r="BG45" s="373"/>
      <c r="BH45" s="370">
        <v>1981.3131769279471</v>
      </c>
      <c r="BI45" s="373"/>
      <c r="BJ45" s="370">
        <v>1904.7282893434171</v>
      </c>
      <c r="BK45" s="373"/>
      <c r="BL45" s="371">
        <v>1725.7668058691206</v>
      </c>
      <c r="BM45" s="373"/>
      <c r="BN45" s="617">
        <v>1890.8620770546481</v>
      </c>
      <c r="BO45" s="376" t="s">
        <v>1196</v>
      </c>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1283.6320424662074</v>
      </c>
      <c r="G46" s="373"/>
      <c r="H46" s="374">
        <v>1333.4186934054876</v>
      </c>
      <c r="I46" s="373"/>
      <c r="J46" s="374">
        <v>1357.2904321827637</v>
      </c>
      <c r="K46" s="373"/>
      <c r="L46" s="374">
        <v>1421.7644160520185</v>
      </c>
      <c r="M46" s="373"/>
      <c r="N46" s="374">
        <v>1389.675554475004</v>
      </c>
      <c r="O46" s="373"/>
      <c r="P46" s="374">
        <v>1338.848300614314</v>
      </c>
      <c r="Q46" s="373"/>
      <c r="R46" s="374">
        <v>1436.500579830298</v>
      </c>
      <c r="S46" s="373"/>
      <c r="T46" s="374">
        <v>1436.8033250077463</v>
      </c>
      <c r="U46" s="373"/>
      <c r="V46" s="374">
        <v>1413.9930014915794</v>
      </c>
      <c r="W46" s="373"/>
      <c r="X46" s="374">
        <v>1575.0859378856055</v>
      </c>
      <c r="Y46" s="373"/>
      <c r="Z46" s="374">
        <v>1775.5343807842221</v>
      </c>
      <c r="AA46" s="373"/>
      <c r="AB46" s="374">
        <v>1591.6891091064999</v>
      </c>
      <c r="AC46" s="373"/>
      <c r="AD46" s="374">
        <v>1743.217459515872</v>
      </c>
      <c r="AE46" s="373"/>
      <c r="AF46" s="374">
        <v>1823.0474906409988</v>
      </c>
      <c r="AG46" s="373"/>
      <c r="AH46" s="374">
        <v>1623.799826043203</v>
      </c>
      <c r="AI46" s="373"/>
      <c r="AJ46" s="374">
        <v>1723.4129604249172</v>
      </c>
      <c r="AK46" s="373"/>
      <c r="AL46" s="374">
        <v>1630.1697684558687</v>
      </c>
      <c r="AM46" s="373"/>
      <c r="AN46" s="374">
        <v>1606.4201640628555</v>
      </c>
      <c r="AO46" s="373"/>
      <c r="AP46" s="374">
        <v>580.68762194617386</v>
      </c>
      <c r="AQ46" s="373"/>
      <c r="AR46" s="374">
        <v>729.23068598430484</v>
      </c>
      <c r="AS46" s="373"/>
      <c r="AT46" s="374">
        <v>1223.3477935959229</v>
      </c>
      <c r="AU46" s="373"/>
      <c r="AV46" s="374">
        <v>1343.5574252046438</v>
      </c>
      <c r="AW46" s="373"/>
      <c r="AX46" s="374">
        <v>1394.3414516593157</v>
      </c>
      <c r="AY46" s="373"/>
      <c r="AZ46" s="374">
        <v>1474.2034027237521</v>
      </c>
      <c r="BA46" s="373"/>
      <c r="BB46" s="374">
        <v>1531.3141502736948</v>
      </c>
      <c r="BC46" s="373"/>
      <c r="BD46" s="374">
        <v>805.19604328365131</v>
      </c>
      <c r="BE46" s="373"/>
      <c r="BF46" s="374">
        <v>1393.2999149263117</v>
      </c>
      <c r="BG46" s="373"/>
      <c r="BH46" s="374">
        <v>1399.8663017350138</v>
      </c>
      <c r="BI46" s="373"/>
      <c r="BJ46" s="374">
        <v>1354.1094445664667</v>
      </c>
      <c r="BK46" s="373"/>
      <c r="BL46" s="375">
        <v>1186.318796317139</v>
      </c>
      <c r="BM46" s="373"/>
      <c r="BN46" s="618">
        <v>1346.5916830524129</v>
      </c>
      <c r="BO46" s="376" t="s">
        <v>1196</v>
      </c>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16.904114458594027</v>
      </c>
      <c r="G47" s="373"/>
      <c r="H47" s="374">
        <v>14.538465949242443</v>
      </c>
      <c r="I47" s="373"/>
      <c r="J47" s="374">
        <v>8.6562915567488865</v>
      </c>
      <c r="K47" s="373"/>
      <c r="L47" s="374">
        <v>12.056966425575455</v>
      </c>
      <c r="M47" s="373"/>
      <c r="N47" s="374">
        <v>2.5692766287705844</v>
      </c>
      <c r="O47" s="373"/>
      <c r="P47" s="374">
        <v>5.2133503903052532</v>
      </c>
      <c r="Q47" s="373"/>
      <c r="R47" s="374">
        <v>7.8575213180236974</v>
      </c>
      <c r="S47" s="373"/>
      <c r="T47" s="374">
        <v>8.5365482058962918</v>
      </c>
      <c r="U47" s="373"/>
      <c r="V47" s="374">
        <v>6.3913266469799543</v>
      </c>
      <c r="W47" s="373"/>
      <c r="X47" s="374">
        <v>2.4932761883042942</v>
      </c>
      <c r="Y47" s="373"/>
      <c r="Z47" s="374">
        <v>5.6993119446574898</v>
      </c>
      <c r="AA47" s="373"/>
      <c r="AB47" s="374">
        <v>8.9883439339432218</v>
      </c>
      <c r="AC47" s="373"/>
      <c r="AD47" s="374">
        <v>9.6123987806535922</v>
      </c>
      <c r="AE47" s="373"/>
      <c r="AF47" s="374">
        <v>10.264040441247138</v>
      </c>
      <c r="AG47" s="373"/>
      <c r="AH47" s="374">
        <v>9.4048365136581786</v>
      </c>
      <c r="AI47" s="373"/>
      <c r="AJ47" s="374">
        <v>9.9068280904804933</v>
      </c>
      <c r="AK47" s="373"/>
      <c r="AL47" s="374">
        <v>8.7891040811783725</v>
      </c>
      <c r="AM47" s="373"/>
      <c r="AN47" s="374">
        <v>3.0652567994690041</v>
      </c>
      <c r="AO47" s="373"/>
      <c r="AP47" s="374">
        <v>4.8065599805069912</v>
      </c>
      <c r="AQ47" s="373"/>
      <c r="AR47" s="374">
        <v>5.5902445725398096</v>
      </c>
      <c r="AS47" s="373"/>
      <c r="AT47" s="374">
        <v>8.4316175865538945</v>
      </c>
      <c r="AU47" s="373"/>
      <c r="AV47" s="374">
        <v>7.0532914531599573</v>
      </c>
      <c r="AW47" s="373"/>
      <c r="AX47" s="374">
        <v>6.9486579934819046</v>
      </c>
      <c r="AY47" s="373"/>
      <c r="AZ47" s="374">
        <v>4.0272771854481633</v>
      </c>
      <c r="BA47" s="373"/>
      <c r="BB47" s="374">
        <v>5.9895750938505659</v>
      </c>
      <c r="BC47" s="373"/>
      <c r="BD47" s="374">
        <v>6.0567139937319334</v>
      </c>
      <c r="BE47" s="373"/>
      <c r="BF47" s="374">
        <v>6.8747309205254998</v>
      </c>
      <c r="BG47" s="373"/>
      <c r="BH47" s="374">
        <v>6.814551786</v>
      </c>
      <c r="BI47" s="373"/>
      <c r="BJ47" s="374">
        <v>6.9944762214427536</v>
      </c>
      <c r="BK47" s="373"/>
      <c r="BL47" s="375">
        <v>6.9401033999999999</v>
      </c>
      <c r="BM47" s="373"/>
      <c r="BN47" s="618">
        <v>7.3403094587354643</v>
      </c>
      <c r="BO47" s="376" t="s">
        <v>1196</v>
      </c>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15.153156482443784</v>
      </c>
      <c r="G48" s="373"/>
      <c r="H48" s="374">
        <v>17.870007792157566</v>
      </c>
      <c r="I48" s="373"/>
      <c r="J48" s="374">
        <v>15.827698449233752</v>
      </c>
      <c r="K48" s="373"/>
      <c r="L48" s="374">
        <v>14.588945564231254</v>
      </c>
      <c r="M48" s="373"/>
      <c r="N48" s="374">
        <v>14.728427996028921</v>
      </c>
      <c r="O48" s="373"/>
      <c r="P48" s="374">
        <v>14.996895280504091</v>
      </c>
      <c r="Q48" s="373"/>
      <c r="R48" s="374">
        <v>14.121672003282381</v>
      </c>
      <c r="S48" s="373"/>
      <c r="T48" s="374">
        <v>14.66845281842201</v>
      </c>
      <c r="U48" s="373"/>
      <c r="V48" s="374">
        <v>19.326575380079397</v>
      </c>
      <c r="W48" s="373"/>
      <c r="X48" s="374">
        <v>26.020559967032238</v>
      </c>
      <c r="Y48" s="373"/>
      <c r="Z48" s="374">
        <v>44.168947992985785</v>
      </c>
      <c r="AA48" s="373"/>
      <c r="AB48" s="374">
        <v>52.902338789638328</v>
      </c>
      <c r="AC48" s="373"/>
      <c r="AD48" s="374">
        <v>55.791989550462198</v>
      </c>
      <c r="AE48" s="373"/>
      <c r="AF48" s="374">
        <v>62.748575582239908</v>
      </c>
      <c r="AG48" s="373"/>
      <c r="AH48" s="374">
        <v>46.214829334515045</v>
      </c>
      <c r="AI48" s="373"/>
      <c r="AJ48" s="374">
        <v>41.188916831607855</v>
      </c>
      <c r="AK48" s="373"/>
      <c r="AL48" s="374">
        <v>41.798714539250362</v>
      </c>
      <c r="AM48" s="373"/>
      <c r="AN48" s="374">
        <v>37.238714807666078</v>
      </c>
      <c r="AO48" s="373"/>
      <c r="AP48" s="374">
        <v>34.669130250904679</v>
      </c>
      <c r="AQ48" s="373"/>
      <c r="AR48" s="374">
        <v>36.564490956765219</v>
      </c>
      <c r="AS48" s="373"/>
      <c r="AT48" s="374">
        <v>44.41601119626764</v>
      </c>
      <c r="AU48" s="373"/>
      <c r="AV48" s="374">
        <v>47.260635895755883</v>
      </c>
      <c r="AW48" s="373"/>
      <c r="AX48" s="374">
        <v>50.530977764273999</v>
      </c>
      <c r="AY48" s="373"/>
      <c r="AZ48" s="374">
        <v>56.20279217015711</v>
      </c>
      <c r="BA48" s="373"/>
      <c r="BB48" s="374">
        <v>56.230971182585421</v>
      </c>
      <c r="BC48" s="373"/>
      <c r="BD48" s="374">
        <v>16.665161605633966</v>
      </c>
      <c r="BE48" s="373"/>
      <c r="BF48" s="374">
        <v>19.942687726928998</v>
      </c>
      <c r="BG48" s="373"/>
      <c r="BH48" s="374">
        <v>39.622424705051692</v>
      </c>
      <c r="BI48" s="373"/>
      <c r="BJ48" s="374">
        <v>45.966737664630898</v>
      </c>
      <c r="BK48" s="373"/>
      <c r="BL48" s="375">
        <v>52.348549513244102</v>
      </c>
      <c r="BM48" s="373"/>
      <c r="BN48" s="618">
        <v>58.332500424241168</v>
      </c>
      <c r="BO48" s="376" t="s">
        <v>1196</v>
      </c>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277.74661923584125</v>
      </c>
      <c r="G49" s="373"/>
      <c r="H49" s="374">
        <v>278.15555883539889</v>
      </c>
      <c r="I49" s="373"/>
      <c r="J49" s="374">
        <v>290.7562645161741</v>
      </c>
      <c r="K49" s="373"/>
      <c r="L49" s="374">
        <v>290.4574396977838</v>
      </c>
      <c r="M49" s="373"/>
      <c r="N49" s="374">
        <v>284.41213023046942</v>
      </c>
      <c r="O49" s="373"/>
      <c r="P49" s="374">
        <v>269.4998737469673</v>
      </c>
      <c r="Q49" s="373"/>
      <c r="R49" s="374">
        <v>288.26341213791761</v>
      </c>
      <c r="S49" s="373"/>
      <c r="T49" s="374">
        <v>278.12325019698693</v>
      </c>
      <c r="U49" s="373"/>
      <c r="V49" s="374">
        <v>264.12780086288865</v>
      </c>
      <c r="W49" s="373"/>
      <c r="X49" s="374">
        <v>269.63831009633708</v>
      </c>
      <c r="Y49" s="373"/>
      <c r="Z49" s="374">
        <v>298.89294625002611</v>
      </c>
      <c r="AA49" s="373"/>
      <c r="AB49" s="374">
        <v>283.91944515592695</v>
      </c>
      <c r="AC49" s="373"/>
      <c r="AD49" s="374">
        <v>281.53596708535616</v>
      </c>
      <c r="AE49" s="373"/>
      <c r="AF49" s="374">
        <v>292.99265585625074</v>
      </c>
      <c r="AG49" s="373"/>
      <c r="AH49" s="374">
        <v>276.62446185509555</v>
      </c>
      <c r="AI49" s="373"/>
      <c r="AJ49" s="374">
        <v>291.59235860221406</v>
      </c>
      <c r="AK49" s="373"/>
      <c r="AL49" s="374">
        <v>250.28475621003255</v>
      </c>
      <c r="AM49" s="373"/>
      <c r="AN49" s="374">
        <v>254.74013613332656</v>
      </c>
      <c r="AO49" s="373"/>
      <c r="AP49" s="374">
        <v>189.25214023961283</v>
      </c>
      <c r="AQ49" s="373"/>
      <c r="AR49" s="374">
        <v>176.82518849437258</v>
      </c>
      <c r="AS49" s="373"/>
      <c r="AT49" s="374">
        <v>214.53912254249059</v>
      </c>
      <c r="AU49" s="373"/>
      <c r="AV49" s="374">
        <v>225.98500739759379</v>
      </c>
      <c r="AW49" s="373"/>
      <c r="AX49" s="374">
        <v>240.18598907104149</v>
      </c>
      <c r="AY49" s="373"/>
      <c r="AZ49" s="374">
        <v>230.44580492092896</v>
      </c>
      <c r="BA49" s="373"/>
      <c r="BB49" s="374">
        <v>229.82634091495291</v>
      </c>
      <c r="BC49" s="373"/>
      <c r="BD49" s="374">
        <v>177.95204287017989</v>
      </c>
      <c r="BE49" s="373"/>
      <c r="BF49" s="374">
        <v>240.92071349704329</v>
      </c>
      <c r="BG49" s="373"/>
      <c r="BH49" s="374">
        <v>231.60036866786874</v>
      </c>
      <c r="BI49" s="373"/>
      <c r="BJ49" s="374">
        <v>215.31940949770356</v>
      </c>
      <c r="BK49" s="373"/>
      <c r="BL49" s="375">
        <v>202.48960723915968</v>
      </c>
      <c r="BM49" s="373"/>
      <c r="BN49" s="618">
        <v>204.45890829440421</v>
      </c>
      <c r="BO49" s="376" t="s">
        <v>1196</v>
      </c>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472.7961950033706</v>
      </c>
      <c r="G50" s="373"/>
      <c r="H50" s="374">
        <v>462.2420366736784</v>
      </c>
      <c r="I50" s="373"/>
      <c r="J50" s="374">
        <v>476.67891850954754</v>
      </c>
      <c r="K50" s="373"/>
      <c r="L50" s="374">
        <v>460.15019804102241</v>
      </c>
      <c r="M50" s="373"/>
      <c r="N50" s="374">
        <v>444.00384328132026</v>
      </c>
      <c r="O50" s="373"/>
      <c r="P50" s="374">
        <v>413.87403111665691</v>
      </c>
      <c r="Q50" s="373"/>
      <c r="R50" s="374">
        <v>442.27825723453395</v>
      </c>
      <c r="S50" s="373"/>
      <c r="T50" s="374">
        <v>409.42403698338194</v>
      </c>
      <c r="U50" s="373"/>
      <c r="V50" s="374">
        <v>383.89107750545753</v>
      </c>
      <c r="W50" s="373"/>
      <c r="X50" s="374">
        <v>364.84751603484125</v>
      </c>
      <c r="Y50" s="373"/>
      <c r="Z50" s="374">
        <v>396.0048240795507</v>
      </c>
      <c r="AA50" s="373"/>
      <c r="AB50" s="374">
        <v>402.88557704717238</v>
      </c>
      <c r="AC50" s="373"/>
      <c r="AD50" s="374">
        <v>363.20220161654532</v>
      </c>
      <c r="AE50" s="373"/>
      <c r="AF50" s="374">
        <v>371.44910499728712</v>
      </c>
      <c r="AG50" s="373"/>
      <c r="AH50" s="374">
        <v>375.73469302072698</v>
      </c>
      <c r="AI50" s="373"/>
      <c r="AJ50" s="374">
        <v>390.23083961097018</v>
      </c>
      <c r="AK50" s="373"/>
      <c r="AL50" s="374">
        <v>311.44139230236067</v>
      </c>
      <c r="AM50" s="373"/>
      <c r="AN50" s="374">
        <v>324.75847919154671</v>
      </c>
      <c r="AO50" s="373"/>
      <c r="AP50" s="374">
        <v>341.04073081797321</v>
      </c>
      <c r="AQ50" s="373"/>
      <c r="AR50" s="374">
        <v>291.01084764804517</v>
      </c>
      <c r="AS50" s="373"/>
      <c r="AT50" s="374">
        <v>295.57463350260917</v>
      </c>
      <c r="AU50" s="373"/>
      <c r="AV50" s="374">
        <v>299.29906844158785</v>
      </c>
      <c r="AW50" s="373"/>
      <c r="AX50" s="374">
        <v>326.09209065744284</v>
      </c>
      <c r="AY50" s="373"/>
      <c r="AZ50" s="374">
        <v>308.70438232021593</v>
      </c>
      <c r="BA50" s="373"/>
      <c r="BB50" s="374">
        <v>307.04906725614978</v>
      </c>
      <c r="BC50" s="373"/>
      <c r="BD50" s="374">
        <v>288.92618502725963</v>
      </c>
      <c r="BE50" s="373"/>
      <c r="BF50" s="374">
        <v>327.02462408485809</v>
      </c>
      <c r="BG50" s="373"/>
      <c r="BH50" s="374">
        <v>303.40953003401273</v>
      </c>
      <c r="BI50" s="373"/>
      <c r="BJ50" s="374">
        <v>282.33822139317311</v>
      </c>
      <c r="BK50" s="373"/>
      <c r="BL50" s="375">
        <v>277.669749399578</v>
      </c>
      <c r="BM50" s="373"/>
      <c r="BN50" s="618">
        <v>274.1386758248546</v>
      </c>
      <c r="BO50" s="376" t="s">
        <v>1196</v>
      </c>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165.77326281542642</v>
      </c>
      <c r="G51" s="373"/>
      <c r="H51" s="370">
        <v>163.65485245258316</v>
      </c>
      <c r="I51" s="373"/>
      <c r="J51" s="370">
        <v>173.65882634659317</v>
      </c>
      <c r="K51" s="373"/>
      <c r="L51" s="370">
        <v>170.15963436441905</v>
      </c>
      <c r="M51" s="373"/>
      <c r="N51" s="370">
        <v>167.0738661584563</v>
      </c>
      <c r="O51" s="373"/>
      <c r="P51" s="370">
        <v>157.25432503209657</v>
      </c>
      <c r="Q51" s="373"/>
      <c r="R51" s="370">
        <v>168.58334687735623</v>
      </c>
      <c r="S51" s="373"/>
      <c r="T51" s="370">
        <v>160.40343288988095</v>
      </c>
      <c r="U51" s="373"/>
      <c r="V51" s="370">
        <v>150.56310802511277</v>
      </c>
      <c r="W51" s="373"/>
      <c r="X51" s="370">
        <v>147.46960400555585</v>
      </c>
      <c r="Y51" s="373"/>
      <c r="Z51" s="370">
        <v>162.64259777743408</v>
      </c>
      <c r="AA51" s="373"/>
      <c r="AB51" s="370">
        <v>159.10825792133329</v>
      </c>
      <c r="AC51" s="373"/>
      <c r="AD51" s="370">
        <v>149.05738089720788</v>
      </c>
      <c r="AE51" s="373"/>
      <c r="AF51" s="370">
        <v>156.49069773146314</v>
      </c>
      <c r="AG51" s="373"/>
      <c r="AH51" s="370">
        <v>154.42954381213767</v>
      </c>
      <c r="AI51" s="373"/>
      <c r="AJ51" s="370">
        <v>162.46539115959243</v>
      </c>
      <c r="AK51" s="373"/>
      <c r="AL51" s="370">
        <v>131.35804359671843</v>
      </c>
      <c r="AM51" s="373"/>
      <c r="AN51" s="370">
        <v>136.10908861199962</v>
      </c>
      <c r="AO51" s="373"/>
      <c r="AP51" s="370">
        <v>145.47339115418109</v>
      </c>
      <c r="AQ51" s="373"/>
      <c r="AR51" s="370">
        <v>130.27204541158022</v>
      </c>
      <c r="AS51" s="373"/>
      <c r="AT51" s="370">
        <v>142.74735344835005</v>
      </c>
      <c r="AU51" s="373"/>
      <c r="AV51" s="370">
        <v>145.82168876255321</v>
      </c>
      <c r="AW51" s="373"/>
      <c r="AX51" s="370">
        <v>157.89713462591016</v>
      </c>
      <c r="AY51" s="373"/>
      <c r="AZ51" s="370">
        <v>149.80424512795381</v>
      </c>
      <c r="BA51" s="373"/>
      <c r="BB51" s="370">
        <v>152.36687474751153</v>
      </c>
      <c r="BC51" s="373"/>
      <c r="BD51" s="370">
        <v>147.45080152545501</v>
      </c>
      <c r="BE51" s="373"/>
      <c r="BF51" s="370">
        <v>156.80486921698542</v>
      </c>
      <c r="BG51" s="373"/>
      <c r="BH51" s="370">
        <v>147.88784085753088</v>
      </c>
      <c r="BI51" s="373"/>
      <c r="BJ51" s="370">
        <v>138.45922846548444</v>
      </c>
      <c r="BK51" s="373"/>
      <c r="BL51" s="371">
        <v>133.12041301306402</v>
      </c>
      <c r="BM51" s="373"/>
      <c r="BN51" s="617">
        <v>133.26609741121905</v>
      </c>
      <c r="BO51" s="376" t="s">
        <v>1196</v>
      </c>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14.240358349341445</v>
      </c>
      <c r="G52" s="373"/>
      <c r="H52" s="370">
        <v>15.094658089990972</v>
      </c>
      <c r="I52" s="373"/>
      <c r="J52" s="370">
        <v>15.569981936771306</v>
      </c>
      <c r="K52" s="373"/>
      <c r="L52" s="370">
        <v>16.649021864816895</v>
      </c>
      <c r="M52" s="373"/>
      <c r="N52" s="370">
        <v>16.511904141189834</v>
      </c>
      <c r="O52" s="373"/>
      <c r="P52" s="370">
        <v>16.168638263383244</v>
      </c>
      <c r="Q52" s="373"/>
      <c r="R52" s="370">
        <v>17.624803608575455</v>
      </c>
      <c r="S52" s="373"/>
      <c r="T52" s="370">
        <v>17.951896482315096</v>
      </c>
      <c r="U52" s="373"/>
      <c r="V52" s="370">
        <v>17.98941048179557</v>
      </c>
      <c r="W52" s="373"/>
      <c r="X52" s="370">
        <v>20.50768769952235</v>
      </c>
      <c r="Y52" s="373"/>
      <c r="Z52" s="370">
        <v>23.499370322231531</v>
      </c>
      <c r="AA52" s="373"/>
      <c r="AB52" s="370">
        <v>21.203644882718649</v>
      </c>
      <c r="AC52" s="373"/>
      <c r="AD52" s="370">
        <v>23.729723349355574</v>
      </c>
      <c r="AE52" s="373"/>
      <c r="AF52" s="370">
        <v>25.202986168449321</v>
      </c>
      <c r="AG52" s="373"/>
      <c r="AH52" s="370">
        <v>22.656965588309092</v>
      </c>
      <c r="AI52" s="373"/>
      <c r="AJ52" s="370">
        <v>24.372127758560634</v>
      </c>
      <c r="AK52" s="373"/>
      <c r="AL52" s="370">
        <v>23.476636861382413</v>
      </c>
      <c r="AM52" s="373"/>
      <c r="AN52" s="370">
        <v>23.360782667771353</v>
      </c>
      <c r="AO52" s="373"/>
      <c r="AP52" s="370">
        <v>24.778156856467401</v>
      </c>
      <c r="AQ52" s="373"/>
      <c r="AR52" s="370">
        <v>30.765367418133636</v>
      </c>
      <c r="AS52" s="373"/>
      <c r="AT52" s="370">
        <v>41.443005011458077</v>
      </c>
      <c r="AU52" s="373"/>
      <c r="AV52" s="370">
        <v>46.662894850770343</v>
      </c>
      <c r="AW52" s="373"/>
      <c r="AX52" s="370">
        <v>51.596569871045801</v>
      </c>
      <c r="AY52" s="373"/>
      <c r="AZ52" s="370">
        <v>55.585260786014189</v>
      </c>
      <c r="BA52" s="373"/>
      <c r="BB52" s="370">
        <v>63.304010338834402</v>
      </c>
      <c r="BC52" s="373"/>
      <c r="BD52" s="370">
        <v>63.298138124020866</v>
      </c>
      <c r="BE52" s="373"/>
      <c r="BF52" s="370">
        <v>58.537153816246672</v>
      </c>
      <c r="BG52" s="373"/>
      <c r="BH52" s="370">
        <v>56.402024618503788</v>
      </c>
      <c r="BI52" s="373"/>
      <c r="BJ52" s="370">
        <v>52.934062229756918</v>
      </c>
      <c r="BK52" s="373"/>
      <c r="BL52" s="371">
        <v>49.373925174990845</v>
      </c>
      <c r="BM52" s="373"/>
      <c r="BN52" s="617">
        <v>49.697382660669689</v>
      </c>
      <c r="BO52" s="376" t="s">
        <v>1196</v>
      </c>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v>0</v>
      </c>
      <c r="Q53" s="628"/>
      <c r="R53" s="621"/>
      <c r="S53" s="628"/>
      <c r="T53" s="621"/>
      <c r="U53" s="628"/>
      <c r="V53" s="621"/>
      <c r="W53" s="628"/>
      <c r="X53" s="621"/>
      <c r="Y53" s="628"/>
      <c r="Z53" s="621">
        <v>0</v>
      </c>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1"/>
      <c r="BK53" s="628"/>
      <c r="BL53" s="622"/>
      <c r="BM53" s="628"/>
      <c r="BN53" s="621"/>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1.6320895186149089</v>
      </c>
      <c r="G54" s="373"/>
      <c r="H54" s="374">
        <v>1.7156340084418469</v>
      </c>
      <c r="I54" s="373"/>
      <c r="J54" s="374">
        <v>1.7553273925789026</v>
      </c>
      <c r="K54" s="373"/>
      <c r="L54" s="374">
        <v>1.8621484303968767</v>
      </c>
      <c r="M54" s="373"/>
      <c r="N54" s="374">
        <v>1.8325756119846404</v>
      </c>
      <c r="O54" s="373"/>
      <c r="P54" s="374">
        <v>1.7809752227333195</v>
      </c>
      <c r="Q54" s="373"/>
      <c r="R54" s="374">
        <v>1.927107647311272</v>
      </c>
      <c r="S54" s="373"/>
      <c r="T54" s="374">
        <v>1.948785516003769</v>
      </c>
      <c r="U54" s="373"/>
      <c r="V54" s="374">
        <v>1.9391649673247988</v>
      </c>
      <c r="W54" s="373"/>
      <c r="X54" s="374">
        <v>2.1954734911664557</v>
      </c>
      <c r="Y54" s="373"/>
      <c r="Z54" s="374">
        <v>2.4988981118854228</v>
      </c>
      <c r="AA54" s="373"/>
      <c r="AB54" s="374">
        <v>2.2400025228348612</v>
      </c>
      <c r="AC54" s="373"/>
      <c r="AD54" s="374">
        <v>2.4908006281221748</v>
      </c>
      <c r="AE54" s="373"/>
      <c r="AF54" s="374">
        <v>2.6288581172296381</v>
      </c>
      <c r="AG54" s="373"/>
      <c r="AH54" s="374">
        <v>2.3487905646560034</v>
      </c>
      <c r="AI54" s="373"/>
      <c r="AJ54" s="374">
        <v>2.5114239577558104</v>
      </c>
      <c r="AK54" s="373"/>
      <c r="AL54" s="374">
        <v>2.4049237760440518</v>
      </c>
      <c r="AM54" s="373"/>
      <c r="AN54" s="374">
        <v>2.3792754874425182</v>
      </c>
      <c r="AO54" s="373"/>
      <c r="AP54" s="374">
        <v>2.8617711123295893</v>
      </c>
      <c r="AQ54" s="373"/>
      <c r="AR54" s="374">
        <v>3.2199629897757638</v>
      </c>
      <c r="AS54" s="373"/>
      <c r="AT54" s="374">
        <v>4.2441403381107268</v>
      </c>
      <c r="AU54" s="373"/>
      <c r="AV54" s="374">
        <v>4.5343946580791084</v>
      </c>
      <c r="AW54" s="373"/>
      <c r="AX54" s="374">
        <v>4.8990627001029621</v>
      </c>
      <c r="AY54" s="373"/>
      <c r="AZ54" s="374">
        <v>5.1604741233773712</v>
      </c>
      <c r="BA54" s="373"/>
      <c r="BB54" s="374">
        <v>5.5236678534836416</v>
      </c>
      <c r="BC54" s="373"/>
      <c r="BD54" s="374">
        <v>5.3397509171413784</v>
      </c>
      <c r="BE54" s="373"/>
      <c r="BF54" s="374">
        <v>4.7631845682878433</v>
      </c>
      <c r="BG54" s="373"/>
      <c r="BH54" s="374">
        <v>4.7743526664435247</v>
      </c>
      <c r="BI54" s="373"/>
      <c r="BJ54" s="374">
        <v>4.6676949575736817</v>
      </c>
      <c r="BK54" s="373"/>
      <c r="BL54" s="375">
        <v>4.2833431842435585</v>
      </c>
      <c r="BM54" s="373"/>
      <c r="BN54" s="618">
        <v>4.3984982137514113</v>
      </c>
      <c r="BO54" s="376" t="s">
        <v>1196</v>
      </c>
      <c r="CJ54" s="302"/>
      <c r="CK54" s="302"/>
      <c r="CL54" s="302"/>
      <c r="CM54" s="303" t="s">
        <v>276</v>
      </c>
      <c r="CN54" s="302" t="s">
        <v>942</v>
      </c>
      <c r="CO54" s="302"/>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1.738811356357892</v>
      </c>
      <c r="G55" s="373"/>
      <c r="H55" s="374">
        <v>1.8302343154890435</v>
      </c>
      <c r="I55" s="373"/>
      <c r="J55" s="374">
        <v>1.8750088057092826</v>
      </c>
      <c r="K55" s="373"/>
      <c r="L55" s="374">
        <v>1.9916474841527452</v>
      </c>
      <c r="M55" s="373"/>
      <c r="N55" s="374">
        <v>1.9624708181981114</v>
      </c>
      <c r="O55" s="373"/>
      <c r="P55" s="374">
        <v>1.9095573477438319</v>
      </c>
      <c r="Q55" s="373"/>
      <c r="R55" s="374">
        <v>2.0687355334516107</v>
      </c>
      <c r="S55" s="373"/>
      <c r="T55" s="374">
        <v>2.0944891059853599</v>
      </c>
      <c r="U55" s="373"/>
      <c r="V55" s="374">
        <v>2.0865798566826177</v>
      </c>
      <c r="W55" s="373"/>
      <c r="X55" s="374">
        <v>2.3650808853338221</v>
      </c>
      <c r="Y55" s="373"/>
      <c r="Z55" s="374">
        <v>2.6949795330735129</v>
      </c>
      <c r="AA55" s="373"/>
      <c r="AB55" s="374">
        <v>2.418445693030518</v>
      </c>
      <c r="AC55" s="373"/>
      <c r="AD55" s="374">
        <v>2.6921527747069018</v>
      </c>
      <c r="AE55" s="373"/>
      <c r="AF55" s="374">
        <v>2.8444151107992699</v>
      </c>
      <c r="AG55" s="373"/>
      <c r="AH55" s="374">
        <v>2.5440614783449758</v>
      </c>
      <c r="AI55" s="373"/>
      <c r="AJ55" s="374">
        <v>2.7230360407966749</v>
      </c>
      <c r="AK55" s="373"/>
      <c r="AL55" s="374">
        <v>2.6102221471697642</v>
      </c>
      <c r="AM55" s="373"/>
      <c r="AN55" s="374">
        <v>2.5849765382300562</v>
      </c>
      <c r="AO55" s="373"/>
      <c r="AP55" s="374">
        <v>2.9764279405018437</v>
      </c>
      <c r="AQ55" s="373"/>
      <c r="AR55" s="374">
        <v>3.4050885851464852</v>
      </c>
      <c r="AS55" s="373"/>
      <c r="AT55" s="374">
        <v>4.4509296215411016</v>
      </c>
      <c r="AU55" s="373"/>
      <c r="AV55" s="374">
        <v>4.7639945319383807</v>
      </c>
      <c r="AW55" s="373"/>
      <c r="AX55" s="374">
        <v>5.3801551210178857</v>
      </c>
      <c r="AY55" s="373"/>
      <c r="AZ55" s="374">
        <v>5.6323801646277971</v>
      </c>
      <c r="BA55" s="373"/>
      <c r="BB55" s="374">
        <v>6.1623797868264285</v>
      </c>
      <c r="BC55" s="373"/>
      <c r="BD55" s="374">
        <v>6.1305292537567002</v>
      </c>
      <c r="BE55" s="373"/>
      <c r="BF55" s="374">
        <v>5.4675323881509801</v>
      </c>
      <c r="BG55" s="373"/>
      <c r="BH55" s="374">
        <v>5.5000647314349864</v>
      </c>
      <c r="BI55" s="373"/>
      <c r="BJ55" s="374">
        <v>5.3247554620485946</v>
      </c>
      <c r="BK55" s="373"/>
      <c r="BL55" s="375">
        <v>4.7737862359014676</v>
      </c>
      <c r="BM55" s="373"/>
      <c r="BN55" s="618">
        <v>4.8815729993498307</v>
      </c>
      <c r="BO55" s="376" t="s">
        <v>1196</v>
      </c>
      <c r="CJ55" s="302"/>
      <c r="CK55" s="302"/>
      <c r="CL55" s="302"/>
      <c r="CM55" s="303" t="s">
        <v>950</v>
      </c>
      <c r="CN55" s="302" t="s">
        <v>942</v>
      </c>
      <c r="CO55" s="302"/>
      <c r="CP55" s="302"/>
      <c r="CQ55" s="302"/>
      <c r="CR55" s="302"/>
      <c r="CS55" s="302"/>
      <c r="CT55" s="302"/>
    </row>
    <row r="56" spans="1:98" s="14" customFormat="1" ht="14.1" customHeight="1">
      <c r="A56" s="37"/>
      <c r="B56" s="208" t="str">
        <f>Parameters!Q55</f>
        <v>J61</v>
      </c>
      <c r="C56" s="209"/>
      <c r="D56" s="443" t="str">
        <f>Parameters!S55</f>
        <v>Telecommunications</v>
      </c>
      <c r="E56" s="447"/>
      <c r="F56" s="377">
        <v>1.4466738005159894</v>
      </c>
      <c r="G56" s="373"/>
      <c r="H56" s="378">
        <v>1.5235099642744887</v>
      </c>
      <c r="I56" s="373"/>
      <c r="J56" s="378">
        <v>1.5615574856059069</v>
      </c>
      <c r="K56" s="373"/>
      <c r="L56" s="378">
        <v>1.6595063925751949</v>
      </c>
      <c r="M56" s="373"/>
      <c r="N56" s="378">
        <v>1.6359774620399281</v>
      </c>
      <c r="O56" s="373"/>
      <c r="P56" s="378">
        <v>1.5926136887266926</v>
      </c>
      <c r="Q56" s="373"/>
      <c r="R56" s="378">
        <v>1.7261655182574587</v>
      </c>
      <c r="S56" s="373"/>
      <c r="T56" s="378">
        <v>1.7484430797790826</v>
      </c>
      <c r="U56" s="373"/>
      <c r="V56" s="378">
        <v>1.7426117815143742</v>
      </c>
      <c r="W56" s="373"/>
      <c r="X56" s="378">
        <v>1.9760607510928003</v>
      </c>
      <c r="Y56" s="373"/>
      <c r="Z56" s="378">
        <v>2.252656327137589</v>
      </c>
      <c r="AA56" s="373"/>
      <c r="AB56" s="378">
        <v>2.0223559288840995</v>
      </c>
      <c r="AC56" s="373"/>
      <c r="AD56" s="378">
        <v>2.2521610469847211</v>
      </c>
      <c r="AE56" s="373"/>
      <c r="AF56" s="378">
        <v>2.3804989724646277</v>
      </c>
      <c r="AG56" s="373"/>
      <c r="AH56" s="378">
        <v>2.1299763493165882</v>
      </c>
      <c r="AI56" s="373"/>
      <c r="AJ56" s="378">
        <v>2.2807080061070906</v>
      </c>
      <c r="AK56" s="373"/>
      <c r="AL56" s="378">
        <v>2.1870561168902354</v>
      </c>
      <c r="AM56" s="373"/>
      <c r="AN56" s="378">
        <v>2.1667177349620625</v>
      </c>
      <c r="AO56" s="373"/>
      <c r="AP56" s="378">
        <v>2.4797579623989834</v>
      </c>
      <c r="AQ56" s="373"/>
      <c r="AR56" s="378">
        <v>3.4330205495810775</v>
      </c>
      <c r="AS56" s="373"/>
      <c r="AT56" s="378">
        <v>4.6839603782683215</v>
      </c>
      <c r="AU56" s="373"/>
      <c r="AV56" s="378">
        <v>5.087005829687623</v>
      </c>
      <c r="AW56" s="373"/>
      <c r="AX56" s="378">
        <v>5.319698512452077</v>
      </c>
      <c r="AY56" s="373"/>
      <c r="AZ56" s="378">
        <v>5.6369199626814535</v>
      </c>
      <c r="BA56" s="373"/>
      <c r="BB56" s="378">
        <v>6.518961593870201</v>
      </c>
      <c r="BC56" s="373"/>
      <c r="BD56" s="378">
        <v>6.4333698351869764</v>
      </c>
      <c r="BE56" s="373"/>
      <c r="BF56" s="378">
        <v>5.2526769194776124</v>
      </c>
      <c r="BG56" s="373"/>
      <c r="BH56" s="378">
        <v>4.9058391502557512</v>
      </c>
      <c r="BI56" s="373"/>
      <c r="BJ56" s="378">
        <v>4.4034882577903867</v>
      </c>
      <c r="BK56" s="373"/>
      <c r="BL56" s="379">
        <v>4.0660759942049101</v>
      </c>
      <c r="BM56" s="373"/>
      <c r="BN56" s="619">
        <v>4.0160839536128732</v>
      </c>
      <c r="BO56" s="376" t="s">
        <v>1196</v>
      </c>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9.4227836738526545</v>
      </c>
      <c r="G57" s="373"/>
      <c r="H57" s="378">
        <v>10.025279801785594</v>
      </c>
      <c r="I57" s="373"/>
      <c r="J57" s="378">
        <v>10.378088252877214</v>
      </c>
      <c r="K57" s="373"/>
      <c r="L57" s="378">
        <v>11.135719557692079</v>
      </c>
      <c r="M57" s="373"/>
      <c r="N57" s="378">
        <v>11.080880248967155</v>
      </c>
      <c r="O57" s="373"/>
      <c r="P57" s="378">
        <v>10.885492004179397</v>
      </c>
      <c r="Q57" s="373"/>
      <c r="R57" s="378">
        <v>11.902794909555112</v>
      </c>
      <c r="S57" s="373"/>
      <c r="T57" s="378">
        <v>12.160178780546884</v>
      </c>
      <c r="U57" s="373"/>
      <c r="V57" s="378">
        <v>12.221053876273778</v>
      </c>
      <c r="W57" s="373"/>
      <c r="X57" s="378">
        <v>13.971072571929273</v>
      </c>
      <c r="Y57" s="373"/>
      <c r="Z57" s="378">
        <v>16.052836350135006</v>
      </c>
      <c r="AA57" s="373"/>
      <c r="AB57" s="378">
        <v>14.522840737969172</v>
      </c>
      <c r="AC57" s="373"/>
      <c r="AD57" s="378">
        <v>16.294608899541775</v>
      </c>
      <c r="AE57" s="373"/>
      <c r="AF57" s="378">
        <v>17.349213967955787</v>
      </c>
      <c r="AG57" s="373"/>
      <c r="AH57" s="378">
        <v>15.634137195991524</v>
      </c>
      <c r="AI57" s="373"/>
      <c r="AJ57" s="378">
        <v>16.856959753901059</v>
      </c>
      <c r="AK57" s="373"/>
      <c r="AL57" s="378">
        <v>16.274434821278362</v>
      </c>
      <c r="AM57" s="373"/>
      <c r="AN57" s="378">
        <v>16.229812907136719</v>
      </c>
      <c r="AO57" s="373"/>
      <c r="AP57" s="378">
        <v>16.460199841236985</v>
      </c>
      <c r="AQ57" s="373"/>
      <c r="AR57" s="378">
        <v>20.70729529363031</v>
      </c>
      <c r="AS57" s="373"/>
      <c r="AT57" s="378">
        <v>28.063974673537928</v>
      </c>
      <c r="AU57" s="373"/>
      <c r="AV57" s="378">
        <v>32.277499831065228</v>
      </c>
      <c r="AW57" s="373"/>
      <c r="AX57" s="378">
        <v>35.997653537472878</v>
      </c>
      <c r="AY57" s="373"/>
      <c r="AZ57" s="378">
        <v>39.155486535327569</v>
      </c>
      <c r="BA57" s="373"/>
      <c r="BB57" s="378">
        <v>45.099001104654128</v>
      </c>
      <c r="BC57" s="373"/>
      <c r="BD57" s="378">
        <v>45.394488117935808</v>
      </c>
      <c r="BE57" s="373"/>
      <c r="BF57" s="378">
        <v>43.053759940330238</v>
      </c>
      <c r="BG57" s="373"/>
      <c r="BH57" s="378">
        <v>41.221768070369528</v>
      </c>
      <c r="BI57" s="373"/>
      <c r="BJ57" s="378">
        <v>38.538123552344253</v>
      </c>
      <c r="BK57" s="373"/>
      <c r="BL57" s="379">
        <v>36.250719760640905</v>
      </c>
      <c r="BM57" s="373"/>
      <c r="BN57" s="619">
        <v>36.401227493955574</v>
      </c>
      <c r="BO57" s="376" t="s">
        <v>1196</v>
      </c>
      <c r="CJ57" s="302"/>
      <c r="CK57" s="302"/>
      <c r="CL57" s="302"/>
      <c r="CM57" s="303" t="s">
        <v>951</v>
      </c>
      <c r="CN57" s="302" t="s">
        <v>942</v>
      </c>
      <c r="CO57" s="302"/>
      <c r="CP57" s="302"/>
      <c r="CQ57" s="302"/>
      <c r="CR57" s="302"/>
      <c r="CS57" s="302"/>
      <c r="CT57" s="302"/>
    </row>
    <row r="58" spans="1:98" s="13" customFormat="1" ht="12.75" customHeight="1">
      <c r="A58" s="36"/>
      <c r="B58" s="206" t="str">
        <f>Parameters!Q57</f>
        <v>K</v>
      </c>
      <c r="C58" s="207"/>
      <c r="D58" s="450" t="str">
        <f>Parameters!S57</f>
        <v>Financial and insurance activities</v>
      </c>
      <c r="E58" s="452"/>
      <c r="F58" s="369">
        <v>2.1161107827219725</v>
      </c>
      <c r="G58" s="373"/>
      <c r="H58" s="370">
        <v>2.2358295198423543</v>
      </c>
      <c r="I58" s="373"/>
      <c r="J58" s="370">
        <v>2.2990229550854848</v>
      </c>
      <c r="K58" s="373"/>
      <c r="L58" s="370">
        <v>2.4508894988610539</v>
      </c>
      <c r="M58" s="373"/>
      <c r="N58" s="370">
        <v>2.4235402889017821</v>
      </c>
      <c r="O58" s="373"/>
      <c r="P58" s="370">
        <v>2.366362265544335</v>
      </c>
      <c r="Q58" s="373"/>
      <c r="R58" s="370">
        <v>2.5723013508394805</v>
      </c>
      <c r="S58" s="373"/>
      <c r="T58" s="370">
        <v>2.6129510470031847</v>
      </c>
      <c r="U58" s="373"/>
      <c r="V58" s="370">
        <v>2.6115206822007027</v>
      </c>
      <c r="W58" s="373"/>
      <c r="X58" s="370">
        <v>2.9694754883587993</v>
      </c>
      <c r="Y58" s="373"/>
      <c r="Z58" s="370">
        <v>3.3941846008760033</v>
      </c>
      <c r="AA58" s="373"/>
      <c r="AB58" s="370">
        <v>3.0551633685013808</v>
      </c>
      <c r="AC58" s="373"/>
      <c r="AD58" s="370">
        <v>3.4110545128834815</v>
      </c>
      <c r="AE58" s="373"/>
      <c r="AF58" s="370">
        <v>3.6144846602907803</v>
      </c>
      <c r="AG58" s="373"/>
      <c r="AH58" s="370">
        <v>3.6499042058672746</v>
      </c>
      <c r="AI58" s="373"/>
      <c r="AJ58" s="370">
        <v>4.3453953441099662</v>
      </c>
      <c r="AK58" s="373"/>
      <c r="AL58" s="370">
        <v>4.5787123111268428</v>
      </c>
      <c r="AM58" s="373"/>
      <c r="AN58" s="370">
        <v>4.9368252189009016</v>
      </c>
      <c r="AO58" s="373"/>
      <c r="AP58" s="370">
        <v>4.9235769238365332</v>
      </c>
      <c r="AQ58" s="373"/>
      <c r="AR58" s="370">
        <v>8.587713269925942</v>
      </c>
      <c r="AS58" s="373"/>
      <c r="AT58" s="370">
        <v>12.514343896430367</v>
      </c>
      <c r="AU58" s="373"/>
      <c r="AV58" s="370">
        <v>23.012214656665485</v>
      </c>
      <c r="AW58" s="373"/>
      <c r="AX58" s="370">
        <v>38.712802973865415</v>
      </c>
      <c r="AY58" s="373"/>
      <c r="AZ58" s="370">
        <v>43.991855040262351</v>
      </c>
      <c r="BA58" s="373"/>
      <c r="BB58" s="370">
        <v>72.208797690786881</v>
      </c>
      <c r="BC58" s="373"/>
      <c r="BD58" s="370">
        <v>59.600335911586612</v>
      </c>
      <c r="BE58" s="373"/>
      <c r="BF58" s="370">
        <v>47.648411722734231</v>
      </c>
      <c r="BG58" s="373"/>
      <c r="BH58" s="370">
        <v>49.096273539632548</v>
      </c>
      <c r="BI58" s="373"/>
      <c r="BJ58" s="370">
        <v>38.898861404688404</v>
      </c>
      <c r="BK58" s="373"/>
      <c r="BL58" s="371">
        <v>33.20291259954071</v>
      </c>
      <c r="BM58" s="373"/>
      <c r="BN58" s="617">
        <v>33.778597015654064</v>
      </c>
      <c r="BO58" s="376" t="s">
        <v>1196</v>
      </c>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7.2225890189695496E-2</v>
      </c>
      <c r="G59" s="373"/>
      <c r="H59" s="374">
        <v>7.5276672276099424E-2</v>
      </c>
      <c r="I59" s="373"/>
      <c r="J59" s="374">
        <v>7.6368139807004257E-2</v>
      </c>
      <c r="K59" s="373"/>
      <c r="L59" s="374">
        <v>8.0337375941140279E-2</v>
      </c>
      <c r="M59" s="373"/>
      <c r="N59" s="374">
        <v>7.8405214561284173E-2</v>
      </c>
      <c r="O59" s="373"/>
      <c r="P59" s="374">
        <v>7.5570196278107987E-2</v>
      </c>
      <c r="Q59" s="373"/>
      <c r="R59" s="374">
        <v>8.1103148473527203E-2</v>
      </c>
      <c r="S59" s="373"/>
      <c r="T59" s="374">
        <v>8.1351171073054604E-2</v>
      </c>
      <c r="U59" s="373"/>
      <c r="V59" s="374">
        <v>8.0299167373771088E-2</v>
      </c>
      <c r="W59" s="373"/>
      <c r="X59" s="374">
        <v>9.0188058803281818E-2</v>
      </c>
      <c r="Y59" s="373"/>
      <c r="Z59" s="374">
        <v>0.10184073813644978</v>
      </c>
      <c r="AA59" s="373"/>
      <c r="AB59" s="374">
        <v>9.0573427296279915E-2</v>
      </c>
      <c r="AC59" s="373"/>
      <c r="AD59" s="374">
        <v>9.9930324601308892E-2</v>
      </c>
      <c r="AE59" s="373"/>
      <c r="AF59" s="374">
        <v>0.10465448238525603</v>
      </c>
      <c r="AG59" s="373"/>
      <c r="AH59" s="374">
        <v>0.50064138509619416</v>
      </c>
      <c r="AI59" s="373"/>
      <c r="AJ59" s="374">
        <v>0.96401060051949206</v>
      </c>
      <c r="AK59" s="373"/>
      <c r="AL59" s="374">
        <v>1.3274564745237347</v>
      </c>
      <c r="AM59" s="373"/>
      <c r="AN59" s="374">
        <v>1.7073187215365619</v>
      </c>
      <c r="AO59" s="373"/>
      <c r="AP59" s="374">
        <v>2.1910953596463734</v>
      </c>
      <c r="AQ59" s="373"/>
      <c r="AR59" s="374">
        <v>5.0478600064447354</v>
      </c>
      <c r="AS59" s="373"/>
      <c r="AT59" s="374">
        <v>7.7940205442958872</v>
      </c>
      <c r="AU59" s="373"/>
      <c r="AV59" s="374">
        <v>17.647155125400822</v>
      </c>
      <c r="AW59" s="373"/>
      <c r="AX59" s="374">
        <v>32.940315841909189</v>
      </c>
      <c r="AY59" s="373"/>
      <c r="AZ59" s="374">
        <v>38.240711810864653</v>
      </c>
      <c r="BA59" s="373"/>
      <c r="BB59" s="374">
        <v>64.087189609389853</v>
      </c>
      <c r="BC59" s="373"/>
      <c r="BD59" s="374">
        <v>51.543927280621801</v>
      </c>
      <c r="BE59" s="373"/>
      <c r="BF59" s="374">
        <v>41.434887205415116</v>
      </c>
      <c r="BG59" s="373"/>
      <c r="BH59" s="374">
        <v>43.112741221129454</v>
      </c>
      <c r="BI59" s="373"/>
      <c r="BJ59" s="374">
        <v>33.277819095306938</v>
      </c>
      <c r="BK59" s="373"/>
      <c r="BL59" s="375">
        <v>28.218420934391624</v>
      </c>
      <c r="BM59" s="373"/>
      <c r="BN59" s="618">
        <v>28.68448340046616</v>
      </c>
      <c r="BO59" s="376" t="s">
        <v>1196</v>
      </c>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0.13528879431054897</v>
      </c>
      <c r="G60" s="373"/>
      <c r="H60" s="374">
        <v>0.15055334455219879</v>
      </c>
      <c r="I60" s="373"/>
      <c r="J60" s="374">
        <v>0.16242477496265825</v>
      </c>
      <c r="K60" s="373"/>
      <c r="L60" s="374">
        <v>0.18105886219570408</v>
      </c>
      <c r="M60" s="373"/>
      <c r="N60" s="374">
        <v>0.18665121973917639</v>
      </c>
      <c r="O60" s="373"/>
      <c r="P60" s="374">
        <v>0.18948944738391249</v>
      </c>
      <c r="Q60" s="373"/>
      <c r="R60" s="374">
        <v>0.21365232396384395</v>
      </c>
      <c r="S60" s="373"/>
      <c r="T60" s="374">
        <v>0.22462636788828497</v>
      </c>
      <c r="U60" s="373"/>
      <c r="V60" s="374">
        <v>0.23190878935559248</v>
      </c>
      <c r="W60" s="373"/>
      <c r="X60" s="374">
        <v>0.27191026683974501</v>
      </c>
      <c r="Y60" s="373"/>
      <c r="Z60" s="374">
        <v>0.31996231907048756</v>
      </c>
      <c r="AA60" s="373"/>
      <c r="AB60" s="374">
        <v>0.29605344146097445</v>
      </c>
      <c r="AC60" s="373"/>
      <c r="AD60" s="374">
        <v>0.33931565442981726</v>
      </c>
      <c r="AE60" s="373"/>
      <c r="AF60" s="374">
        <v>0.36863369914806576</v>
      </c>
      <c r="AG60" s="373"/>
      <c r="AH60" s="374">
        <v>0.33860807373725998</v>
      </c>
      <c r="AI60" s="373"/>
      <c r="AJ60" s="374">
        <v>0.37179067367596264</v>
      </c>
      <c r="AK60" s="373"/>
      <c r="AL60" s="374">
        <v>0.36520764659437843</v>
      </c>
      <c r="AM60" s="373"/>
      <c r="AN60" s="374">
        <v>0.37026189141756766</v>
      </c>
      <c r="AO60" s="373"/>
      <c r="AP60" s="374">
        <v>0.183822887440446</v>
      </c>
      <c r="AQ60" s="373"/>
      <c r="AR60" s="374">
        <v>0.43049990233200963</v>
      </c>
      <c r="AS60" s="373"/>
      <c r="AT60" s="374">
        <v>0.61825420691668864</v>
      </c>
      <c r="AU60" s="373"/>
      <c r="AV60" s="374">
        <v>0.76321301623715554</v>
      </c>
      <c r="AW60" s="373"/>
      <c r="AX60" s="374">
        <v>0.88441896570932299</v>
      </c>
      <c r="AY60" s="373"/>
      <c r="AZ60" s="374">
        <v>0.73485314839278759</v>
      </c>
      <c r="BA60" s="373"/>
      <c r="BB60" s="374">
        <v>2.3667710873180359</v>
      </c>
      <c r="BC60" s="373"/>
      <c r="BD60" s="374">
        <v>2.204114982543989</v>
      </c>
      <c r="BE60" s="373"/>
      <c r="BF60" s="374">
        <v>1.0116069386669619</v>
      </c>
      <c r="BG60" s="373"/>
      <c r="BH60" s="374">
        <v>0.80676547264021015</v>
      </c>
      <c r="BI60" s="373"/>
      <c r="BJ60" s="374">
        <v>0.75148649409574153</v>
      </c>
      <c r="BK60" s="373"/>
      <c r="BL60" s="375">
        <v>0.35619452646303867</v>
      </c>
      <c r="BM60" s="373"/>
      <c r="BN60" s="618">
        <v>0.37192280182734483</v>
      </c>
      <c r="BO60" s="376" t="s">
        <v>1196</v>
      </c>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1.9085960982217278</v>
      </c>
      <c r="G61" s="373"/>
      <c r="H61" s="374">
        <v>2.0099995030140563</v>
      </c>
      <c r="I61" s="373"/>
      <c r="J61" s="374">
        <v>2.0602300403158225</v>
      </c>
      <c r="K61" s="373"/>
      <c r="L61" s="374">
        <v>2.1894932607242095</v>
      </c>
      <c r="M61" s="373"/>
      <c r="N61" s="374">
        <v>2.1584838546013216</v>
      </c>
      <c r="O61" s="373"/>
      <c r="P61" s="374">
        <v>2.1013026218823145</v>
      </c>
      <c r="Q61" s="373"/>
      <c r="R61" s="374">
        <v>2.2775458784021092</v>
      </c>
      <c r="S61" s="373"/>
      <c r="T61" s="374">
        <v>2.3069735080418452</v>
      </c>
      <c r="U61" s="373"/>
      <c r="V61" s="374">
        <v>2.299312725471339</v>
      </c>
      <c r="W61" s="373"/>
      <c r="X61" s="374">
        <v>2.6073771627157725</v>
      </c>
      <c r="Y61" s="373"/>
      <c r="Z61" s="374">
        <v>2.9723815436690662</v>
      </c>
      <c r="AA61" s="373"/>
      <c r="AB61" s="374">
        <v>2.6685364997441265</v>
      </c>
      <c r="AC61" s="373"/>
      <c r="AD61" s="374">
        <v>2.9718085338523554</v>
      </c>
      <c r="AE61" s="373"/>
      <c r="AF61" s="374">
        <v>3.1411964787574584</v>
      </c>
      <c r="AG61" s="373"/>
      <c r="AH61" s="374">
        <v>2.8106547470338206</v>
      </c>
      <c r="AI61" s="373"/>
      <c r="AJ61" s="374">
        <v>3.0095940699145114</v>
      </c>
      <c r="AK61" s="373"/>
      <c r="AL61" s="374">
        <v>2.8860481900087303</v>
      </c>
      <c r="AM61" s="373"/>
      <c r="AN61" s="374">
        <v>2.8592446059467727</v>
      </c>
      <c r="AO61" s="373"/>
      <c r="AP61" s="374">
        <v>2.5486586767497137</v>
      </c>
      <c r="AQ61" s="373"/>
      <c r="AR61" s="374">
        <v>3.1093533611491977</v>
      </c>
      <c r="AS61" s="373"/>
      <c r="AT61" s="374">
        <v>4.10206914521779</v>
      </c>
      <c r="AU61" s="373"/>
      <c r="AV61" s="374">
        <v>4.6018465150275052</v>
      </c>
      <c r="AW61" s="373"/>
      <c r="AX61" s="374">
        <v>4.888068166246903</v>
      </c>
      <c r="AY61" s="373"/>
      <c r="AZ61" s="374">
        <v>5.0162900810049136</v>
      </c>
      <c r="BA61" s="373"/>
      <c r="BB61" s="374">
        <v>5.7548369940789872</v>
      </c>
      <c r="BC61" s="373"/>
      <c r="BD61" s="374">
        <v>5.852293648420817</v>
      </c>
      <c r="BE61" s="373"/>
      <c r="BF61" s="374">
        <v>5.2019175786521501</v>
      </c>
      <c r="BG61" s="373"/>
      <c r="BH61" s="374">
        <v>5.1767668458628826</v>
      </c>
      <c r="BI61" s="373"/>
      <c r="BJ61" s="374">
        <v>4.8695558152857181</v>
      </c>
      <c r="BK61" s="373"/>
      <c r="BL61" s="375">
        <v>4.6282971386860474</v>
      </c>
      <c r="BM61" s="373"/>
      <c r="BN61" s="618">
        <v>4.7221908133605561</v>
      </c>
      <c r="BO61" s="376" t="s">
        <v>1196</v>
      </c>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255.08682015146809</v>
      </c>
      <c r="G62" s="373"/>
      <c r="H62" s="370">
        <v>251.20859826520552</v>
      </c>
      <c r="I62" s="373"/>
      <c r="J62" s="370">
        <v>267.35414169599176</v>
      </c>
      <c r="K62" s="373"/>
      <c r="L62" s="370">
        <v>261.08706359477861</v>
      </c>
      <c r="M62" s="373"/>
      <c r="N62" s="370">
        <v>256.57641893422715</v>
      </c>
      <c r="O62" s="373"/>
      <c r="P62" s="370">
        <v>241.3061683282429</v>
      </c>
      <c r="Q62" s="373"/>
      <c r="R62" s="370">
        <v>258.81611189875741</v>
      </c>
      <c r="S62" s="373"/>
      <c r="T62" s="370">
        <v>245.65436998122735</v>
      </c>
      <c r="U62" s="373"/>
      <c r="V62" s="370">
        <v>230.02915901814549</v>
      </c>
      <c r="W62" s="373"/>
      <c r="X62" s="370">
        <v>223.4440473275539</v>
      </c>
      <c r="Y62" s="373"/>
      <c r="Z62" s="370">
        <v>246.20115409883593</v>
      </c>
      <c r="AA62" s="373"/>
      <c r="AB62" s="370">
        <v>242.55966452676137</v>
      </c>
      <c r="AC62" s="373"/>
      <c r="AD62" s="370">
        <v>224.85570691644583</v>
      </c>
      <c r="AE62" s="373"/>
      <c r="AF62" s="370">
        <v>236.29515847044846</v>
      </c>
      <c r="AG62" s="373"/>
      <c r="AH62" s="370">
        <v>235.08597013026844</v>
      </c>
      <c r="AI62" s="373"/>
      <c r="AJ62" s="370">
        <v>247.35240426010913</v>
      </c>
      <c r="AK62" s="373"/>
      <c r="AL62" s="370">
        <v>197.88539422682345</v>
      </c>
      <c r="AM62" s="373"/>
      <c r="AN62" s="370">
        <v>206.01911248149543</v>
      </c>
      <c r="AO62" s="373"/>
      <c r="AP62" s="370">
        <v>218.25561991688434</v>
      </c>
      <c r="AQ62" s="373"/>
      <c r="AR62" s="370">
        <v>194.29703618613075</v>
      </c>
      <c r="AS62" s="373"/>
      <c r="AT62" s="370">
        <v>211.8513555886521</v>
      </c>
      <c r="AU62" s="373"/>
      <c r="AV62" s="370">
        <v>218.04728316574025</v>
      </c>
      <c r="AW62" s="373"/>
      <c r="AX62" s="370">
        <v>235.48014609680973</v>
      </c>
      <c r="AY62" s="373"/>
      <c r="AZ62" s="370">
        <v>222.13418645407663</v>
      </c>
      <c r="BA62" s="373"/>
      <c r="BB62" s="370">
        <v>228.80425845141752</v>
      </c>
      <c r="BC62" s="373"/>
      <c r="BD62" s="370">
        <v>217.57810336936674</v>
      </c>
      <c r="BE62" s="373"/>
      <c r="BF62" s="370">
        <v>241.25846000016168</v>
      </c>
      <c r="BG62" s="373"/>
      <c r="BH62" s="370">
        <v>226.65544554199107</v>
      </c>
      <c r="BI62" s="373"/>
      <c r="BJ62" s="370">
        <v>212.23584032197306</v>
      </c>
      <c r="BK62" s="373"/>
      <c r="BL62" s="371">
        <v>201.21385860840905</v>
      </c>
      <c r="BM62" s="373"/>
      <c r="BN62" s="617">
        <v>203.87054656492543</v>
      </c>
      <c r="BO62" s="376" t="s">
        <v>1196</v>
      </c>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v>255.08682015146809</v>
      </c>
      <c r="G63" s="373"/>
      <c r="H63" s="381">
        <v>251.20859826520552</v>
      </c>
      <c r="I63" s="373"/>
      <c r="J63" s="381">
        <v>267.35414169599176</v>
      </c>
      <c r="K63" s="373"/>
      <c r="L63" s="381">
        <v>261.08706359477861</v>
      </c>
      <c r="M63" s="373"/>
      <c r="N63" s="381">
        <v>256.57641893422715</v>
      </c>
      <c r="O63" s="373"/>
      <c r="P63" s="381">
        <v>241.3061683282429</v>
      </c>
      <c r="Q63" s="373"/>
      <c r="R63" s="381">
        <v>258.81611189875741</v>
      </c>
      <c r="S63" s="373"/>
      <c r="T63" s="381">
        <v>245.65436998122735</v>
      </c>
      <c r="U63" s="373"/>
      <c r="V63" s="381">
        <v>230.02915901814549</v>
      </c>
      <c r="W63" s="373"/>
      <c r="X63" s="381">
        <v>223.4440473275539</v>
      </c>
      <c r="Y63" s="373"/>
      <c r="Z63" s="381">
        <v>246.20115409883593</v>
      </c>
      <c r="AA63" s="373"/>
      <c r="AB63" s="381">
        <v>242.55966452676137</v>
      </c>
      <c r="AC63" s="373"/>
      <c r="AD63" s="381">
        <v>224.85570691644583</v>
      </c>
      <c r="AE63" s="373"/>
      <c r="AF63" s="381">
        <v>236.29515847044846</v>
      </c>
      <c r="AG63" s="373"/>
      <c r="AH63" s="381">
        <v>235.08597013026844</v>
      </c>
      <c r="AI63" s="373"/>
      <c r="AJ63" s="381">
        <v>247.35240426010913</v>
      </c>
      <c r="AK63" s="373"/>
      <c r="AL63" s="381">
        <v>197.88539422682345</v>
      </c>
      <c r="AM63" s="373"/>
      <c r="AN63" s="381">
        <v>206.01911248149543</v>
      </c>
      <c r="AO63" s="373"/>
      <c r="AP63" s="381">
        <v>218.25561991688434</v>
      </c>
      <c r="AQ63" s="373"/>
      <c r="AR63" s="381">
        <v>194.29703618613075</v>
      </c>
      <c r="AS63" s="373"/>
      <c r="AT63" s="381">
        <v>211.8513555886521</v>
      </c>
      <c r="AU63" s="373"/>
      <c r="AV63" s="381">
        <v>218.04728316574025</v>
      </c>
      <c r="AW63" s="373"/>
      <c r="AX63" s="381">
        <v>235.48014609680973</v>
      </c>
      <c r="AY63" s="373"/>
      <c r="AZ63" s="381">
        <v>222.13418645407663</v>
      </c>
      <c r="BA63" s="373"/>
      <c r="BB63" s="381">
        <v>228.80425845141752</v>
      </c>
      <c r="BC63" s="373"/>
      <c r="BD63" s="381">
        <v>217.57810336936674</v>
      </c>
      <c r="BE63" s="373"/>
      <c r="BF63" s="381">
        <v>241.25846000016168</v>
      </c>
      <c r="BG63" s="373"/>
      <c r="BH63" s="381">
        <v>226.65544554199107</v>
      </c>
      <c r="BI63" s="373"/>
      <c r="BJ63" s="381">
        <v>212.23584032197306</v>
      </c>
      <c r="BK63" s="373"/>
      <c r="BL63" s="382">
        <v>201.21385860840905</v>
      </c>
      <c r="BM63" s="373"/>
      <c r="BN63" s="623"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517.52951005436137</v>
      </c>
      <c r="G64" s="373"/>
      <c r="H64" s="370">
        <v>511.40267117974349</v>
      </c>
      <c r="I64" s="373"/>
      <c r="J64" s="370">
        <v>543.08284018243205</v>
      </c>
      <c r="K64" s="373"/>
      <c r="L64" s="370">
        <v>532.73563846259913</v>
      </c>
      <c r="M64" s="373"/>
      <c r="N64" s="370">
        <v>523.54306315873919</v>
      </c>
      <c r="O64" s="373"/>
      <c r="P64" s="370">
        <v>493.29224489485421</v>
      </c>
      <c r="Q64" s="373"/>
      <c r="R64" s="370">
        <v>529.32730825906106</v>
      </c>
      <c r="S64" s="373"/>
      <c r="T64" s="370">
        <v>504.4243760742865</v>
      </c>
      <c r="U64" s="373"/>
      <c r="V64" s="370">
        <v>474.10966615622368</v>
      </c>
      <c r="W64" s="373"/>
      <c r="X64" s="370">
        <v>465.58631608076297</v>
      </c>
      <c r="Y64" s="373"/>
      <c r="Z64" s="370">
        <v>514.22292423564318</v>
      </c>
      <c r="AA64" s="373"/>
      <c r="AB64" s="370">
        <v>503.00001900227841</v>
      </c>
      <c r="AC64" s="373"/>
      <c r="AD64" s="370">
        <v>472.89205706478481</v>
      </c>
      <c r="AE64" s="373"/>
      <c r="AF64" s="370">
        <v>497.10563342122725</v>
      </c>
      <c r="AG64" s="373"/>
      <c r="AH64" s="370">
        <v>490.2119274791537</v>
      </c>
      <c r="AI64" s="373"/>
      <c r="AJ64" s="370">
        <v>516.40553236930839</v>
      </c>
      <c r="AK64" s="373"/>
      <c r="AL64" s="370">
        <v>419.47434335623132</v>
      </c>
      <c r="AM64" s="373"/>
      <c r="AN64" s="370">
        <v>434.66734999846278</v>
      </c>
      <c r="AO64" s="373"/>
      <c r="AP64" s="370">
        <v>461.97588963507729</v>
      </c>
      <c r="AQ64" s="373"/>
      <c r="AR64" s="370">
        <v>426.51889455507461</v>
      </c>
      <c r="AS64" s="373"/>
      <c r="AT64" s="370">
        <v>480.60348221633456</v>
      </c>
      <c r="AU64" s="373"/>
      <c r="AV64" s="370">
        <v>501.73606439931979</v>
      </c>
      <c r="AW64" s="373"/>
      <c r="AX64" s="370">
        <v>545.02228107975645</v>
      </c>
      <c r="AY64" s="373"/>
      <c r="AZ64" s="370">
        <v>520.90100902964434</v>
      </c>
      <c r="BA64" s="373"/>
      <c r="BB64" s="370">
        <v>541.94209005433584</v>
      </c>
      <c r="BC64" s="373"/>
      <c r="BD64" s="370">
        <v>509.780287568647</v>
      </c>
      <c r="BE64" s="373"/>
      <c r="BF64" s="370">
        <v>553.38233707618576</v>
      </c>
      <c r="BG64" s="373"/>
      <c r="BH64" s="370">
        <v>522.8638520105934</v>
      </c>
      <c r="BI64" s="373"/>
      <c r="BJ64" s="370">
        <v>484.62467423748808</v>
      </c>
      <c r="BK64" s="373"/>
      <c r="BL64" s="371">
        <v>461.76802390666001</v>
      </c>
      <c r="BM64" s="373"/>
      <c r="BN64" s="617">
        <v>466.02127597656153</v>
      </c>
      <c r="BO64" s="376" t="s">
        <v>1196</v>
      </c>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v>0</v>
      </c>
      <c r="Q65" s="628"/>
      <c r="R65" s="621"/>
      <c r="S65" s="628"/>
      <c r="T65" s="621"/>
      <c r="U65" s="628"/>
      <c r="V65" s="621"/>
      <c r="W65" s="628"/>
      <c r="X65" s="621"/>
      <c r="Y65" s="628"/>
      <c r="Z65" s="621">
        <v>0</v>
      </c>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1"/>
      <c r="BK65" s="628"/>
      <c r="BL65" s="622"/>
      <c r="BM65" s="628"/>
      <c r="BN65" s="621"/>
      <c r="BO65" s="629"/>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489.83654723142854</v>
      </c>
      <c r="G66" s="373"/>
      <c r="H66" s="374">
        <v>482.17266107552518</v>
      </c>
      <c r="I66" s="373"/>
      <c r="J66" s="374">
        <v>513.05598380491244</v>
      </c>
      <c r="K66" s="373"/>
      <c r="L66" s="374">
        <v>500.75582448152028</v>
      </c>
      <c r="M66" s="373"/>
      <c r="N66" s="374">
        <v>491.9467151419604</v>
      </c>
      <c r="O66" s="373"/>
      <c r="P66" s="374">
        <v>462.46590713033936</v>
      </c>
      <c r="Q66" s="373"/>
      <c r="R66" s="374">
        <v>495.8483722552777</v>
      </c>
      <c r="S66" s="373"/>
      <c r="T66" s="374">
        <v>470.34362920559363</v>
      </c>
      <c r="U66" s="373"/>
      <c r="V66" s="374">
        <v>440.13760249228085</v>
      </c>
      <c r="W66" s="373"/>
      <c r="X66" s="374">
        <v>426.97315524403172</v>
      </c>
      <c r="Y66" s="373"/>
      <c r="Z66" s="374">
        <v>470.15982753001413</v>
      </c>
      <c r="AA66" s="373"/>
      <c r="AB66" s="374">
        <v>463.34991500799981</v>
      </c>
      <c r="AC66" s="373"/>
      <c r="AD66" s="374">
        <v>428.72753576508882</v>
      </c>
      <c r="AE66" s="373"/>
      <c r="AF66" s="374">
        <v>450.3279453645352</v>
      </c>
      <c r="AG66" s="373"/>
      <c r="AH66" s="374">
        <v>448.29036801245365</v>
      </c>
      <c r="AI66" s="373"/>
      <c r="AJ66" s="374">
        <v>471.4339462308514</v>
      </c>
      <c r="AK66" s="373"/>
      <c r="AL66" s="374">
        <v>376.27969683811688</v>
      </c>
      <c r="AM66" s="373"/>
      <c r="AN66" s="374">
        <v>391.81210227917182</v>
      </c>
      <c r="AO66" s="373"/>
      <c r="AP66" s="374">
        <v>411.04585123883794</v>
      </c>
      <c r="AQ66" s="373"/>
      <c r="AR66" s="374">
        <v>366.7365310388513</v>
      </c>
      <c r="AS66" s="373"/>
      <c r="AT66" s="374">
        <v>397.58101678712308</v>
      </c>
      <c r="AU66" s="373"/>
      <c r="AV66" s="374">
        <v>412.08874118063932</v>
      </c>
      <c r="AW66" s="373"/>
      <c r="AX66" s="374">
        <v>448.54331643730774</v>
      </c>
      <c r="AY66" s="373"/>
      <c r="AZ66" s="374">
        <v>418.24199009204779</v>
      </c>
      <c r="BA66" s="373"/>
      <c r="BB66" s="374">
        <v>427.18994683374416</v>
      </c>
      <c r="BC66" s="373"/>
      <c r="BD66" s="374">
        <v>401.97283665319168</v>
      </c>
      <c r="BE66" s="373"/>
      <c r="BF66" s="374">
        <v>445.59878455241136</v>
      </c>
      <c r="BG66" s="373"/>
      <c r="BH66" s="374">
        <v>415.26943986052612</v>
      </c>
      <c r="BI66" s="373"/>
      <c r="BJ66" s="374">
        <v>383.3412966084353</v>
      </c>
      <c r="BK66" s="373"/>
      <c r="BL66" s="375">
        <v>367.48447279989722</v>
      </c>
      <c r="BM66" s="373"/>
      <c r="BN66" s="618">
        <v>369.99330968203139</v>
      </c>
      <c r="BO66" s="376" t="s">
        <v>1196</v>
      </c>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11.715686187785227</v>
      </c>
      <c r="G67" s="373"/>
      <c r="H67" s="374">
        <v>12.374586096253113</v>
      </c>
      <c r="I67" s="373"/>
      <c r="J67" s="374">
        <v>12.720424481286075</v>
      </c>
      <c r="K67" s="373"/>
      <c r="L67" s="374">
        <v>13.556632423739275</v>
      </c>
      <c r="M67" s="373"/>
      <c r="N67" s="374">
        <v>13.401440554564566</v>
      </c>
      <c r="O67" s="373"/>
      <c r="P67" s="374">
        <v>13.081539349753671</v>
      </c>
      <c r="Q67" s="373"/>
      <c r="R67" s="374">
        <v>14.21605038318064</v>
      </c>
      <c r="S67" s="373"/>
      <c r="T67" s="374">
        <v>14.436797374009231</v>
      </c>
      <c r="U67" s="373"/>
      <c r="V67" s="374">
        <v>14.42508624642848</v>
      </c>
      <c r="W67" s="373"/>
      <c r="X67" s="374">
        <v>16.398073617038484</v>
      </c>
      <c r="Y67" s="373"/>
      <c r="Z67" s="374">
        <v>18.738695817106748</v>
      </c>
      <c r="AA67" s="373"/>
      <c r="AB67" s="374">
        <v>16.862879583489477</v>
      </c>
      <c r="AC67" s="373"/>
      <c r="AD67" s="374">
        <v>18.822696962216678</v>
      </c>
      <c r="AE67" s="373"/>
      <c r="AF67" s="374">
        <v>19.940583912390707</v>
      </c>
      <c r="AG67" s="373"/>
      <c r="AH67" s="374">
        <v>17.881830053560332</v>
      </c>
      <c r="AI67" s="373"/>
      <c r="AJ67" s="374">
        <v>19.189101252413913</v>
      </c>
      <c r="AK67" s="373"/>
      <c r="AL67" s="374">
        <v>18.440542124788426</v>
      </c>
      <c r="AM67" s="373"/>
      <c r="AN67" s="374">
        <v>18.307393520090848</v>
      </c>
      <c r="AO67" s="373"/>
      <c r="AP67" s="374">
        <v>24.253610767047807</v>
      </c>
      <c r="AQ67" s="373"/>
      <c r="AR67" s="374">
        <v>28.0824589841767</v>
      </c>
      <c r="AS67" s="373"/>
      <c r="AT67" s="374">
        <v>38.555750941835569</v>
      </c>
      <c r="AU67" s="373"/>
      <c r="AV67" s="374">
        <v>41.039947638850435</v>
      </c>
      <c r="AW67" s="373"/>
      <c r="AX67" s="374">
        <v>43.214824313867375</v>
      </c>
      <c r="AY67" s="373"/>
      <c r="AZ67" s="374">
        <v>44.741763896990932</v>
      </c>
      <c r="BA67" s="373"/>
      <c r="BB67" s="374">
        <v>49.586407033956</v>
      </c>
      <c r="BC67" s="373"/>
      <c r="BD67" s="374">
        <v>48.828120652491499</v>
      </c>
      <c r="BE67" s="373"/>
      <c r="BF67" s="374">
        <v>45.416568005733168</v>
      </c>
      <c r="BG67" s="373"/>
      <c r="BH67" s="374">
        <v>44.820020443289607</v>
      </c>
      <c r="BI67" s="373"/>
      <c r="BJ67" s="374">
        <v>41.939291718269672</v>
      </c>
      <c r="BK67" s="373"/>
      <c r="BL67" s="375">
        <v>39.657346207776534</v>
      </c>
      <c r="BM67" s="373"/>
      <c r="BN67" s="618">
        <v>39.871475331015723</v>
      </c>
      <c r="BO67" s="376" t="s">
        <v>1196</v>
      </c>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0.49965224034214684</v>
      </c>
      <c r="G68" s="373"/>
      <c r="H68" s="378">
        <v>0.53143083562082094</v>
      </c>
      <c r="I68" s="373"/>
      <c r="J68" s="378">
        <v>0.54996458890864974</v>
      </c>
      <c r="K68" s="373"/>
      <c r="L68" s="378">
        <v>0.58994013377673116</v>
      </c>
      <c r="M68" s="373"/>
      <c r="N68" s="378">
        <v>0.58686888212662669</v>
      </c>
      <c r="O68" s="373"/>
      <c r="P68" s="378">
        <v>0.57636373579273359</v>
      </c>
      <c r="Q68" s="373"/>
      <c r="R68" s="378">
        <v>0.63006251911150579</v>
      </c>
      <c r="S68" s="373"/>
      <c r="T68" s="378">
        <v>0.6435241890853568</v>
      </c>
      <c r="U68" s="373"/>
      <c r="V68" s="378">
        <v>0.64658807161417131</v>
      </c>
      <c r="W68" s="373"/>
      <c r="X68" s="378">
        <v>0.73900364601495061</v>
      </c>
      <c r="Y68" s="373"/>
      <c r="Z68" s="378">
        <v>0.84892615297324125</v>
      </c>
      <c r="AA68" s="373"/>
      <c r="AB68" s="378">
        <v>0.767846368720701</v>
      </c>
      <c r="AC68" s="373"/>
      <c r="AD68" s="378">
        <v>0.86133973816799769</v>
      </c>
      <c r="AE68" s="373"/>
      <c r="AF68" s="378">
        <v>0.91689822627082462</v>
      </c>
      <c r="AG68" s="373"/>
      <c r="AH68" s="378">
        <v>0.82609290791114742</v>
      </c>
      <c r="AI68" s="373"/>
      <c r="AJ68" s="378">
        <v>0.89053418279696983</v>
      </c>
      <c r="AK68" s="373"/>
      <c r="AL68" s="378">
        <v>0.85959964236650066</v>
      </c>
      <c r="AM68" s="373"/>
      <c r="AN68" s="378">
        <v>0.85708771161474007</v>
      </c>
      <c r="AO68" s="373"/>
      <c r="AP68" s="378">
        <v>1.1617394399561811</v>
      </c>
      <c r="AQ68" s="373"/>
      <c r="AR68" s="378">
        <v>1.4213570640298303</v>
      </c>
      <c r="AS68" s="373"/>
      <c r="AT68" s="378">
        <v>1.8546791376332079</v>
      </c>
      <c r="AU68" s="373"/>
      <c r="AV68" s="378">
        <v>1.9825690272910181</v>
      </c>
      <c r="AW68" s="373"/>
      <c r="AX68" s="378">
        <v>2.0152321202140229</v>
      </c>
      <c r="AY68" s="373"/>
      <c r="AZ68" s="378">
        <v>2.1842552170148934</v>
      </c>
      <c r="BA68" s="373"/>
      <c r="BB68" s="378">
        <v>2.7393743606159284</v>
      </c>
      <c r="BC68" s="373"/>
      <c r="BD68" s="378">
        <v>2.9108016456432262</v>
      </c>
      <c r="BE68" s="373"/>
      <c r="BF68" s="378">
        <v>2.6905530675372864</v>
      </c>
      <c r="BG68" s="373"/>
      <c r="BH68" s="378">
        <v>2.772874990669036</v>
      </c>
      <c r="BI68" s="373"/>
      <c r="BJ68" s="378">
        <v>3.0767960994590733</v>
      </c>
      <c r="BK68" s="373"/>
      <c r="BL68" s="379">
        <v>2.5970692591322422</v>
      </c>
      <c r="BM68" s="373"/>
      <c r="BN68" s="619">
        <v>2.7139620169243681</v>
      </c>
      <c r="BO68" s="376" t="s">
        <v>1196</v>
      </c>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620"/>
      <c r="G69" s="628"/>
      <c r="H69" s="621"/>
      <c r="I69" s="628"/>
      <c r="J69" s="621"/>
      <c r="K69" s="628"/>
      <c r="L69" s="621"/>
      <c r="M69" s="628"/>
      <c r="N69" s="621"/>
      <c r="O69" s="628"/>
      <c r="P69" s="621">
        <v>0</v>
      </c>
      <c r="Q69" s="628"/>
      <c r="R69" s="621"/>
      <c r="S69" s="628"/>
      <c r="T69" s="621"/>
      <c r="U69" s="628"/>
      <c r="V69" s="621"/>
      <c r="W69" s="628"/>
      <c r="X69" s="621"/>
      <c r="Y69" s="628"/>
      <c r="Z69" s="621">
        <v>0</v>
      </c>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1"/>
      <c r="BK69" s="628"/>
      <c r="BL69" s="622"/>
      <c r="BM69" s="628"/>
      <c r="BN69" s="621"/>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8.5178040497593823</v>
      </c>
      <c r="G70" s="373"/>
      <c r="H70" s="374">
        <v>8.9792711168744201</v>
      </c>
      <c r="I70" s="373"/>
      <c r="J70" s="374">
        <v>9.2126192535837532</v>
      </c>
      <c r="K70" s="373"/>
      <c r="L70" s="374">
        <v>9.7999607995065521</v>
      </c>
      <c r="M70" s="373"/>
      <c r="N70" s="374">
        <v>9.6701715004055409</v>
      </c>
      <c r="O70" s="373"/>
      <c r="P70" s="374">
        <v>9.4225883538405029</v>
      </c>
      <c r="Q70" s="373"/>
      <c r="R70" s="374">
        <v>10.22202294454776</v>
      </c>
      <c r="S70" s="373"/>
      <c r="T70" s="374">
        <v>10.363167837440603</v>
      </c>
      <c r="U70" s="373"/>
      <c r="V70" s="374">
        <v>10.337618928096449</v>
      </c>
      <c r="W70" s="373"/>
      <c r="X70" s="374">
        <v>11.732524187006026</v>
      </c>
      <c r="Y70" s="373"/>
      <c r="Z70" s="374">
        <v>13.38597702087529</v>
      </c>
      <c r="AA70" s="373"/>
      <c r="AB70" s="374">
        <v>12.027340039626893</v>
      </c>
      <c r="AC70" s="373"/>
      <c r="AD70" s="374">
        <v>13.404832721705418</v>
      </c>
      <c r="AE70" s="373"/>
      <c r="AF70" s="374">
        <v>14.17990135960229</v>
      </c>
      <c r="AG70" s="373"/>
      <c r="AH70" s="374">
        <v>12.697456540122978</v>
      </c>
      <c r="AI70" s="373"/>
      <c r="AJ70" s="374">
        <v>13.606363033856669</v>
      </c>
      <c r="AK70" s="373"/>
      <c r="AL70" s="374">
        <v>13.057395379862871</v>
      </c>
      <c r="AM70" s="373"/>
      <c r="AN70" s="374">
        <v>12.945452796229032</v>
      </c>
      <c r="AO70" s="373"/>
      <c r="AP70" s="374">
        <v>14.65483449137364</v>
      </c>
      <c r="AQ70" s="373"/>
      <c r="AR70" s="374">
        <v>17.138982478979305</v>
      </c>
      <c r="AS70" s="373"/>
      <c r="AT70" s="374">
        <v>23.837390833765781</v>
      </c>
      <c r="AU70" s="373"/>
      <c r="AV70" s="374">
        <v>26.050422331626166</v>
      </c>
      <c r="AW70" s="373"/>
      <c r="AX70" s="374">
        <v>29.312080049379524</v>
      </c>
      <c r="AY70" s="373"/>
      <c r="AZ70" s="374">
        <v>32.471163298114703</v>
      </c>
      <c r="BA70" s="373"/>
      <c r="BB70" s="374">
        <v>36.261105180850876</v>
      </c>
      <c r="BC70" s="373"/>
      <c r="BD70" s="374">
        <v>32.705840899138167</v>
      </c>
      <c r="BE70" s="373"/>
      <c r="BF70" s="374">
        <v>34.894026605159517</v>
      </c>
      <c r="BG70" s="373"/>
      <c r="BH70" s="374">
        <v>35.515218752567719</v>
      </c>
      <c r="BI70" s="373"/>
      <c r="BJ70" s="374">
        <v>33.391654707672913</v>
      </c>
      <c r="BK70" s="373"/>
      <c r="BL70" s="375">
        <v>30.80789376482138</v>
      </c>
      <c r="BM70" s="373"/>
      <c r="BN70" s="618">
        <v>31.430194634945941</v>
      </c>
      <c r="BO70" s="376" t="s">
        <v>1196</v>
      </c>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6.9598203450461158</v>
      </c>
      <c r="G71" s="373"/>
      <c r="H71" s="374">
        <v>7.344722055469969</v>
      </c>
      <c r="I71" s="373"/>
      <c r="J71" s="374">
        <v>7.543848053741165</v>
      </c>
      <c r="K71" s="373"/>
      <c r="L71" s="374">
        <v>8.0332806240562942</v>
      </c>
      <c r="M71" s="373"/>
      <c r="N71" s="374">
        <v>7.9378670796821043</v>
      </c>
      <c r="O71" s="373"/>
      <c r="P71" s="374">
        <v>7.7458463251279532</v>
      </c>
      <c r="Q71" s="373"/>
      <c r="R71" s="374">
        <v>8.410800156943397</v>
      </c>
      <c r="S71" s="373"/>
      <c r="T71" s="374">
        <v>8.63725746815763</v>
      </c>
      <c r="U71" s="373"/>
      <c r="V71" s="374">
        <v>8.5627704178037369</v>
      </c>
      <c r="W71" s="373"/>
      <c r="X71" s="374">
        <v>9.7435593866717323</v>
      </c>
      <c r="Y71" s="373"/>
      <c r="Z71" s="374">
        <v>11.089497714673666</v>
      </c>
      <c r="AA71" s="373"/>
      <c r="AB71" s="374">
        <v>9.9920380024415447</v>
      </c>
      <c r="AC71" s="373"/>
      <c r="AD71" s="374">
        <v>11.075651877605889</v>
      </c>
      <c r="AE71" s="373"/>
      <c r="AF71" s="374">
        <v>11.740304558428274</v>
      </c>
      <c r="AG71" s="373"/>
      <c r="AH71" s="374">
        <v>10.516179965105566</v>
      </c>
      <c r="AI71" s="373"/>
      <c r="AJ71" s="374">
        <v>11.285587669389388</v>
      </c>
      <c r="AK71" s="373"/>
      <c r="AL71" s="374">
        <v>10.837109371096648</v>
      </c>
      <c r="AM71" s="373"/>
      <c r="AN71" s="374">
        <v>10.745313691356376</v>
      </c>
      <c r="AO71" s="373"/>
      <c r="AP71" s="374">
        <v>10.859853697861675</v>
      </c>
      <c r="AQ71" s="373"/>
      <c r="AR71" s="374">
        <v>13.139564989037451</v>
      </c>
      <c r="AS71" s="373"/>
      <c r="AT71" s="374">
        <v>18.774644515976959</v>
      </c>
      <c r="AU71" s="373"/>
      <c r="AV71" s="374">
        <v>20.574384220912844</v>
      </c>
      <c r="AW71" s="373"/>
      <c r="AX71" s="374">
        <v>21.936828158987691</v>
      </c>
      <c r="AY71" s="373"/>
      <c r="AZ71" s="374">
        <v>23.261836525475996</v>
      </c>
      <c r="BA71" s="373"/>
      <c r="BB71" s="374">
        <v>26.165256645168782</v>
      </c>
      <c r="BC71" s="373"/>
      <c r="BD71" s="374">
        <v>23.362687718182347</v>
      </c>
      <c r="BE71" s="373"/>
      <c r="BF71" s="374">
        <v>24.782404845344406</v>
      </c>
      <c r="BG71" s="373"/>
      <c r="BH71" s="374">
        <v>24.486297963540967</v>
      </c>
      <c r="BI71" s="373"/>
      <c r="BJ71" s="374">
        <v>22.875635103651156</v>
      </c>
      <c r="BK71" s="373"/>
      <c r="BL71" s="375">
        <v>21.221241875032682</v>
      </c>
      <c r="BM71" s="373"/>
      <c r="BN71" s="618">
        <v>22.012334311644029</v>
      </c>
      <c r="BO71" s="376" t="s">
        <v>1196</v>
      </c>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184.45948123435591</v>
      </c>
      <c r="G72" s="373"/>
      <c r="H72" s="370">
        <v>182.8604296332577</v>
      </c>
      <c r="I72" s="373"/>
      <c r="J72" s="370">
        <v>194.20276781038089</v>
      </c>
      <c r="K72" s="373"/>
      <c r="L72" s="370">
        <v>191.26275872410045</v>
      </c>
      <c r="M72" s="373"/>
      <c r="N72" s="370">
        <v>188.21823942416987</v>
      </c>
      <c r="O72" s="373"/>
      <c r="P72" s="370">
        <v>177.7879752598449</v>
      </c>
      <c r="Q72" s="373"/>
      <c r="R72" s="370">
        <v>191.09123090679583</v>
      </c>
      <c r="S72" s="373"/>
      <c r="T72" s="370">
        <v>184.16919206605735</v>
      </c>
      <c r="U72" s="373"/>
      <c r="V72" s="370">
        <v>175.25974077561443</v>
      </c>
      <c r="W72" s="373"/>
      <c r="X72" s="370">
        <v>175.5782673184089</v>
      </c>
      <c r="Y72" s="373"/>
      <c r="Z72" s="370">
        <v>196.42489070812167</v>
      </c>
      <c r="AA72" s="373"/>
      <c r="AB72" s="370">
        <v>192.38385919630417</v>
      </c>
      <c r="AC72" s="373"/>
      <c r="AD72" s="370">
        <v>185.98255279867462</v>
      </c>
      <c r="AE72" s="373"/>
      <c r="AF72" s="370">
        <v>197.60534903048992</v>
      </c>
      <c r="AG72" s="373"/>
      <c r="AH72" s="370">
        <v>194.26095507022507</v>
      </c>
      <c r="AI72" s="373"/>
      <c r="AJ72" s="370">
        <v>206.89057295103234</v>
      </c>
      <c r="AK72" s="373"/>
      <c r="AL72" s="370">
        <v>173.91558884276736</v>
      </c>
      <c r="AM72" s="373"/>
      <c r="AN72" s="370">
        <v>180.57891407955736</v>
      </c>
      <c r="AO72" s="373"/>
      <c r="AP72" s="370">
        <v>201.7867081739586</v>
      </c>
      <c r="AQ72" s="373"/>
      <c r="AR72" s="370">
        <v>207.40806823912993</v>
      </c>
      <c r="AS72" s="373"/>
      <c r="AT72" s="370">
        <v>256.97814349187058</v>
      </c>
      <c r="AU72" s="373"/>
      <c r="AV72" s="370">
        <v>299.82106164658035</v>
      </c>
      <c r="AW72" s="373"/>
      <c r="AX72" s="370">
        <v>350.36074429685272</v>
      </c>
      <c r="AY72" s="373"/>
      <c r="AZ72" s="370">
        <v>375.6175172315493</v>
      </c>
      <c r="BA72" s="373"/>
      <c r="BB72" s="370">
        <v>456.55703715470474</v>
      </c>
      <c r="BC72" s="373"/>
      <c r="BD72" s="370">
        <v>409.54264693294715</v>
      </c>
      <c r="BE72" s="373"/>
      <c r="BF72" s="370">
        <v>412.52584185656769</v>
      </c>
      <c r="BG72" s="373"/>
      <c r="BH72" s="370">
        <v>409.80805226863293</v>
      </c>
      <c r="BI72" s="373"/>
      <c r="BJ72" s="370">
        <v>404.09017202025035</v>
      </c>
      <c r="BK72" s="373"/>
      <c r="BL72" s="371">
        <v>371.61136251937916</v>
      </c>
      <c r="BM72" s="373"/>
      <c r="BN72" s="617">
        <v>399.63689250555467</v>
      </c>
      <c r="BO72" s="376" t="s">
        <v>1196</v>
      </c>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159.84069366409963</v>
      </c>
      <c r="G73" s="373"/>
      <c r="H73" s="374">
        <v>156.59785926827527</v>
      </c>
      <c r="I73" s="373"/>
      <c r="J73" s="374">
        <v>166.94675074866464</v>
      </c>
      <c r="K73" s="373"/>
      <c r="L73" s="374">
        <v>161.94561183214705</v>
      </c>
      <c r="M73" s="373"/>
      <c r="N73" s="374">
        <v>158.97719018760139</v>
      </c>
      <c r="O73" s="373"/>
      <c r="P73" s="374">
        <v>148.99798630464036</v>
      </c>
      <c r="Q73" s="373"/>
      <c r="R73" s="374">
        <v>159.54271139797044</v>
      </c>
      <c r="S73" s="373"/>
      <c r="T73" s="374">
        <v>151.87156295347154</v>
      </c>
      <c r="U73" s="373"/>
      <c r="V73" s="374">
        <v>142.73558175164857</v>
      </c>
      <c r="W73" s="373"/>
      <c r="X73" s="374">
        <v>138.32521467093392</v>
      </c>
      <c r="Y73" s="373"/>
      <c r="Z73" s="374">
        <v>153.54157989208304</v>
      </c>
      <c r="AA73" s="373"/>
      <c r="AB73" s="374">
        <v>153.51839599081094</v>
      </c>
      <c r="AC73" s="373"/>
      <c r="AD73" s="374">
        <v>142.30032322015475</v>
      </c>
      <c r="AE73" s="373"/>
      <c r="AF73" s="374">
        <v>151.01848429705322</v>
      </c>
      <c r="AG73" s="373"/>
      <c r="AH73" s="374">
        <v>152.21192587248453</v>
      </c>
      <c r="AI73" s="373"/>
      <c r="AJ73" s="374">
        <v>161.48214679851358</v>
      </c>
      <c r="AK73" s="373"/>
      <c r="AL73" s="374">
        <v>130.01036746681797</v>
      </c>
      <c r="AM73" s="373"/>
      <c r="AN73" s="374">
        <v>136.73030675334729</v>
      </c>
      <c r="AO73" s="373"/>
      <c r="AP73" s="374">
        <v>146.21178725681864</v>
      </c>
      <c r="AQ73" s="373"/>
      <c r="AR73" s="374">
        <v>140.15878295145592</v>
      </c>
      <c r="AS73" s="373"/>
      <c r="AT73" s="374">
        <v>159.44531324203916</v>
      </c>
      <c r="AU73" s="373"/>
      <c r="AV73" s="374">
        <v>188.7279218273828</v>
      </c>
      <c r="AW73" s="373"/>
      <c r="AX73" s="374">
        <v>228.82911387244894</v>
      </c>
      <c r="AY73" s="373"/>
      <c r="AZ73" s="374">
        <v>242.82034777205382</v>
      </c>
      <c r="BA73" s="373"/>
      <c r="BB73" s="374">
        <v>312.61262446214033</v>
      </c>
      <c r="BC73" s="373"/>
      <c r="BD73" s="374">
        <v>284.69876950269747</v>
      </c>
      <c r="BE73" s="373"/>
      <c r="BF73" s="374">
        <v>272.54829711982325</v>
      </c>
      <c r="BG73" s="373"/>
      <c r="BH73" s="374">
        <v>264.63288100611805</v>
      </c>
      <c r="BI73" s="373"/>
      <c r="BJ73" s="374">
        <v>261.03780466416674</v>
      </c>
      <c r="BK73" s="373"/>
      <c r="BL73" s="375">
        <v>239.31180398251621</v>
      </c>
      <c r="BM73" s="373"/>
      <c r="BN73" s="618">
        <v>265.77129788781548</v>
      </c>
      <c r="BO73" s="376" t="s">
        <v>1196</v>
      </c>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1.3453419545782077</v>
      </c>
      <c r="G74" s="373"/>
      <c r="H74" s="374">
        <v>1.4257626435577628</v>
      </c>
      <c r="I74" s="373"/>
      <c r="J74" s="374">
        <v>1.4703716470303798</v>
      </c>
      <c r="K74" s="373"/>
      <c r="L74" s="374">
        <v>1.5719746247587287</v>
      </c>
      <c r="M74" s="373"/>
      <c r="N74" s="374">
        <v>1.5587424745616485</v>
      </c>
      <c r="O74" s="373"/>
      <c r="P74" s="374">
        <v>1.5260667994668662</v>
      </c>
      <c r="Q74" s="373"/>
      <c r="R74" s="374">
        <v>1.6632197910839748</v>
      </c>
      <c r="S74" s="373"/>
      <c r="T74" s="374">
        <v>1.6938042335359864</v>
      </c>
      <c r="U74" s="373"/>
      <c r="V74" s="374">
        <v>1.6970689701680564</v>
      </c>
      <c r="W74" s="373"/>
      <c r="X74" s="374">
        <v>1.9343319477659089</v>
      </c>
      <c r="Y74" s="373"/>
      <c r="Z74" s="374">
        <v>2.2161760627305029</v>
      </c>
      <c r="AA74" s="373"/>
      <c r="AB74" s="374">
        <v>1.9993746115104167</v>
      </c>
      <c r="AC74" s="373"/>
      <c r="AD74" s="374">
        <v>2.2372460731636306</v>
      </c>
      <c r="AE74" s="373"/>
      <c r="AF74" s="374">
        <v>2.3758129508652881</v>
      </c>
      <c r="AG74" s="373"/>
      <c r="AH74" s="374">
        <v>2.1355159497049279</v>
      </c>
      <c r="AI74" s="373"/>
      <c r="AJ74" s="374">
        <v>2.2968728180060456</v>
      </c>
      <c r="AK74" s="373"/>
      <c r="AL74" s="374">
        <v>2.2121946929464453</v>
      </c>
      <c r="AM74" s="373"/>
      <c r="AN74" s="374">
        <v>2.2010012434266524</v>
      </c>
      <c r="AO74" s="373"/>
      <c r="AP74" s="374">
        <v>2.1514326951624803</v>
      </c>
      <c r="AQ74" s="373"/>
      <c r="AR74" s="374">
        <v>2.5215778672248397</v>
      </c>
      <c r="AS74" s="373"/>
      <c r="AT74" s="374">
        <v>3.6025783659922137</v>
      </c>
      <c r="AU74" s="373"/>
      <c r="AV74" s="374">
        <v>4.013969677220576</v>
      </c>
      <c r="AW74" s="373"/>
      <c r="AX74" s="374">
        <v>4.58575331594741</v>
      </c>
      <c r="AY74" s="373"/>
      <c r="AZ74" s="374">
        <v>4.8208133074844879</v>
      </c>
      <c r="BA74" s="373"/>
      <c r="BB74" s="374">
        <v>5.4702655489373866</v>
      </c>
      <c r="BC74" s="373"/>
      <c r="BD74" s="374">
        <v>4.8919492804502189</v>
      </c>
      <c r="BE74" s="373"/>
      <c r="BF74" s="374">
        <v>4.3613015936852824</v>
      </c>
      <c r="BG74" s="373"/>
      <c r="BH74" s="374">
        <v>5.0027268497690685</v>
      </c>
      <c r="BI74" s="373"/>
      <c r="BJ74" s="374">
        <v>4.797111463533243</v>
      </c>
      <c r="BK74" s="373"/>
      <c r="BL74" s="375">
        <v>4.6000449236922689</v>
      </c>
      <c r="BM74" s="373"/>
      <c r="BN74" s="618">
        <v>4.7171053235849207</v>
      </c>
      <c r="BO74" s="376" t="s">
        <v>1196</v>
      </c>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4.0985497686749568</v>
      </c>
      <c r="G75" s="373"/>
      <c r="H75" s="374">
        <v>4.2930173845817272</v>
      </c>
      <c r="I75" s="373"/>
      <c r="J75" s="374">
        <v>4.3769202516253163</v>
      </c>
      <c r="K75" s="373"/>
      <c r="L75" s="374">
        <v>4.6271930411471667</v>
      </c>
      <c r="M75" s="373"/>
      <c r="N75" s="374">
        <v>4.5381406278904448</v>
      </c>
      <c r="O75" s="373"/>
      <c r="P75" s="374">
        <v>4.3954784312803978</v>
      </c>
      <c r="Q75" s="373"/>
      <c r="R75" s="374">
        <v>4.7402974540646614</v>
      </c>
      <c r="S75" s="373"/>
      <c r="T75" s="374">
        <v>4.7778635548129795</v>
      </c>
      <c r="U75" s="373"/>
      <c r="V75" s="374">
        <v>4.7388493700879213</v>
      </c>
      <c r="W75" s="373"/>
      <c r="X75" s="374">
        <v>5.3480172779916186</v>
      </c>
      <c r="Y75" s="373"/>
      <c r="Z75" s="374">
        <v>6.0678839797120485</v>
      </c>
      <c r="AA75" s="373"/>
      <c r="AB75" s="374">
        <v>5.4222390579907254</v>
      </c>
      <c r="AC75" s="373"/>
      <c r="AD75" s="374">
        <v>6.01073444989962</v>
      </c>
      <c r="AE75" s="373"/>
      <c r="AF75" s="374">
        <v>6.3245671519089761</v>
      </c>
      <c r="AG75" s="373"/>
      <c r="AH75" s="374">
        <v>5.6337735949414052</v>
      </c>
      <c r="AI75" s="373"/>
      <c r="AJ75" s="374">
        <v>6.0059623846389698</v>
      </c>
      <c r="AK75" s="373"/>
      <c r="AL75" s="374">
        <v>5.7343885159331469</v>
      </c>
      <c r="AM75" s="373"/>
      <c r="AN75" s="374">
        <v>5.6567788966572845</v>
      </c>
      <c r="AO75" s="373"/>
      <c r="AP75" s="374">
        <v>3.7196430078337412</v>
      </c>
      <c r="AQ75" s="373"/>
      <c r="AR75" s="374">
        <v>4.5728275287711684</v>
      </c>
      <c r="AS75" s="373"/>
      <c r="AT75" s="374">
        <v>7.2213918168629831</v>
      </c>
      <c r="AU75" s="373"/>
      <c r="AV75" s="374">
        <v>8.1251248358290997</v>
      </c>
      <c r="AW75" s="373"/>
      <c r="AX75" s="374">
        <v>8.158131579175377</v>
      </c>
      <c r="AY75" s="373"/>
      <c r="AZ75" s="374">
        <v>8.5602227645630791</v>
      </c>
      <c r="BA75" s="373"/>
      <c r="BB75" s="374">
        <v>9.3028151504594874</v>
      </c>
      <c r="BC75" s="373"/>
      <c r="BD75" s="374">
        <v>6.5214539140674868</v>
      </c>
      <c r="BE75" s="373"/>
      <c r="BF75" s="374">
        <v>7.0087767263588123</v>
      </c>
      <c r="BG75" s="373"/>
      <c r="BH75" s="374">
        <v>5.5598858420248041</v>
      </c>
      <c r="BI75" s="373"/>
      <c r="BJ75" s="374">
        <v>5.4566983154461157</v>
      </c>
      <c r="BK75" s="373"/>
      <c r="BL75" s="375">
        <v>5.3001450092709286</v>
      </c>
      <c r="BM75" s="373"/>
      <c r="BN75" s="618">
        <v>5.6719534268404832</v>
      </c>
      <c r="BO75" s="376" t="s">
        <v>1196</v>
      </c>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19.1748958470031</v>
      </c>
      <c r="G76" s="373"/>
      <c r="H76" s="374">
        <v>20.543790336842946</v>
      </c>
      <c r="I76" s="373"/>
      <c r="J76" s="374">
        <v>21.408725163060545</v>
      </c>
      <c r="K76" s="373"/>
      <c r="L76" s="374">
        <v>23.117979226047513</v>
      </c>
      <c r="M76" s="373"/>
      <c r="N76" s="374">
        <v>23.144166134116368</v>
      </c>
      <c r="O76" s="373"/>
      <c r="P76" s="374">
        <v>22.86844372445729</v>
      </c>
      <c r="Q76" s="373"/>
      <c r="R76" s="374">
        <v>25.145002263676755</v>
      </c>
      <c r="S76" s="373"/>
      <c r="T76" s="374">
        <v>25.825961324236868</v>
      </c>
      <c r="U76" s="373"/>
      <c r="V76" s="374">
        <v>26.088240683709863</v>
      </c>
      <c r="W76" s="373"/>
      <c r="X76" s="374">
        <v>29.970703421717438</v>
      </c>
      <c r="Y76" s="373"/>
      <c r="Z76" s="374">
        <v>34.599250773596076</v>
      </c>
      <c r="AA76" s="373"/>
      <c r="AB76" s="374">
        <v>31.443849535992079</v>
      </c>
      <c r="AC76" s="373"/>
      <c r="AD76" s="374">
        <v>35.434249055456633</v>
      </c>
      <c r="AE76" s="373"/>
      <c r="AF76" s="374">
        <v>37.886484630662437</v>
      </c>
      <c r="AG76" s="373"/>
      <c r="AH76" s="374">
        <v>34.279739653094182</v>
      </c>
      <c r="AI76" s="373"/>
      <c r="AJ76" s="374">
        <v>37.105590949873744</v>
      </c>
      <c r="AK76" s="373"/>
      <c r="AL76" s="374">
        <v>35.958638167069822</v>
      </c>
      <c r="AM76" s="373"/>
      <c r="AN76" s="374">
        <v>35.990827186126161</v>
      </c>
      <c r="AO76" s="373"/>
      <c r="AP76" s="374">
        <v>49.703845214143747</v>
      </c>
      <c r="AQ76" s="373"/>
      <c r="AR76" s="374">
        <v>60.154879891678</v>
      </c>
      <c r="AS76" s="373"/>
      <c r="AT76" s="374">
        <v>86.708860066976229</v>
      </c>
      <c r="AU76" s="373"/>
      <c r="AV76" s="374">
        <v>98.95404530614789</v>
      </c>
      <c r="AW76" s="373"/>
      <c r="AX76" s="374">
        <v>108.787745529281</v>
      </c>
      <c r="AY76" s="373"/>
      <c r="AZ76" s="374">
        <v>119.41613338744791</v>
      </c>
      <c r="BA76" s="373"/>
      <c r="BB76" s="374">
        <v>129.17133199316751</v>
      </c>
      <c r="BC76" s="373"/>
      <c r="BD76" s="374">
        <v>113.43047423573199</v>
      </c>
      <c r="BE76" s="373"/>
      <c r="BF76" s="374">
        <v>128.60746641670042</v>
      </c>
      <c r="BG76" s="373"/>
      <c r="BH76" s="374">
        <v>134.61255857072098</v>
      </c>
      <c r="BI76" s="373"/>
      <c r="BJ76" s="374">
        <v>132.79855757710425</v>
      </c>
      <c r="BK76" s="373"/>
      <c r="BL76" s="375">
        <v>122.39936860389975</v>
      </c>
      <c r="BM76" s="373"/>
      <c r="BN76" s="618">
        <v>123.47653586731374</v>
      </c>
      <c r="BO76" s="376" t="s">
        <v>1196</v>
      </c>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346.23781155456777</v>
      </c>
      <c r="G77" s="373"/>
      <c r="H77" s="370">
        <v>339.33263637640124</v>
      </c>
      <c r="I77" s="373"/>
      <c r="J77" s="370">
        <v>361.87222617536702</v>
      </c>
      <c r="K77" s="373"/>
      <c r="L77" s="370">
        <v>351.17894356453047</v>
      </c>
      <c r="M77" s="373"/>
      <c r="N77" s="370">
        <v>344.86376837260144</v>
      </c>
      <c r="O77" s="373"/>
      <c r="P77" s="370">
        <v>323.34906717856279</v>
      </c>
      <c r="Q77" s="373"/>
      <c r="R77" s="370">
        <v>346.36256052043348</v>
      </c>
      <c r="S77" s="373"/>
      <c r="T77" s="370">
        <v>326.86812029887045</v>
      </c>
      <c r="U77" s="373"/>
      <c r="V77" s="370">
        <v>304.26276730353561</v>
      </c>
      <c r="W77" s="373"/>
      <c r="X77" s="370">
        <v>290.91041124001015</v>
      </c>
      <c r="Y77" s="373"/>
      <c r="Z77" s="370">
        <v>319.13884992928922</v>
      </c>
      <c r="AA77" s="373"/>
      <c r="AB77" s="370">
        <v>317.37022565815329</v>
      </c>
      <c r="AC77" s="373"/>
      <c r="AD77" s="370">
        <v>287.96540348107328</v>
      </c>
      <c r="AE77" s="373"/>
      <c r="AF77" s="370">
        <v>302.18639044779127</v>
      </c>
      <c r="AG77" s="373"/>
      <c r="AH77" s="370">
        <v>304.31413488541278</v>
      </c>
      <c r="AI77" s="373"/>
      <c r="AJ77" s="370">
        <v>319.35691059482093</v>
      </c>
      <c r="AK77" s="373"/>
      <c r="AL77" s="370">
        <v>249.3829013625774</v>
      </c>
      <c r="AM77" s="373"/>
      <c r="AN77" s="370">
        <v>261.26900356846181</v>
      </c>
      <c r="AO77" s="373"/>
      <c r="AP77" s="370">
        <v>277.98572890103583</v>
      </c>
      <c r="AQ77" s="373"/>
      <c r="AR77" s="370">
        <v>234.68499776160505</v>
      </c>
      <c r="AS77" s="373"/>
      <c r="AT77" s="370">
        <v>238.04677168917331</v>
      </c>
      <c r="AU77" s="373"/>
      <c r="AV77" s="370">
        <v>239.71001680090188</v>
      </c>
      <c r="AW77" s="373"/>
      <c r="AX77" s="370">
        <v>261.19379610588919</v>
      </c>
      <c r="AY77" s="373"/>
      <c r="AZ77" s="370">
        <v>236.38883642061273</v>
      </c>
      <c r="BA77" s="373"/>
      <c r="BB77" s="370">
        <v>255.51385164709916</v>
      </c>
      <c r="BC77" s="373"/>
      <c r="BD77" s="370">
        <v>248.53053778155325</v>
      </c>
      <c r="BE77" s="373"/>
      <c r="BF77" s="370">
        <v>276.66113081097643</v>
      </c>
      <c r="BG77" s="373"/>
      <c r="BH77" s="370">
        <v>256.85053341711978</v>
      </c>
      <c r="BI77" s="373"/>
      <c r="BJ77" s="370">
        <v>240.41353004082967</v>
      </c>
      <c r="BK77" s="373"/>
      <c r="BL77" s="371">
        <v>241.61987360257061</v>
      </c>
      <c r="BM77" s="373"/>
      <c r="BN77" s="617">
        <v>240.76525968749078</v>
      </c>
      <c r="BO77" s="376" t="s">
        <v>1196</v>
      </c>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112.31785041824475</v>
      </c>
      <c r="G78" s="373"/>
      <c r="H78" s="370">
        <v>110.4483904836942</v>
      </c>
      <c r="I78" s="373"/>
      <c r="J78" s="370">
        <v>117.54507052961978</v>
      </c>
      <c r="K78" s="373"/>
      <c r="L78" s="370">
        <v>114.5783517362357</v>
      </c>
      <c r="M78" s="373"/>
      <c r="N78" s="370">
        <v>112.52878364257353</v>
      </c>
      <c r="O78" s="373"/>
      <c r="P78" s="370">
        <v>105.70782242617305</v>
      </c>
      <c r="Q78" s="373"/>
      <c r="R78" s="370">
        <v>113.29162374669215</v>
      </c>
      <c r="S78" s="373"/>
      <c r="T78" s="370">
        <v>107.33001266724655</v>
      </c>
      <c r="U78" s="373"/>
      <c r="V78" s="370">
        <v>100.3061248154049</v>
      </c>
      <c r="W78" s="373"/>
      <c r="X78" s="370">
        <v>96.994475577916688</v>
      </c>
      <c r="Y78" s="373"/>
      <c r="Z78" s="370">
        <v>106.69330008211369</v>
      </c>
      <c r="AA78" s="373"/>
      <c r="AB78" s="370">
        <v>105.31678143746632</v>
      </c>
      <c r="AC78" s="373"/>
      <c r="AD78" s="370">
        <v>97.021977176253614</v>
      </c>
      <c r="AE78" s="373"/>
      <c r="AF78" s="370">
        <v>101.85937051484534</v>
      </c>
      <c r="AG78" s="373"/>
      <c r="AH78" s="370">
        <v>101.62091622490635</v>
      </c>
      <c r="AI78" s="373"/>
      <c r="AJ78" s="370">
        <v>106.79090336545607</v>
      </c>
      <c r="AK78" s="373"/>
      <c r="AL78" s="370">
        <v>84.807249041544083</v>
      </c>
      <c r="AM78" s="373"/>
      <c r="AN78" s="370">
        <v>88.399781208816592</v>
      </c>
      <c r="AO78" s="373"/>
      <c r="AP78" s="370">
        <v>93.823610571720678</v>
      </c>
      <c r="AQ78" s="373"/>
      <c r="AR78" s="370">
        <v>81.236148701158115</v>
      </c>
      <c r="AS78" s="373"/>
      <c r="AT78" s="370">
        <v>85.668490830693258</v>
      </c>
      <c r="AU78" s="373"/>
      <c r="AV78" s="370">
        <v>86.973733208379471</v>
      </c>
      <c r="AW78" s="373"/>
      <c r="AX78" s="370">
        <v>95.048321952858799</v>
      </c>
      <c r="AY78" s="373"/>
      <c r="AZ78" s="370">
        <v>88.043697016905995</v>
      </c>
      <c r="BA78" s="373"/>
      <c r="BB78" s="370">
        <v>91.205397814823414</v>
      </c>
      <c r="BC78" s="373"/>
      <c r="BD78" s="370">
        <v>88.342428613805268</v>
      </c>
      <c r="BE78" s="373"/>
      <c r="BF78" s="370">
        <v>96.61735320569926</v>
      </c>
      <c r="BG78" s="373"/>
      <c r="BH78" s="370">
        <v>91.075293766032758</v>
      </c>
      <c r="BI78" s="373"/>
      <c r="BJ78" s="370">
        <v>83.776685888783859</v>
      </c>
      <c r="BK78" s="373"/>
      <c r="BL78" s="371">
        <v>78.679773063465134</v>
      </c>
      <c r="BM78" s="373"/>
      <c r="BN78" s="617">
        <v>80.323023642645765</v>
      </c>
      <c r="BO78" s="376" t="s">
        <v>1196</v>
      </c>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185.82480780742617</v>
      </c>
      <c r="G79" s="373"/>
      <c r="H79" s="370">
        <v>183.10162357377217</v>
      </c>
      <c r="I79" s="373"/>
      <c r="J79" s="370">
        <v>194.65104135780825</v>
      </c>
      <c r="K79" s="373"/>
      <c r="L79" s="370">
        <v>190.2422601274869</v>
      </c>
      <c r="M79" s="373"/>
      <c r="N79" s="370">
        <v>186.87224276337068</v>
      </c>
      <c r="O79" s="373"/>
      <c r="P79" s="370">
        <v>175.76124205489432</v>
      </c>
      <c r="Q79" s="373"/>
      <c r="R79" s="370">
        <v>188.44277988041893</v>
      </c>
      <c r="S79" s="373"/>
      <c r="T79" s="370">
        <v>179.23559599404749</v>
      </c>
      <c r="U79" s="373"/>
      <c r="V79" s="370">
        <v>167.75034474053055</v>
      </c>
      <c r="W79" s="373"/>
      <c r="X79" s="370">
        <v>163.34900553506958</v>
      </c>
      <c r="Y79" s="373"/>
      <c r="Z79" s="370">
        <v>179.87709013505645</v>
      </c>
      <c r="AA79" s="373"/>
      <c r="AB79" s="370">
        <v>176.86673147969029</v>
      </c>
      <c r="AC79" s="373"/>
      <c r="AD79" s="370">
        <v>164.19556205900153</v>
      </c>
      <c r="AE79" s="373"/>
      <c r="AF79" s="370">
        <v>172.48486020387202</v>
      </c>
      <c r="AG79" s="373"/>
      <c r="AH79" s="370">
        <v>171.16812365239133</v>
      </c>
      <c r="AI79" s="373"/>
      <c r="AJ79" s="370">
        <v>180.05604602552879</v>
      </c>
      <c r="AK79" s="373"/>
      <c r="AL79" s="370">
        <v>144.37084909120409</v>
      </c>
      <c r="AM79" s="373"/>
      <c r="AN79" s="370">
        <v>150.05285027894766</v>
      </c>
      <c r="AO79" s="373"/>
      <c r="AP79" s="370">
        <v>153.81654652981493</v>
      </c>
      <c r="AQ79" s="373"/>
      <c r="AR79" s="370">
        <v>136.83835727563667</v>
      </c>
      <c r="AS79" s="373"/>
      <c r="AT79" s="370">
        <v>145.83427027969424</v>
      </c>
      <c r="AU79" s="373"/>
      <c r="AV79" s="370">
        <v>150.21164826801652</v>
      </c>
      <c r="AW79" s="373"/>
      <c r="AX79" s="370">
        <v>164.35623748178256</v>
      </c>
      <c r="AY79" s="373"/>
      <c r="AZ79" s="370">
        <v>153.85214740462379</v>
      </c>
      <c r="BA79" s="373"/>
      <c r="BB79" s="370">
        <v>159.2926668948636</v>
      </c>
      <c r="BC79" s="373"/>
      <c r="BD79" s="370">
        <v>158.47554685406644</v>
      </c>
      <c r="BE79" s="373"/>
      <c r="BF79" s="370">
        <v>166.0509819341529</v>
      </c>
      <c r="BG79" s="373"/>
      <c r="BH79" s="370">
        <v>154.50865078013533</v>
      </c>
      <c r="BI79" s="373"/>
      <c r="BJ79" s="370">
        <v>142.58542930932637</v>
      </c>
      <c r="BK79" s="373"/>
      <c r="BL79" s="371">
        <v>137.01785922959633</v>
      </c>
      <c r="BM79" s="373"/>
      <c r="BN79" s="617">
        <v>136.85969114351232</v>
      </c>
      <c r="BO79" s="376" t="s">
        <v>1196</v>
      </c>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185.27400135265583</v>
      </c>
      <c r="G80" s="373"/>
      <c r="H80" s="374">
        <v>182.50338982569625</v>
      </c>
      <c r="I80" s="373"/>
      <c r="J80" s="374">
        <v>194.01889592366197</v>
      </c>
      <c r="K80" s="373"/>
      <c r="L80" s="374">
        <v>189.55090551073238</v>
      </c>
      <c r="M80" s="373"/>
      <c r="N80" s="374">
        <v>186.16661118718642</v>
      </c>
      <c r="O80" s="373"/>
      <c r="P80" s="374">
        <v>175.04995388296757</v>
      </c>
      <c r="Q80" s="373"/>
      <c r="R80" s="374">
        <v>187.65361770005995</v>
      </c>
      <c r="S80" s="373"/>
      <c r="T80" s="374">
        <v>178.22759596479582</v>
      </c>
      <c r="U80" s="373"/>
      <c r="V80" s="374">
        <v>166.84063046745649</v>
      </c>
      <c r="W80" s="373"/>
      <c r="X80" s="374">
        <v>162.26609926730339</v>
      </c>
      <c r="Y80" s="373"/>
      <c r="Z80" s="374">
        <v>178.68839789071674</v>
      </c>
      <c r="AA80" s="373"/>
      <c r="AB80" s="374">
        <v>175.74325334607812</v>
      </c>
      <c r="AC80" s="373"/>
      <c r="AD80" s="374">
        <v>163.05271501063928</v>
      </c>
      <c r="AE80" s="373"/>
      <c r="AF80" s="374">
        <v>171.22718758286783</v>
      </c>
      <c r="AG80" s="373"/>
      <c r="AH80" s="374">
        <v>170.03261499955497</v>
      </c>
      <c r="AI80" s="373"/>
      <c r="AJ80" s="374">
        <v>178.80494225819768</v>
      </c>
      <c r="AK80" s="373"/>
      <c r="AL80" s="374">
        <v>143.1542851063378</v>
      </c>
      <c r="AM80" s="373"/>
      <c r="AN80" s="374">
        <v>148.84153108009687</v>
      </c>
      <c r="AO80" s="373"/>
      <c r="AP80" s="374">
        <v>152.19094689805976</v>
      </c>
      <c r="AQ80" s="373"/>
      <c r="AR80" s="374">
        <v>135.01653107635107</v>
      </c>
      <c r="AS80" s="373"/>
      <c r="AT80" s="374">
        <v>143.47734968183846</v>
      </c>
      <c r="AU80" s="373"/>
      <c r="AV80" s="374">
        <v>147.74343538018698</v>
      </c>
      <c r="AW80" s="373"/>
      <c r="AX80" s="374">
        <v>161.74807459192175</v>
      </c>
      <c r="AY80" s="373"/>
      <c r="AZ80" s="374">
        <v>151.08180651380528</v>
      </c>
      <c r="BA80" s="373"/>
      <c r="BB80" s="374">
        <v>154.60161728783493</v>
      </c>
      <c r="BC80" s="373"/>
      <c r="BD80" s="374">
        <v>153.54631356919469</v>
      </c>
      <c r="BE80" s="373"/>
      <c r="BF80" s="374">
        <v>161.67848192828905</v>
      </c>
      <c r="BG80" s="373"/>
      <c r="BH80" s="374">
        <v>149.77481648420317</v>
      </c>
      <c r="BI80" s="373"/>
      <c r="BJ80" s="374">
        <v>137.8928487414889</v>
      </c>
      <c r="BK80" s="373"/>
      <c r="BL80" s="375">
        <v>134.02385505360925</v>
      </c>
      <c r="BM80" s="373"/>
      <c r="BN80" s="618">
        <v>133.79633546727678</v>
      </c>
      <c r="BO80" s="376" t="s">
        <v>1196</v>
      </c>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0.55080645477032852</v>
      </c>
      <c r="G81" s="373"/>
      <c r="H81" s="374">
        <v>0.59823374807593299</v>
      </c>
      <c r="I81" s="373"/>
      <c r="J81" s="374">
        <v>0.63214543414628355</v>
      </c>
      <c r="K81" s="373"/>
      <c r="L81" s="374">
        <v>0.69135461675451415</v>
      </c>
      <c r="M81" s="373"/>
      <c r="N81" s="374">
        <v>0.70563157618426076</v>
      </c>
      <c r="O81" s="373"/>
      <c r="P81" s="374">
        <v>0.71128817192676363</v>
      </c>
      <c r="Q81" s="373"/>
      <c r="R81" s="374">
        <v>0.78916218035896324</v>
      </c>
      <c r="S81" s="373"/>
      <c r="T81" s="374">
        <v>1.0080000292516504</v>
      </c>
      <c r="U81" s="373"/>
      <c r="V81" s="374">
        <v>0.90971427307406016</v>
      </c>
      <c r="W81" s="373"/>
      <c r="X81" s="374">
        <v>1.0829062677662016</v>
      </c>
      <c r="Y81" s="373"/>
      <c r="Z81" s="374">
        <v>1.1886922443397037</v>
      </c>
      <c r="AA81" s="373"/>
      <c r="AB81" s="374">
        <v>1.1234781336121646</v>
      </c>
      <c r="AC81" s="373"/>
      <c r="AD81" s="374">
        <v>1.1428470483622608</v>
      </c>
      <c r="AE81" s="373"/>
      <c r="AF81" s="374">
        <v>1.2576726210042015</v>
      </c>
      <c r="AG81" s="373"/>
      <c r="AH81" s="374">
        <v>1.1355086528363609</v>
      </c>
      <c r="AI81" s="373"/>
      <c r="AJ81" s="374">
        <v>1.2511037673310887</v>
      </c>
      <c r="AK81" s="373"/>
      <c r="AL81" s="374">
        <v>1.2165639848662995</v>
      </c>
      <c r="AM81" s="373"/>
      <c r="AN81" s="374">
        <v>1.2113191988507952</v>
      </c>
      <c r="AO81" s="373"/>
      <c r="AP81" s="374">
        <v>1.6255996317551693</v>
      </c>
      <c r="AQ81" s="373"/>
      <c r="AR81" s="374">
        <v>1.8218261992855824</v>
      </c>
      <c r="AS81" s="373"/>
      <c r="AT81" s="374">
        <v>2.3569205978557899</v>
      </c>
      <c r="AU81" s="373"/>
      <c r="AV81" s="374">
        <v>2.4682128878295506</v>
      </c>
      <c r="AW81" s="373"/>
      <c r="AX81" s="374">
        <v>2.6081628898608114</v>
      </c>
      <c r="AY81" s="373"/>
      <c r="AZ81" s="374">
        <v>2.7703408908185194</v>
      </c>
      <c r="BA81" s="373"/>
      <c r="BB81" s="374">
        <v>4.6910496070286651</v>
      </c>
      <c r="BC81" s="373"/>
      <c r="BD81" s="374">
        <v>4.9292332848717457</v>
      </c>
      <c r="BE81" s="373"/>
      <c r="BF81" s="374">
        <v>4.372500005863853</v>
      </c>
      <c r="BG81" s="373"/>
      <c r="BH81" s="374">
        <v>4.7338342959321409</v>
      </c>
      <c r="BI81" s="373"/>
      <c r="BJ81" s="374">
        <v>4.6925805678374637</v>
      </c>
      <c r="BK81" s="373"/>
      <c r="BL81" s="375">
        <v>2.9940041759870697</v>
      </c>
      <c r="BM81" s="373"/>
      <c r="BN81" s="618">
        <v>3.0633556762355592</v>
      </c>
      <c r="BO81" s="376" t="s">
        <v>1196</v>
      </c>
      <c r="CJ81" s="302"/>
      <c r="CK81" s="302"/>
      <c r="CL81" s="302"/>
      <c r="CM81" s="303" t="s">
        <v>955</v>
      </c>
      <c r="CN81" s="302" t="s">
        <v>942</v>
      </c>
      <c r="CO81" s="302"/>
      <c r="CP81" s="302"/>
      <c r="CQ81" s="302"/>
      <c r="CR81" s="302"/>
      <c r="CS81" s="302"/>
      <c r="CT81" s="302"/>
    </row>
    <row r="82" spans="1:98" s="14" customFormat="1" ht="12.75" customHeight="1">
      <c r="A82" s="36"/>
      <c r="B82" s="206" t="str">
        <f>Parameters!Q81</f>
        <v>R</v>
      </c>
      <c r="C82" s="207"/>
      <c r="D82" s="450" t="str">
        <f>Parameters!S81</f>
        <v>Arts, entertainment and recreation</v>
      </c>
      <c r="E82" s="452"/>
      <c r="F82" s="369">
        <v>135.06766742896829</v>
      </c>
      <c r="G82" s="373"/>
      <c r="H82" s="370">
        <v>132.60077006039162</v>
      </c>
      <c r="I82" s="373"/>
      <c r="J82" s="370">
        <v>141.16664235870212</v>
      </c>
      <c r="K82" s="373"/>
      <c r="L82" s="370">
        <v>137.31333793510234</v>
      </c>
      <c r="M82" s="373"/>
      <c r="N82" s="370">
        <v>134.79198545627892</v>
      </c>
      <c r="O82" s="373"/>
      <c r="P82" s="370">
        <v>126.47077920190578</v>
      </c>
      <c r="Q82" s="373"/>
      <c r="R82" s="370">
        <v>135.45421594073841</v>
      </c>
      <c r="S82" s="373"/>
      <c r="T82" s="370">
        <v>128.06392133169928</v>
      </c>
      <c r="U82" s="373"/>
      <c r="V82" s="370">
        <v>119.42685028528788</v>
      </c>
      <c r="W82" s="373"/>
      <c r="X82" s="370">
        <v>114.87207835667908</v>
      </c>
      <c r="Y82" s="373"/>
      <c r="Z82" s="370">
        <v>126.13960193026793</v>
      </c>
      <c r="AA82" s="373"/>
      <c r="AB82" s="370">
        <v>124.84746622223591</v>
      </c>
      <c r="AC82" s="373"/>
      <c r="AD82" s="370">
        <v>114.29359855980782</v>
      </c>
      <c r="AE82" s="373"/>
      <c r="AF82" s="370">
        <v>120.01477229868415</v>
      </c>
      <c r="AG82" s="373"/>
      <c r="AH82" s="370">
        <v>120.25678347052859</v>
      </c>
      <c r="AI82" s="373"/>
      <c r="AJ82" s="370">
        <v>126.3436085976643</v>
      </c>
      <c r="AK82" s="373"/>
      <c r="AL82" s="370">
        <v>99.669190193948168</v>
      </c>
      <c r="AM82" s="373"/>
      <c r="AN82" s="370">
        <v>104.14897714337366</v>
      </c>
      <c r="AO82" s="373"/>
      <c r="AP82" s="370">
        <v>113.02586188705818</v>
      </c>
      <c r="AQ82" s="373"/>
      <c r="AR82" s="370">
        <v>97.756849319926999</v>
      </c>
      <c r="AS82" s="373"/>
      <c r="AT82" s="370">
        <v>102.53459618887737</v>
      </c>
      <c r="AU82" s="373"/>
      <c r="AV82" s="370">
        <v>103.43881035964549</v>
      </c>
      <c r="AW82" s="373"/>
      <c r="AX82" s="370">
        <v>111.90991823037318</v>
      </c>
      <c r="AY82" s="373"/>
      <c r="AZ82" s="370">
        <v>103.43240780053182</v>
      </c>
      <c r="BA82" s="373"/>
      <c r="BB82" s="370">
        <v>103.92099410574932</v>
      </c>
      <c r="BC82" s="373"/>
      <c r="BD82" s="370">
        <v>101.41688227307387</v>
      </c>
      <c r="BE82" s="373"/>
      <c r="BF82" s="370">
        <v>115.63616988952241</v>
      </c>
      <c r="BG82" s="373"/>
      <c r="BH82" s="370">
        <v>116.07244101018192</v>
      </c>
      <c r="BI82" s="373"/>
      <c r="BJ82" s="370">
        <v>109.13742340125063</v>
      </c>
      <c r="BK82" s="373"/>
      <c r="BL82" s="371">
        <v>103.88307195666907</v>
      </c>
      <c r="BM82" s="373"/>
      <c r="BN82" s="617">
        <v>105.10896210893749</v>
      </c>
      <c r="BO82" s="376" t="s">
        <v>1196</v>
      </c>
      <c r="CJ82" s="302"/>
      <c r="CK82" s="302"/>
      <c r="CL82" s="302"/>
      <c r="CM82" s="303" t="s">
        <v>100</v>
      </c>
      <c r="CN82" s="302" t="s">
        <v>942</v>
      </c>
      <c r="CO82" s="302"/>
      <c r="CP82" s="302"/>
      <c r="CQ82" s="302"/>
      <c r="CR82" s="302"/>
      <c r="CS82" s="302"/>
      <c r="CT82" s="302"/>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130.9114447479777</v>
      </c>
      <c r="G83" s="373"/>
      <c r="H83" s="374">
        <v>128.24820545744222</v>
      </c>
      <c r="I83" s="373"/>
      <c r="J83" s="374">
        <v>136.7298814005116</v>
      </c>
      <c r="K83" s="373"/>
      <c r="L83" s="374">
        <v>132.62379349770234</v>
      </c>
      <c r="M83" s="373"/>
      <c r="N83" s="374">
        <v>130.19357813361376</v>
      </c>
      <c r="O83" s="373"/>
      <c r="P83" s="374">
        <v>122.01777718838385</v>
      </c>
      <c r="Q83" s="373"/>
      <c r="R83" s="374">
        <v>130.65278850163025</v>
      </c>
      <c r="S83" s="373"/>
      <c r="T83" s="374">
        <v>123.22534794772731</v>
      </c>
      <c r="U83" s="373"/>
      <c r="V83" s="374">
        <v>114.62867541094622</v>
      </c>
      <c r="W83" s="373"/>
      <c r="X83" s="374">
        <v>109.45810264762238</v>
      </c>
      <c r="Y83" s="373"/>
      <c r="Z83" s="374">
        <v>119.99799741623323</v>
      </c>
      <c r="AA83" s="373"/>
      <c r="AB83" s="374">
        <v>119.36033873871949</v>
      </c>
      <c r="AC83" s="373"/>
      <c r="AD83" s="374">
        <v>108.21201798425801</v>
      </c>
      <c r="AE83" s="373"/>
      <c r="AF83" s="374">
        <v>113.61679080838552</v>
      </c>
      <c r="AG83" s="373"/>
      <c r="AH83" s="374">
        <v>114.55861202107273</v>
      </c>
      <c r="AI83" s="373"/>
      <c r="AJ83" s="374">
        <v>120.27004790872061</v>
      </c>
      <c r="AK83" s="373"/>
      <c r="AL83" s="374">
        <v>93.871256944095165</v>
      </c>
      <c r="AM83" s="373"/>
      <c r="AN83" s="374">
        <v>98.430487931480116</v>
      </c>
      <c r="AO83" s="373"/>
      <c r="AP83" s="374">
        <v>106.69452020742955</v>
      </c>
      <c r="AQ83" s="373"/>
      <c r="AR83" s="374">
        <v>90.84791259932507</v>
      </c>
      <c r="AS83" s="373"/>
      <c r="AT83" s="374">
        <v>92.863013544936464</v>
      </c>
      <c r="AU83" s="373"/>
      <c r="AV83" s="374">
        <v>93.607776331210658</v>
      </c>
      <c r="AW83" s="373"/>
      <c r="AX83" s="374">
        <v>102.06821154683065</v>
      </c>
      <c r="AY83" s="373"/>
      <c r="AZ83" s="374">
        <v>93.210465583167036</v>
      </c>
      <c r="BA83" s="373"/>
      <c r="BB83" s="374">
        <v>93.119236839950929</v>
      </c>
      <c r="BC83" s="373"/>
      <c r="BD83" s="374">
        <v>90.890737475631909</v>
      </c>
      <c r="BE83" s="373"/>
      <c r="BF83" s="374">
        <v>105.44905365835095</v>
      </c>
      <c r="BG83" s="373"/>
      <c r="BH83" s="374">
        <v>105.86446996432583</v>
      </c>
      <c r="BI83" s="373"/>
      <c r="BJ83" s="374">
        <v>99.487939521580842</v>
      </c>
      <c r="BK83" s="373"/>
      <c r="BL83" s="375">
        <v>95.124311553488738</v>
      </c>
      <c r="BM83" s="373"/>
      <c r="BN83" s="618">
        <v>96.332257222997114</v>
      </c>
      <c r="BO83" s="376" t="s">
        <v>1196</v>
      </c>
      <c r="CJ83" s="302"/>
      <c r="CK83" s="302"/>
      <c r="CL83" s="302"/>
      <c r="CM83" s="303" t="s">
        <v>956</v>
      </c>
      <c r="CN83" s="302" t="s">
        <v>942</v>
      </c>
      <c r="CO83" s="302"/>
      <c r="CP83" s="302"/>
      <c r="CQ83" s="302"/>
      <c r="CR83" s="302"/>
      <c r="CS83" s="302"/>
      <c r="CT83" s="302"/>
    </row>
    <row r="84" spans="1:98" s="14" customFormat="1" ht="12.75" customHeight="1">
      <c r="A84" s="35"/>
      <c r="B84" s="203" t="str">
        <f>Parameters!Q83</f>
        <v>R93</v>
      </c>
      <c r="C84" s="204"/>
      <c r="D84" s="445" t="str">
        <f>Parameters!S83</f>
        <v>Sports activities and amusement and recreation activities</v>
      </c>
      <c r="E84" s="453"/>
      <c r="F84" s="372">
        <v>4.1562226809906084</v>
      </c>
      <c r="G84" s="373"/>
      <c r="H84" s="374">
        <v>4.3525646029493874</v>
      </c>
      <c r="I84" s="373"/>
      <c r="J84" s="374">
        <v>4.4367609581905052</v>
      </c>
      <c r="K84" s="373"/>
      <c r="L84" s="374">
        <v>4.6895444373999906</v>
      </c>
      <c r="M84" s="373"/>
      <c r="N84" s="374">
        <v>4.5984073226651629</v>
      </c>
      <c r="O84" s="373"/>
      <c r="P84" s="374">
        <v>4.4530020135219415</v>
      </c>
      <c r="Q84" s="373"/>
      <c r="R84" s="374">
        <v>4.8014274391081413</v>
      </c>
      <c r="S84" s="373"/>
      <c r="T84" s="374">
        <v>4.8385733839719753</v>
      </c>
      <c r="U84" s="373"/>
      <c r="V84" s="374">
        <v>4.7981748743416759</v>
      </c>
      <c r="W84" s="373"/>
      <c r="X84" s="374">
        <v>5.4139757090567047</v>
      </c>
      <c r="Y84" s="373"/>
      <c r="Z84" s="374">
        <v>6.141604514034702</v>
      </c>
      <c r="AA84" s="373"/>
      <c r="AB84" s="374">
        <v>5.4871274835164163</v>
      </c>
      <c r="AC84" s="373"/>
      <c r="AD84" s="374">
        <v>6.0815805755498014</v>
      </c>
      <c r="AE84" s="373"/>
      <c r="AF84" s="374">
        <v>6.3979814902986325</v>
      </c>
      <c r="AG84" s="373"/>
      <c r="AH84" s="374">
        <v>5.6981714494558524</v>
      </c>
      <c r="AI84" s="373"/>
      <c r="AJ84" s="374">
        <v>6.0735606889436893</v>
      </c>
      <c r="AK84" s="373"/>
      <c r="AL84" s="374">
        <v>5.7979332498530081</v>
      </c>
      <c r="AM84" s="373"/>
      <c r="AN84" s="374">
        <v>5.7184892118935444</v>
      </c>
      <c r="AO84" s="373"/>
      <c r="AP84" s="374">
        <v>6.3313416796286353</v>
      </c>
      <c r="AQ84" s="373"/>
      <c r="AR84" s="374">
        <v>6.9089367206019237</v>
      </c>
      <c r="AS84" s="373"/>
      <c r="AT84" s="374">
        <v>9.6715826439409156</v>
      </c>
      <c r="AU84" s="373"/>
      <c r="AV84" s="374">
        <v>9.8310340284348339</v>
      </c>
      <c r="AW84" s="373"/>
      <c r="AX84" s="374">
        <v>9.8417066835425313</v>
      </c>
      <c r="AY84" s="373"/>
      <c r="AZ84" s="374">
        <v>10.221942217364791</v>
      </c>
      <c r="BA84" s="373"/>
      <c r="BB84" s="374">
        <v>10.801757265798384</v>
      </c>
      <c r="BC84" s="373"/>
      <c r="BD84" s="374">
        <v>10.52614479744196</v>
      </c>
      <c r="BE84" s="373"/>
      <c r="BF84" s="374">
        <v>10.187116231171462</v>
      </c>
      <c r="BG84" s="373"/>
      <c r="BH84" s="374">
        <v>10.207971045856079</v>
      </c>
      <c r="BI84" s="373"/>
      <c r="BJ84" s="374">
        <v>9.6494838796697913</v>
      </c>
      <c r="BK84" s="373"/>
      <c r="BL84" s="375">
        <v>8.7587604031803377</v>
      </c>
      <c r="BM84" s="373"/>
      <c r="BN84" s="618">
        <v>8.7767048859403776</v>
      </c>
      <c r="BO84" s="376" t="s">
        <v>1196</v>
      </c>
      <c r="CJ84" s="302"/>
      <c r="CK84" s="302"/>
      <c r="CL84" s="302"/>
      <c r="CM84" s="303" t="s">
        <v>315</v>
      </c>
      <c r="CN84" s="302" t="s">
        <v>942</v>
      </c>
      <c r="CO84" s="302"/>
      <c r="CP84" s="302"/>
      <c r="CQ84" s="302"/>
      <c r="CR84" s="302"/>
      <c r="CS84" s="302"/>
      <c r="CT84" s="302"/>
    </row>
    <row r="85" spans="1:98" s="14" customFormat="1" ht="12.75" customHeight="1">
      <c r="A85" s="36"/>
      <c r="B85" s="206" t="str">
        <f>Parameters!Q84</f>
        <v>S</v>
      </c>
      <c r="C85" s="207"/>
      <c r="D85" s="450" t="str">
        <f>Parameters!S84</f>
        <v>Other service activities</v>
      </c>
      <c r="E85" s="452"/>
      <c r="F85" s="369">
        <v>154.16333444107218</v>
      </c>
      <c r="G85" s="373"/>
      <c r="H85" s="370">
        <v>151.62124440390713</v>
      </c>
      <c r="I85" s="373"/>
      <c r="J85" s="370">
        <v>161.26906300939066</v>
      </c>
      <c r="K85" s="373"/>
      <c r="L85" s="370">
        <v>157.23850005399424</v>
      </c>
      <c r="M85" s="373"/>
      <c r="N85" s="370">
        <v>154.37903443769602</v>
      </c>
      <c r="O85" s="373"/>
      <c r="P85" s="370">
        <v>145.0076154700966</v>
      </c>
      <c r="Q85" s="373"/>
      <c r="R85" s="370">
        <v>155.36930927889853</v>
      </c>
      <c r="S85" s="373"/>
      <c r="T85" s="370">
        <v>147.247844769832</v>
      </c>
      <c r="U85" s="373"/>
      <c r="V85" s="370">
        <v>137.594178795673</v>
      </c>
      <c r="W85" s="373"/>
      <c r="X85" s="370">
        <v>133.14916643681914</v>
      </c>
      <c r="Y85" s="373"/>
      <c r="Z85" s="370">
        <v>146.42173367034371</v>
      </c>
      <c r="AA85" s="373"/>
      <c r="AB85" s="370">
        <v>144.39499375062081</v>
      </c>
      <c r="AC85" s="373"/>
      <c r="AD85" s="370">
        <v>133.0955070464554</v>
      </c>
      <c r="AE85" s="373"/>
      <c r="AF85" s="370">
        <v>139.68015417670946</v>
      </c>
      <c r="AG85" s="373"/>
      <c r="AH85" s="370">
        <v>139.20721227976489</v>
      </c>
      <c r="AI85" s="373"/>
      <c r="AJ85" s="370">
        <v>146.24789159674626</v>
      </c>
      <c r="AK85" s="373"/>
      <c r="AL85" s="370">
        <v>116.20087353800646</v>
      </c>
      <c r="AM85" s="373"/>
      <c r="AN85" s="370">
        <v>121.03458456866937</v>
      </c>
      <c r="AO85" s="373"/>
      <c r="AP85" s="370">
        <v>129.65770444595856</v>
      </c>
      <c r="AQ85" s="373"/>
      <c r="AR85" s="370">
        <v>112.91582226300214</v>
      </c>
      <c r="AS85" s="373"/>
      <c r="AT85" s="370">
        <v>119.11140463941507</v>
      </c>
      <c r="AU85" s="373"/>
      <c r="AV85" s="370">
        <v>120.69647503786267</v>
      </c>
      <c r="AW85" s="373"/>
      <c r="AX85" s="370">
        <v>131.45159351516719</v>
      </c>
      <c r="AY85" s="373"/>
      <c r="AZ85" s="370">
        <v>122.06974812266444</v>
      </c>
      <c r="BA85" s="373"/>
      <c r="BB85" s="370">
        <v>124.90788783743662</v>
      </c>
      <c r="BC85" s="373"/>
      <c r="BD85" s="370">
        <v>122.25869362254417</v>
      </c>
      <c r="BE85" s="373"/>
      <c r="BF85" s="370">
        <v>132.53483094367294</v>
      </c>
      <c r="BG85" s="373"/>
      <c r="BH85" s="370">
        <v>123.74647386488598</v>
      </c>
      <c r="BI85" s="373"/>
      <c r="BJ85" s="370">
        <v>115.00839441459858</v>
      </c>
      <c r="BK85" s="373"/>
      <c r="BL85" s="371">
        <v>110.02461851259925</v>
      </c>
      <c r="BM85" s="373"/>
      <c r="BN85" s="617">
        <v>114.22074507317629</v>
      </c>
      <c r="BO85" s="376" t="s">
        <v>1196</v>
      </c>
      <c r="CJ85" s="302"/>
      <c r="CK85" s="302"/>
      <c r="CL85" s="302"/>
      <c r="CM85" s="303" t="s">
        <v>102</v>
      </c>
      <c r="CN85" s="302" t="s">
        <v>942</v>
      </c>
      <c r="CO85" s="302"/>
      <c r="CP85" s="302"/>
      <c r="CQ85" s="302"/>
      <c r="CR85" s="302"/>
      <c r="CS85" s="302"/>
      <c r="CT85" s="302"/>
    </row>
    <row r="86" spans="1:98" s="13" customFormat="1" ht="12.75" customHeight="1">
      <c r="A86" s="35"/>
      <c r="B86" s="203" t="str">
        <f>Parameters!Q85</f>
        <v>S94</v>
      </c>
      <c r="C86" s="204"/>
      <c r="D86" s="445" t="str">
        <f>Parameters!S85</f>
        <v>Activities of membership organisations</v>
      </c>
      <c r="E86" s="446"/>
      <c r="F86" s="372">
        <v>148.16685587514144</v>
      </c>
      <c r="G86" s="373"/>
      <c r="H86" s="374">
        <v>145.32424500118043</v>
      </c>
      <c r="I86" s="373"/>
      <c r="J86" s="374">
        <v>154.83267561247112</v>
      </c>
      <c r="K86" s="373"/>
      <c r="L86" s="374">
        <v>150.41704204013845</v>
      </c>
      <c r="M86" s="373"/>
      <c r="N86" s="374">
        <v>147.6711163064108</v>
      </c>
      <c r="O86" s="373"/>
      <c r="P86" s="374">
        <v>138.49323296912269</v>
      </c>
      <c r="Q86" s="373"/>
      <c r="R86" s="374">
        <v>148.32713493246646</v>
      </c>
      <c r="S86" s="373"/>
      <c r="T86" s="374">
        <v>140.08917186879648</v>
      </c>
      <c r="U86" s="373"/>
      <c r="V86" s="374">
        <v>130.50331596655241</v>
      </c>
      <c r="W86" s="373"/>
      <c r="X86" s="374">
        <v>125.12103675936251</v>
      </c>
      <c r="Y86" s="373"/>
      <c r="Z86" s="374">
        <v>137.30785446831615</v>
      </c>
      <c r="AA86" s="373"/>
      <c r="AB86" s="374">
        <v>136.22402110557039</v>
      </c>
      <c r="AC86" s="373"/>
      <c r="AD86" s="374">
        <v>124.0474271844347</v>
      </c>
      <c r="AE86" s="373"/>
      <c r="AF86" s="374">
        <v>130.13238597790505</v>
      </c>
      <c r="AG86" s="373"/>
      <c r="AH86" s="374">
        <v>130.68594723473376</v>
      </c>
      <c r="AI86" s="373"/>
      <c r="AJ86" s="374">
        <v>137.14076176897495</v>
      </c>
      <c r="AK86" s="373"/>
      <c r="AL86" s="374">
        <v>107.48763975354989</v>
      </c>
      <c r="AM86" s="373"/>
      <c r="AN86" s="374">
        <v>112.4241568120393</v>
      </c>
      <c r="AO86" s="373"/>
      <c r="AP86" s="374">
        <v>120.32097580729503</v>
      </c>
      <c r="AQ86" s="373"/>
      <c r="AR86" s="374">
        <v>102.17252163025384</v>
      </c>
      <c r="AS86" s="373"/>
      <c r="AT86" s="374">
        <v>104.75332082195372</v>
      </c>
      <c r="AU86" s="373"/>
      <c r="AV86" s="374">
        <v>105.3518087879669</v>
      </c>
      <c r="AW86" s="373"/>
      <c r="AX86" s="374">
        <v>114.66293048782852</v>
      </c>
      <c r="AY86" s="373"/>
      <c r="AZ86" s="374">
        <v>104.28393291429086</v>
      </c>
      <c r="BA86" s="373"/>
      <c r="BB86" s="374">
        <v>104.20270234180184</v>
      </c>
      <c r="BC86" s="373"/>
      <c r="BD86" s="374">
        <v>101.77082630820756</v>
      </c>
      <c r="BE86" s="373"/>
      <c r="BF86" s="374">
        <v>113.45402952051161</v>
      </c>
      <c r="BG86" s="373"/>
      <c r="BH86" s="374">
        <v>104.46034362208802</v>
      </c>
      <c r="BI86" s="373"/>
      <c r="BJ86" s="374">
        <v>97.247689876766657</v>
      </c>
      <c r="BK86" s="373"/>
      <c r="BL86" s="375">
        <v>93.469032067397819</v>
      </c>
      <c r="BM86" s="373"/>
      <c r="BN86" s="618">
        <v>96.973906306922871</v>
      </c>
      <c r="BO86" s="376" t="s">
        <v>1196</v>
      </c>
      <c r="CJ86" s="302"/>
      <c r="CK86" s="302"/>
      <c r="CL86" s="302"/>
      <c r="CM86" s="303" t="s">
        <v>317</v>
      </c>
      <c r="CN86" s="302" t="s">
        <v>942</v>
      </c>
      <c r="CO86" s="302"/>
      <c r="CP86" s="302"/>
      <c r="CQ86" s="302"/>
      <c r="CR86" s="302"/>
      <c r="CS86" s="302"/>
      <c r="CT86" s="302"/>
    </row>
    <row r="87" spans="1:98" s="13" customFormat="1" ht="12.75" customHeight="1">
      <c r="A87" s="35"/>
      <c r="B87" s="203" t="str">
        <f>Parameters!Q86</f>
        <v>S95</v>
      </c>
      <c r="C87" s="204"/>
      <c r="D87" s="445" t="str">
        <f>Parameters!S86</f>
        <v>Repair of computers and personal and household goods</v>
      </c>
      <c r="E87" s="453"/>
      <c r="F87" s="372">
        <v>1.7339603637332111</v>
      </c>
      <c r="G87" s="373"/>
      <c r="H87" s="374">
        <v>1.8234931209568552</v>
      </c>
      <c r="I87" s="373"/>
      <c r="J87" s="374">
        <v>1.8664601333428266</v>
      </c>
      <c r="K87" s="373"/>
      <c r="L87" s="374">
        <v>1.9808558963397558</v>
      </c>
      <c r="M87" s="373"/>
      <c r="N87" s="374">
        <v>1.9501834338265667</v>
      </c>
      <c r="O87" s="373"/>
      <c r="P87" s="374">
        <v>1.8960223872164095</v>
      </c>
      <c r="Q87" s="373"/>
      <c r="R87" s="374">
        <v>2.0523938542815716</v>
      </c>
      <c r="S87" s="373"/>
      <c r="T87" s="374">
        <v>2.0762761572376607</v>
      </c>
      <c r="U87" s="373"/>
      <c r="V87" s="374">
        <v>2.0668046885980318</v>
      </c>
      <c r="W87" s="373"/>
      <c r="X87" s="374">
        <v>2.3408512575956264</v>
      </c>
      <c r="Y87" s="373"/>
      <c r="Z87" s="374">
        <v>2.6653393182427552</v>
      </c>
      <c r="AA87" s="373"/>
      <c r="AB87" s="374">
        <v>2.3900570068630271</v>
      </c>
      <c r="AC87" s="373"/>
      <c r="AD87" s="374">
        <v>2.6585940836094477</v>
      </c>
      <c r="AE87" s="373"/>
      <c r="AF87" s="374">
        <v>2.8069269380045512</v>
      </c>
      <c r="AG87" s="373"/>
      <c r="AH87" s="374">
        <v>2.5087465258693102</v>
      </c>
      <c r="AI87" s="373"/>
      <c r="AJ87" s="374">
        <v>2.6833587752265129</v>
      </c>
      <c r="AK87" s="373"/>
      <c r="AL87" s="374">
        <v>2.570419401747432</v>
      </c>
      <c r="AM87" s="373"/>
      <c r="AN87" s="374">
        <v>2.5438363280725484</v>
      </c>
      <c r="AO87" s="373"/>
      <c r="AP87" s="374">
        <v>2.9862312966970617</v>
      </c>
      <c r="AQ87" s="373"/>
      <c r="AR87" s="374">
        <v>3.4547030198563378</v>
      </c>
      <c r="AS87" s="373"/>
      <c r="AT87" s="374">
        <v>4.497952597089026</v>
      </c>
      <c r="AU87" s="373"/>
      <c r="AV87" s="374">
        <v>4.7578214888613077</v>
      </c>
      <c r="AW87" s="373"/>
      <c r="AX87" s="374">
        <v>5.106344113666041</v>
      </c>
      <c r="AY87" s="373"/>
      <c r="AZ87" s="374">
        <v>5.3301746070333369</v>
      </c>
      <c r="BA87" s="373"/>
      <c r="BB87" s="374">
        <v>6.0900921646501205</v>
      </c>
      <c r="BC87" s="373"/>
      <c r="BD87" s="374">
        <v>6.4279011446236014</v>
      </c>
      <c r="BE87" s="373"/>
      <c r="BF87" s="374">
        <v>5.5150089360471144</v>
      </c>
      <c r="BG87" s="373"/>
      <c r="BH87" s="374">
        <v>5.6244849227797769</v>
      </c>
      <c r="BI87" s="373"/>
      <c r="BJ87" s="374">
        <v>5.1975620252004804</v>
      </c>
      <c r="BK87" s="373"/>
      <c r="BL87" s="375">
        <v>5.1446278251460305</v>
      </c>
      <c r="BM87" s="373"/>
      <c r="BN87" s="618">
        <v>5.5663728257974627</v>
      </c>
      <c r="BO87" s="376" t="s">
        <v>1196</v>
      </c>
      <c r="CJ87" s="302"/>
      <c r="CK87" s="302"/>
      <c r="CL87" s="302"/>
      <c r="CM87" s="303" t="s">
        <v>320</v>
      </c>
      <c r="CN87" s="302" t="s">
        <v>942</v>
      </c>
      <c r="CO87" s="302"/>
      <c r="CP87" s="302"/>
      <c r="CQ87" s="302"/>
      <c r="CR87" s="302"/>
      <c r="CS87" s="302"/>
      <c r="CT87" s="302"/>
    </row>
    <row r="88" spans="1:98" s="13" customFormat="1" ht="12.75" customHeight="1">
      <c r="A88" s="35"/>
      <c r="B88" s="203" t="str">
        <f>Parameters!Q87</f>
        <v>S96</v>
      </c>
      <c r="C88" s="204"/>
      <c r="D88" s="445" t="str">
        <f>Parameters!S87</f>
        <v>Other personal service activities</v>
      </c>
      <c r="E88" s="453"/>
      <c r="F88" s="372">
        <v>4.2625182021975228</v>
      </c>
      <c r="G88" s="373"/>
      <c r="H88" s="374">
        <v>4.4735062817698186</v>
      </c>
      <c r="I88" s="373"/>
      <c r="J88" s="374">
        <v>4.5699272635767141</v>
      </c>
      <c r="K88" s="373"/>
      <c r="L88" s="374">
        <v>4.8406021175160321</v>
      </c>
      <c r="M88" s="373"/>
      <c r="N88" s="374">
        <v>4.7577346974586723</v>
      </c>
      <c r="O88" s="373"/>
      <c r="P88" s="374">
        <v>4.6183601137575021</v>
      </c>
      <c r="Q88" s="373"/>
      <c r="R88" s="374">
        <v>4.98978049215048</v>
      </c>
      <c r="S88" s="373"/>
      <c r="T88" s="374">
        <v>5.0823967437978625</v>
      </c>
      <c r="U88" s="373"/>
      <c r="V88" s="374">
        <v>5.0240581405225591</v>
      </c>
      <c r="W88" s="373"/>
      <c r="X88" s="374">
        <v>5.6872784198610082</v>
      </c>
      <c r="Y88" s="373"/>
      <c r="Z88" s="374">
        <v>6.4485398837848162</v>
      </c>
      <c r="AA88" s="373"/>
      <c r="AB88" s="374">
        <v>5.7809156381873814</v>
      </c>
      <c r="AC88" s="373"/>
      <c r="AD88" s="374">
        <v>6.3894857784112462</v>
      </c>
      <c r="AE88" s="373"/>
      <c r="AF88" s="374">
        <v>6.74084126079988</v>
      </c>
      <c r="AG88" s="373"/>
      <c r="AH88" s="374">
        <v>6.0125185191618362</v>
      </c>
      <c r="AI88" s="373"/>
      <c r="AJ88" s="374">
        <v>6.4237710525447893</v>
      </c>
      <c r="AK88" s="373"/>
      <c r="AL88" s="374">
        <v>6.142814382709151</v>
      </c>
      <c r="AM88" s="373"/>
      <c r="AN88" s="374">
        <v>6.0665914285575226</v>
      </c>
      <c r="AO88" s="373"/>
      <c r="AP88" s="374">
        <v>6.3504973419664692</v>
      </c>
      <c r="AQ88" s="373"/>
      <c r="AR88" s="374">
        <v>7.288597612891957</v>
      </c>
      <c r="AS88" s="373"/>
      <c r="AT88" s="374">
        <v>9.8601312203723221</v>
      </c>
      <c r="AU88" s="373"/>
      <c r="AV88" s="374">
        <v>10.586844761034456</v>
      </c>
      <c r="AW88" s="373"/>
      <c r="AX88" s="374">
        <v>11.682318913672646</v>
      </c>
      <c r="AY88" s="373"/>
      <c r="AZ88" s="374">
        <v>12.455640601340241</v>
      </c>
      <c r="BA88" s="373"/>
      <c r="BB88" s="374">
        <v>14.615093330984656</v>
      </c>
      <c r="BC88" s="373"/>
      <c r="BD88" s="374">
        <v>14.059966169713006</v>
      </c>
      <c r="BE88" s="373"/>
      <c r="BF88" s="374">
        <v>13.565792487114232</v>
      </c>
      <c r="BG88" s="373"/>
      <c r="BH88" s="374">
        <v>13.661645320018195</v>
      </c>
      <c r="BI88" s="373"/>
      <c r="BJ88" s="374">
        <v>12.563142512631444</v>
      </c>
      <c r="BK88" s="373"/>
      <c r="BL88" s="375">
        <v>11.410958620055391</v>
      </c>
      <c r="BM88" s="373"/>
      <c r="BN88" s="618">
        <v>11.680465940455962</v>
      </c>
      <c r="BO88" s="376" t="s">
        <v>1196</v>
      </c>
      <c r="CJ88" s="302"/>
      <c r="CK88" s="302"/>
      <c r="CL88" s="302"/>
      <c r="CM88" s="303" t="s">
        <v>321</v>
      </c>
      <c r="CN88" s="302" t="s">
        <v>942</v>
      </c>
      <c r="CO88" s="302"/>
      <c r="CP88" s="302"/>
      <c r="CQ88" s="302"/>
      <c r="CR88" s="302"/>
      <c r="CS88" s="302"/>
      <c r="CT88" s="302"/>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617">
        <v>0</v>
      </c>
      <c r="BO89" s="376" t="s">
        <v>1196</v>
      </c>
      <c r="CJ89" s="302"/>
      <c r="CK89" s="302"/>
      <c r="CL89" s="302"/>
      <c r="CM89" s="303" t="s">
        <v>324</v>
      </c>
      <c r="CN89" s="302" t="s">
        <v>942</v>
      </c>
      <c r="CO89" s="302"/>
      <c r="CP89" s="302"/>
      <c r="CQ89" s="302"/>
      <c r="CR89" s="302"/>
      <c r="CS89" s="302"/>
      <c r="CT89" s="302"/>
    </row>
    <row r="90" spans="1:98" s="13" customFormat="1" ht="17.25" customHeight="1" thickBot="1">
      <c r="A90" s="36"/>
      <c r="B90" s="219" t="str">
        <f>Parameters!Q89</f>
        <v>U</v>
      </c>
      <c r="C90" s="22"/>
      <c r="D90" s="470" t="str">
        <f>Parameters!S89</f>
        <v>Activities of extraterritorial organisations and bodies</v>
      </c>
      <c r="E90" s="471"/>
      <c r="F90" s="369">
        <v>0.42926010497503042</v>
      </c>
      <c r="G90" s="373"/>
      <c r="H90" s="370">
        <v>0.43495497357275381</v>
      </c>
      <c r="I90" s="373"/>
      <c r="J90" s="370">
        <v>0.45367579111120648</v>
      </c>
      <c r="K90" s="373"/>
      <c r="L90" s="370">
        <v>0.48470902502791063</v>
      </c>
      <c r="M90" s="373"/>
      <c r="N90" s="370">
        <v>0.47402145247566863</v>
      </c>
      <c r="O90" s="373"/>
      <c r="P90" s="370">
        <v>0.43274703828272271</v>
      </c>
      <c r="Q90" s="373"/>
      <c r="R90" s="370">
        <v>0.49090356693250092</v>
      </c>
      <c r="S90" s="373"/>
      <c r="T90" s="370">
        <v>0.51408719608215325</v>
      </c>
      <c r="U90" s="373"/>
      <c r="V90" s="370">
        <v>0.52102354741981149</v>
      </c>
      <c r="W90" s="373"/>
      <c r="X90" s="370">
        <v>0.55077986763594</v>
      </c>
      <c r="Y90" s="373"/>
      <c r="Z90" s="370">
        <v>0.65182329508628511</v>
      </c>
      <c r="AA90" s="373"/>
      <c r="AB90" s="370">
        <v>0.60651753111583961</v>
      </c>
      <c r="AC90" s="373"/>
      <c r="AD90" s="370">
        <v>0.66561549820785781</v>
      </c>
      <c r="AE90" s="373"/>
      <c r="AF90" s="370">
        <v>0.68699696791361686</v>
      </c>
      <c r="AG90" s="373"/>
      <c r="AH90" s="370">
        <v>0.63016190728934884</v>
      </c>
      <c r="AI90" s="373"/>
      <c r="AJ90" s="370">
        <v>0.67906197020498937</v>
      </c>
      <c r="AK90" s="373"/>
      <c r="AL90" s="370">
        <v>0.63161872220659032</v>
      </c>
      <c r="AM90" s="373"/>
      <c r="AN90" s="370">
        <v>0</v>
      </c>
      <c r="AO90" s="373"/>
      <c r="AP90" s="370">
        <v>0.50047394715811999</v>
      </c>
      <c r="AQ90" s="373"/>
      <c r="AR90" s="370">
        <v>0.56057003605279387</v>
      </c>
      <c r="AS90" s="373"/>
      <c r="AT90" s="370">
        <v>0.83785805801738522</v>
      </c>
      <c r="AU90" s="373"/>
      <c r="AV90" s="370">
        <v>0.86271607150278129</v>
      </c>
      <c r="AW90" s="373"/>
      <c r="AX90" s="370">
        <v>0.75512390695294118</v>
      </c>
      <c r="AY90" s="373"/>
      <c r="AZ90" s="370">
        <v>0.84930086686111106</v>
      </c>
      <c r="BA90" s="373"/>
      <c r="BB90" s="370">
        <v>0.80196424657451948</v>
      </c>
      <c r="BC90" s="373"/>
      <c r="BD90" s="370">
        <v>0.75089759303725767</v>
      </c>
      <c r="BE90" s="373"/>
      <c r="BF90" s="370">
        <v>0.66148045830846036</v>
      </c>
      <c r="BG90" s="373"/>
      <c r="BH90" s="370">
        <v>0.65066830046408508</v>
      </c>
      <c r="BI90" s="373"/>
      <c r="BJ90" s="370">
        <v>2.6580979571198688</v>
      </c>
      <c r="BK90" s="373"/>
      <c r="BL90" s="371">
        <v>4.603237691205889</v>
      </c>
      <c r="BM90" s="373"/>
      <c r="BN90" s="617">
        <v>0</v>
      </c>
      <c r="BO90" s="376" t="s">
        <v>1196</v>
      </c>
      <c r="CJ90" s="302"/>
      <c r="CK90" s="302"/>
      <c r="CL90" s="302"/>
      <c r="CM90" s="303" t="s">
        <v>325</v>
      </c>
      <c r="CN90" s="302" t="s">
        <v>942</v>
      </c>
      <c r="CO90" s="302"/>
      <c r="CP90" s="302"/>
      <c r="CQ90" s="302"/>
      <c r="CR90" s="302"/>
      <c r="CS90" s="302"/>
      <c r="CT90" s="302"/>
    </row>
    <row r="91" spans="1:98" ht="45" customHeight="1">
      <c r="A91" s="151"/>
      <c r="B91" s="472" t="s">
        <v>333</v>
      </c>
      <c r="C91" s="473"/>
      <c r="D91" s="473"/>
      <c r="E91" s="474"/>
      <c r="F91" s="383">
        <v>7712.887749856558</v>
      </c>
      <c r="G91" s="395"/>
      <c r="H91" s="384">
        <v>7772.8092876998699</v>
      </c>
      <c r="I91" s="395"/>
      <c r="J91" s="384">
        <v>8085.7224596267515</v>
      </c>
      <c r="K91" s="395"/>
      <c r="L91" s="384">
        <v>8144.5199252113152</v>
      </c>
      <c r="M91" s="395"/>
      <c r="N91" s="384">
        <v>7964.0522086425181</v>
      </c>
      <c r="O91" s="395"/>
      <c r="P91" s="384">
        <v>7558.636982990648</v>
      </c>
      <c r="Q91" s="395"/>
      <c r="R91" s="384">
        <v>8093.7619299847474</v>
      </c>
      <c r="S91" s="395"/>
      <c r="T91" s="384">
        <v>7862.126748760249</v>
      </c>
      <c r="U91" s="395"/>
      <c r="V91" s="384">
        <v>7529.9644823731451</v>
      </c>
      <c r="W91" s="395"/>
      <c r="X91" s="384">
        <v>7839.1079792067148</v>
      </c>
      <c r="Y91" s="395"/>
      <c r="Z91" s="384">
        <v>8725.4557553276009</v>
      </c>
      <c r="AA91" s="395"/>
      <c r="AB91" s="384">
        <v>8146.64463188014</v>
      </c>
      <c r="AC91" s="395"/>
      <c r="AD91" s="384">
        <v>8232.7389635064865</v>
      </c>
      <c r="AE91" s="395"/>
      <c r="AF91" s="384">
        <v>8614.035881030115</v>
      </c>
      <c r="AG91" s="395"/>
      <c r="AH91" s="384">
        <v>8056.8389598587664</v>
      </c>
      <c r="AI91" s="395"/>
      <c r="AJ91" s="384">
        <v>8491.8655754070696</v>
      </c>
      <c r="AK91" s="395"/>
      <c r="AL91" s="384">
        <v>7412.0832961063106</v>
      </c>
      <c r="AM91" s="395"/>
      <c r="AN91" s="384">
        <v>7459.9926972223393</v>
      </c>
      <c r="AO91" s="395"/>
      <c r="AP91" s="384">
        <v>8428.4616484802882</v>
      </c>
      <c r="AQ91" s="395"/>
      <c r="AR91" s="384">
        <v>7299.3027679554498</v>
      </c>
      <c r="AS91" s="395"/>
      <c r="AT91" s="384">
        <v>6941.294329160929</v>
      </c>
      <c r="AU91" s="395"/>
      <c r="AV91" s="385">
        <v>6912.0460435969371</v>
      </c>
      <c r="AW91" s="395"/>
      <c r="AX91" s="385">
        <v>7138.9510439658588</v>
      </c>
      <c r="AY91" s="395"/>
      <c r="AZ91" s="385">
        <v>6743.3703397709032</v>
      </c>
      <c r="BA91" s="395"/>
      <c r="BB91" s="385">
        <v>6561.0052132761812</v>
      </c>
      <c r="BC91" s="395"/>
      <c r="BD91" s="385">
        <v>6517.5090676521786</v>
      </c>
      <c r="BE91" s="395"/>
      <c r="BF91" s="385">
        <v>6670.2270986129843</v>
      </c>
      <c r="BG91" s="395"/>
      <c r="BH91" s="385">
        <v>6610.0097367047683</v>
      </c>
      <c r="BI91" s="395"/>
      <c r="BJ91" s="385">
        <v>6524.2861553461162</v>
      </c>
      <c r="BK91" s="395"/>
      <c r="BL91" s="384">
        <v>6709.6100788238155</v>
      </c>
      <c r="BM91" s="395"/>
      <c r="BN91" s="624">
        <v>7224.6834471998327</v>
      </c>
      <c r="BO91" s="398" t="s">
        <v>1196</v>
      </c>
      <c r="CJ91" s="302"/>
      <c r="CK91" s="302"/>
      <c r="CL91" s="302"/>
      <c r="CM91" s="303" t="s">
        <v>30</v>
      </c>
      <c r="CN91" s="302" t="s">
        <v>942</v>
      </c>
      <c r="CO91" s="302"/>
      <c r="CP91" s="302"/>
      <c r="CQ91" s="302"/>
      <c r="CR91" s="302"/>
      <c r="CS91" s="302"/>
      <c r="CT91" s="302"/>
    </row>
    <row r="92" spans="1:98">
      <c r="A92" s="151"/>
      <c r="B92" s="5"/>
      <c r="C92" s="221"/>
      <c r="D92" s="462" t="s">
        <v>151</v>
      </c>
      <c r="E92" s="463"/>
      <c r="F92" s="386">
        <v>3592.2511282802079</v>
      </c>
      <c r="G92" s="373"/>
      <c r="H92" s="387">
        <v>3736.0064889693035</v>
      </c>
      <c r="I92" s="373"/>
      <c r="J92" s="387">
        <v>3782.0562994693696</v>
      </c>
      <c r="K92" s="373"/>
      <c r="L92" s="387">
        <v>3970.0922531363235</v>
      </c>
      <c r="M92" s="373"/>
      <c r="N92" s="387">
        <v>3866.124539448072</v>
      </c>
      <c r="O92" s="373"/>
      <c r="P92" s="387">
        <v>3718.1783246356822</v>
      </c>
      <c r="Q92" s="373"/>
      <c r="R92" s="387">
        <v>3981.6066250739163</v>
      </c>
      <c r="S92" s="373"/>
      <c r="T92" s="387">
        <v>3983.5696655596089</v>
      </c>
      <c r="U92" s="373"/>
      <c r="V92" s="387">
        <v>3921.9823220210146</v>
      </c>
      <c r="W92" s="373"/>
      <c r="X92" s="387">
        <v>4393.7127000664632</v>
      </c>
      <c r="Y92" s="373"/>
      <c r="Z92" s="387">
        <v>4948.6107527063668</v>
      </c>
      <c r="AA92" s="373"/>
      <c r="AB92" s="387">
        <v>4389.7397572738009</v>
      </c>
      <c r="AC92" s="373"/>
      <c r="AD92" s="387">
        <v>4830.6001621164569</v>
      </c>
      <c r="AE92" s="373"/>
      <c r="AF92" s="387">
        <v>5045.7418344016114</v>
      </c>
      <c r="AG92" s="373"/>
      <c r="AH92" s="387">
        <v>4461.4726646671079</v>
      </c>
      <c r="AI92" s="373"/>
      <c r="AJ92" s="387">
        <v>4721.2112099839915</v>
      </c>
      <c r="AK92" s="373"/>
      <c r="AL92" s="387">
        <v>4474.6425745298839</v>
      </c>
      <c r="AM92" s="373"/>
      <c r="AN92" s="387">
        <v>4382.349808461061</v>
      </c>
      <c r="AO92" s="373"/>
      <c r="AP92" s="387">
        <v>5180.0892527569913</v>
      </c>
      <c r="AQ92" s="373"/>
      <c r="AR92" s="387">
        <v>4573.6888977961398</v>
      </c>
      <c r="AS92" s="373"/>
      <c r="AT92" s="387">
        <v>4197.1528437968491</v>
      </c>
      <c r="AU92" s="373"/>
      <c r="AV92" s="388">
        <v>4152.8857736544205</v>
      </c>
      <c r="AW92" s="373"/>
      <c r="AX92" s="388">
        <v>4120.1351331250889</v>
      </c>
      <c r="AY92" s="373"/>
      <c r="AZ92" s="388">
        <v>4014.80901823677</v>
      </c>
      <c r="BA92" s="373"/>
      <c r="BB92" s="388">
        <v>3898.3679457062349</v>
      </c>
      <c r="BC92" s="373"/>
      <c r="BD92" s="388">
        <v>3912.5899171325286</v>
      </c>
      <c r="BE92" s="373"/>
      <c r="BF92" s="388">
        <v>3715.0191907040603</v>
      </c>
      <c r="BG92" s="373"/>
      <c r="BH92" s="388">
        <v>3915.3572914577508</v>
      </c>
      <c r="BI92" s="373"/>
      <c r="BJ92" s="388">
        <v>4027.448214993959</v>
      </c>
      <c r="BK92" s="373"/>
      <c r="BL92" s="387">
        <v>4269.5197064957965</v>
      </c>
      <c r="BM92" s="373"/>
      <c r="BN92" s="625">
        <v>4813.1530553877719</v>
      </c>
      <c r="BO92" s="376" t="s">
        <v>1196</v>
      </c>
      <c r="CJ92" s="302"/>
      <c r="CK92" s="302"/>
      <c r="CL92" s="302"/>
      <c r="CM92" s="303" t="s">
        <v>957</v>
      </c>
      <c r="CN92" s="302" t="s">
        <v>942</v>
      </c>
      <c r="CO92" s="302"/>
      <c r="CP92" s="302"/>
      <c r="CQ92" s="302"/>
      <c r="CR92" s="302"/>
      <c r="CS92" s="302"/>
      <c r="CT92" s="302"/>
    </row>
    <row r="93" spans="1:98">
      <c r="A93" s="39"/>
      <c r="B93" s="5"/>
      <c r="C93" s="221"/>
      <c r="D93" s="464" t="s">
        <v>430</v>
      </c>
      <c r="E93" s="463"/>
      <c r="F93" s="386">
        <v>4119.0851354030392</v>
      </c>
      <c r="G93" s="373"/>
      <c r="H93" s="387">
        <v>4035.272335414983</v>
      </c>
      <c r="I93" s="373"/>
      <c r="J93" s="387">
        <v>4302.1572480574423</v>
      </c>
      <c r="K93" s="373"/>
      <c r="L93" s="387">
        <v>4172.9400591514059</v>
      </c>
      <c r="M93" s="373"/>
      <c r="N93" s="387">
        <v>4096.4760839219125</v>
      </c>
      <c r="O93" s="373"/>
      <c r="P93" s="387">
        <v>3839.2217133007653</v>
      </c>
      <c r="Q93" s="373"/>
      <c r="R93" s="387">
        <v>4110.9169489923815</v>
      </c>
      <c r="S93" s="373"/>
      <c r="T93" s="387">
        <v>3877.200711304476</v>
      </c>
      <c r="U93" s="373"/>
      <c r="V93" s="387">
        <v>3606.6971307108342</v>
      </c>
      <c r="W93" s="373"/>
      <c r="X93" s="387">
        <v>3443.9648872958378</v>
      </c>
      <c r="Y93" s="373"/>
      <c r="Z93" s="387">
        <v>3775.5799845201968</v>
      </c>
      <c r="AA93" s="373"/>
      <c r="AB93" s="387">
        <v>3755.5521511776515</v>
      </c>
      <c r="AC93" s="373"/>
      <c r="AD93" s="387">
        <v>3401.0622492602438</v>
      </c>
      <c r="AE93" s="373"/>
      <c r="AF93" s="387">
        <v>3567.1090773628448</v>
      </c>
      <c r="AG93" s="373"/>
      <c r="AH93" s="387">
        <v>3594.254187300075</v>
      </c>
      <c r="AI93" s="373"/>
      <c r="AJ93" s="387">
        <v>3769.7244191783047</v>
      </c>
      <c r="AK93" s="373"/>
      <c r="AL93" s="387">
        <v>2936.3517475841059</v>
      </c>
      <c r="AM93" s="373"/>
      <c r="AN93" s="387">
        <v>3076.7643012461317</v>
      </c>
      <c r="AO93" s="373"/>
      <c r="AP93" s="387">
        <v>3247.4951503573643</v>
      </c>
      <c r="AQ93" s="373"/>
      <c r="AR93" s="387">
        <v>2724.677512104246</v>
      </c>
      <c r="AS93" s="373"/>
      <c r="AT93" s="387">
        <v>2743.0765407180697</v>
      </c>
      <c r="AU93" s="373"/>
      <c r="AV93" s="388">
        <v>2758.167659612961</v>
      </c>
      <c r="AW93" s="373"/>
      <c r="AX93" s="388">
        <v>3017.9184883303574</v>
      </c>
      <c r="AY93" s="373"/>
      <c r="AZ93" s="388">
        <v>2727.5574171845828</v>
      </c>
      <c r="BA93" s="373"/>
      <c r="BB93" s="388">
        <v>2661.7810417405171</v>
      </c>
      <c r="BC93" s="373"/>
      <c r="BD93" s="388">
        <v>2604.0520736911708</v>
      </c>
      <c r="BE93" s="373"/>
      <c r="BF93" s="388">
        <v>2954.382583074213</v>
      </c>
      <c r="BG93" s="373"/>
      <c r="BH93" s="388">
        <v>2693.9058613838047</v>
      </c>
      <c r="BI93" s="373"/>
      <c r="BJ93" s="388">
        <v>2496.0615120352722</v>
      </c>
      <c r="BK93" s="373"/>
      <c r="BL93" s="387">
        <v>2439.2187781946459</v>
      </c>
      <c r="BM93" s="373"/>
      <c r="BN93" s="625">
        <v>2410.6688301848426</v>
      </c>
      <c r="BO93" s="376" t="s">
        <v>1196</v>
      </c>
      <c r="CJ93" s="302"/>
      <c r="CK93" s="302"/>
      <c r="CL93" s="302"/>
      <c r="CM93" s="303" t="s">
        <v>8</v>
      </c>
      <c r="CN93" s="302" t="s">
        <v>942</v>
      </c>
      <c r="CO93" s="302"/>
      <c r="CP93" s="302"/>
      <c r="CQ93" s="302"/>
      <c r="CR93" s="302"/>
      <c r="CS93" s="302"/>
      <c r="CT93" s="302"/>
    </row>
    <row r="94" spans="1:98" ht="15" customHeight="1" thickBot="1">
      <c r="A94" s="39"/>
      <c r="B94" s="6"/>
      <c r="C94" s="4"/>
      <c r="D94" s="465" t="s">
        <v>152</v>
      </c>
      <c r="E94" s="466"/>
      <c r="F94" s="389">
        <v>1.551486173311067</v>
      </c>
      <c r="G94" s="396"/>
      <c r="H94" s="390">
        <v>1.530463315583958</v>
      </c>
      <c r="I94" s="396"/>
      <c r="J94" s="390">
        <v>1.508912099939681</v>
      </c>
      <c r="K94" s="396"/>
      <c r="L94" s="390">
        <v>1.4876129235860385</v>
      </c>
      <c r="M94" s="396"/>
      <c r="N94" s="390">
        <v>1.4515852725339418</v>
      </c>
      <c r="O94" s="396"/>
      <c r="P94" s="390">
        <v>1.2369450542000962</v>
      </c>
      <c r="Q94" s="396"/>
      <c r="R94" s="390">
        <v>1.2383559184498605</v>
      </c>
      <c r="S94" s="396"/>
      <c r="T94" s="390">
        <v>1.3563718961641495</v>
      </c>
      <c r="U94" s="396"/>
      <c r="V94" s="390">
        <v>1.2850296412960553</v>
      </c>
      <c r="W94" s="396"/>
      <c r="X94" s="390">
        <v>1.4303918444141843</v>
      </c>
      <c r="Y94" s="396"/>
      <c r="Z94" s="390">
        <v>1.2650181010368784</v>
      </c>
      <c r="AA94" s="396"/>
      <c r="AB94" s="390">
        <v>1.352723428687951</v>
      </c>
      <c r="AC94" s="396"/>
      <c r="AD94" s="390">
        <v>1.0765521297848577</v>
      </c>
      <c r="AE94" s="396"/>
      <c r="AF94" s="390">
        <v>1.1849692656576885</v>
      </c>
      <c r="AG94" s="396"/>
      <c r="AH94" s="390">
        <v>1.1121078915833948</v>
      </c>
      <c r="AI94" s="396"/>
      <c r="AJ94" s="390">
        <v>0.92994624477175347</v>
      </c>
      <c r="AK94" s="396"/>
      <c r="AL94" s="390">
        <v>1.0889739923209469</v>
      </c>
      <c r="AM94" s="396"/>
      <c r="AN94" s="390">
        <v>0.87858751514689448</v>
      </c>
      <c r="AO94" s="396"/>
      <c r="AP94" s="390">
        <v>0.87724536593291813</v>
      </c>
      <c r="AQ94" s="396"/>
      <c r="AR94" s="390">
        <v>0.93635805506421155</v>
      </c>
      <c r="AS94" s="396"/>
      <c r="AT94" s="390">
        <v>1.0649446460104286</v>
      </c>
      <c r="AU94" s="396"/>
      <c r="AV94" s="391">
        <v>0.99261032955592354</v>
      </c>
      <c r="AW94" s="396"/>
      <c r="AX94" s="391">
        <v>0.89742251041221299</v>
      </c>
      <c r="AY94" s="396"/>
      <c r="AZ94" s="391">
        <v>1.0039043495510558</v>
      </c>
      <c r="BA94" s="396"/>
      <c r="BB94" s="391">
        <v>0.85622582942964642</v>
      </c>
      <c r="BC94" s="396"/>
      <c r="BD94" s="391">
        <v>0.86707682847909029</v>
      </c>
      <c r="BE94" s="396"/>
      <c r="BF94" s="391">
        <v>0.82532483471101803</v>
      </c>
      <c r="BG94" s="396"/>
      <c r="BH94" s="391">
        <v>0.7465838632136037</v>
      </c>
      <c r="BI94" s="396"/>
      <c r="BJ94" s="391">
        <v>0.77642831688485114</v>
      </c>
      <c r="BK94" s="396"/>
      <c r="BL94" s="390">
        <v>0.87159413337296499</v>
      </c>
      <c r="BM94" s="396"/>
      <c r="BN94" s="626">
        <v>0.86156162721850904</v>
      </c>
      <c r="BO94" s="399" t="s">
        <v>1196</v>
      </c>
      <c r="CJ94" s="302"/>
      <c r="CK94" s="302"/>
      <c r="CL94" s="302"/>
      <c r="CM94" s="303" t="s">
        <v>9</v>
      </c>
      <c r="CN94" s="302" t="s">
        <v>942</v>
      </c>
      <c r="CO94" s="302"/>
      <c r="CP94" s="302"/>
      <c r="CQ94" s="302"/>
      <c r="CR94" s="302"/>
      <c r="CS94" s="302"/>
      <c r="CT94" s="302"/>
    </row>
    <row r="95" spans="1:98" ht="55.5" customHeight="1">
      <c r="A95" s="39"/>
      <c r="B95" s="472" t="s">
        <v>1011</v>
      </c>
      <c r="C95" s="581"/>
      <c r="D95" s="581"/>
      <c r="E95" s="582"/>
      <c r="F95" s="386">
        <v>44305.668215643607</v>
      </c>
      <c r="G95" s="373"/>
      <c r="H95" s="387">
        <v>44186.249527663298</v>
      </c>
      <c r="I95" s="373"/>
      <c r="J95" s="387">
        <v>44248.756707970679</v>
      </c>
      <c r="K95" s="373"/>
      <c r="L95" s="387">
        <v>43980.365704853444</v>
      </c>
      <c r="M95" s="373"/>
      <c r="N95" s="387">
        <v>43179.917166680447</v>
      </c>
      <c r="O95" s="373"/>
      <c r="P95" s="387">
        <v>41270.151723434625</v>
      </c>
      <c r="Q95" s="373"/>
      <c r="R95" s="387">
        <v>43357.240892676644</v>
      </c>
      <c r="S95" s="373"/>
      <c r="T95" s="387">
        <v>42118.698685404699</v>
      </c>
      <c r="U95" s="373"/>
      <c r="V95" s="387">
        <v>42443.617931530884</v>
      </c>
      <c r="W95" s="373"/>
      <c r="X95" s="387">
        <v>42945.50294126707</v>
      </c>
      <c r="Y95" s="373"/>
      <c r="Z95" s="387">
        <v>42962.671917932515</v>
      </c>
      <c r="AA95" s="373"/>
      <c r="AB95" s="387">
        <v>42746.081765107192</v>
      </c>
      <c r="AC95" s="373"/>
      <c r="AD95" s="387">
        <v>41142.286352336931</v>
      </c>
      <c r="AE95" s="373"/>
      <c r="AF95" s="387">
        <v>41547.587579658895</v>
      </c>
      <c r="AG95" s="373"/>
      <c r="AH95" s="387">
        <v>37785.146757298011</v>
      </c>
      <c r="AI95" s="373"/>
      <c r="AJ95" s="387">
        <v>38553.363404522031</v>
      </c>
      <c r="AK95" s="373"/>
      <c r="AL95" s="387">
        <v>38144.717882083438</v>
      </c>
      <c r="AM95" s="373"/>
      <c r="AN95" s="387">
        <v>36040.448646087236</v>
      </c>
      <c r="AO95" s="373"/>
      <c r="AP95" s="387">
        <v>35699.197878371255</v>
      </c>
      <c r="AQ95" s="373"/>
      <c r="AR95" s="387">
        <v>33790.283868012491</v>
      </c>
      <c r="AS95" s="373"/>
      <c r="AT95" s="387">
        <v>34625.903805330148</v>
      </c>
      <c r="AU95" s="373"/>
      <c r="AV95" s="388">
        <v>35067.661744351091</v>
      </c>
      <c r="AW95" s="373"/>
      <c r="AX95" s="388">
        <v>36265.641884238095</v>
      </c>
      <c r="AY95" s="373"/>
      <c r="AZ95" s="388">
        <v>36265.732562694233</v>
      </c>
      <c r="BA95" s="373"/>
      <c r="BB95" s="388">
        <v>33929.823176243015</v>
      </c>
      <c r="BC95" s="373"/>
      <c r="BD95" s="388">
        <v>31212.091148280233</v>
      </c>
      <c r="BE95" s="373"/>
      <c r="BF95" s="388">
        <v>35281.895604549529</v>
      </c>
      <c r="BG95" s="373"/>
      <c r="BH95" s="388">
        <v>31630.687290189831</v>
      </c>
      <c r="BI95" s="373"/>
      <c r="BJ95" s="388">
        <v>30809.590598784467</v>
      </c>
      <c r="BK95" s="373"/>
      <c r="BL95" s="387">
        <v>28852.162086331333</v>
      </c>
      <c r="BM95" s="373"/>
      <c r="BN95" s="625">
        <f>SUM(BN5,BN91)</f>
        <v>29198.245135598205</v>
      </c>
      <c r="BO95" s="376" t="s">
        <v>1196</v>
      </c>
      <c r="CJ95" s="302"/>
      <c r="CK95" s="302"/>
      <c r="CL95" s="302"/>
      <c r="CM95" s="303" t="s">
        <v>958</v>
      </c>
      <c r="CN95" s="302" t="s">
        <v>942</v>
      </c>
      <c r="CO95" s="302"/>
      <c r="CP95" s="302"/>
      <c r="CQ95" s="302"/>
      <c r="CR95" s="302"/>
      <c r="CS95" s="302"/>
      <c r="CT95" s="302"/>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625" t="s">
        <v>696</v>
      </c>
      <c r="BO96" s="376"/>
      <c r="CJ96" s="302"/>
      <c r="CK96" s="302"/>
      <c r="CL96" s="302"/>
      <c r="CM96" s="303" t="s">
        <v>958</v>
      </c>
      <c r="CN96" s="302" t="s">
        <v>959</v>
      </c>
      <c r="CO96" s="302"/>
      <c r="CP96" s="302"/>
      <c r="CQ96" s="302"/>
      <c r="CR96" s="302"/>
      <c r="CS96" s="302"/>
      <c r="CT96" s="302"/>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618">
        <v>0</v>
      </c>
      <c r="BO97" s="376" t="s">
        <v>1196</v>
      </c>
      <c r="CJ97" s="302"/>
      <c r="CK97" s="302"/>
      <c r="CL97" s="302"/>
      <c r="CM97" s="303" t="s">
        <v>958</v>
      </c>
      <c r="CN97" s="302" t="s">
        <v>960</v>
      </c>
      <c r="CO97" s="302"/>
      <c r="CP97" s="302"/>
      <c r="CQ97" s="302"/>
      <c r="CR97" s="302"/>
      <c r="CS97" s="302"/>
      <c r="CT97" s="302"/>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618" t="s">
        <v>696</v>
      </c>
      <c r="BO98" s="376"/>
      <c r="CJ98" s="302"/>
      <c r="CK98" s="302"/>
      <c r="CL98" s="302"/>
      <c r="CM98" s="303" t="s">
        <v>958</v>
      </c>
      <c r="CN98" s="302" t="s">
        <v>961</v>
      </c>
      <c r="CO98" s="302"/>
      <c r="CP98" s="302"/>
      <c r="CQ98" s="302"/>
      <c r="CR98" s="302"/>
      <c r="CS98" s="302"/>
      <c r="CT98" s="302"/>
    </row>
    <row r="99" spans="1:98" ht="12.75" customHeight="1">
      <c r="A99" s="40"/>
      <c r="B99" s="346">
        <v>2.2999999999999998</v>
      </c>
      <c r="C99" s="226"/>
      <c r="D99" s="460" t="s">
        <v>172</v>
      </c>
      <c r="E99" s="461"/>
      <c r="F99" s="372">
        <v>16.898021767889009</v>
      </c>
      <c r="G99" s="373"/>
      <c r="H99" s="375">
        <v>14.53188830294118</v>
      </c>
      <c r="I99" s="373"/>
      <c r="J99" s="375">
        <v>8.6494311799999792</v>
      </c>
      <c r="K99" s="373"/>
      <c r="L99" s="375">
        <v>12.049828236586769</v>
      </c>
      <c r="M99" s="373"/>
      <c r="N99" s="375">
        <v>2.5620745304319992</v>
      </c>
      <c r="O99" s="373"/>
      <c r="P99" s="375">
        <v>0</v>
      </c>
      <c r="Q99" s="373"/>
      <c r="R99" s="375">
        <v>7.8500545577999992</v>
      </c>
      <c r="S99" s="373"/>
      <c r="T99" s="375">
        <v>8.5286728800000002</v>
      </c>
      <c r="U99" s="373"/>
      <c r="V99" s="375">
        <v>6.3831746333674797</v>
      </c>
      <c r="W99" s="373"/>
      <c r="X99" s="375">
        <v>2.4847039502855282</v>
      </c>
      <c r="Y99" s="373"/>
      <c r="Z99" s="375">
        <v>0.19957182851431798</v>
      </c>
      <c r="AA99" s="373"/>
      <c r="AB99" s="375">
        <v>8.8931252233023592</v>
      </c>
      <c r="AC99" s="373"/>
      <c r="AD99" s="375">
        <v>9.5123977423487993</v>
      </c>
      <c r="AE99" s="373"/>
      <c r="AF99" s="375">
        <v>10.1580338270268</v>
      </c>
      <c r="AG99" s="373"/>
      <c r="AH99" s="375">
        <v>9.3074187870378005</v>
      </c>
      <c r="AI99" s="373"/>
      <c r="AJ99" s="375">
        <v>9.8075862492893986</v>
      </c>
      <c r="AK99" s="373"/>
      <c r="AL99" s="375">
        <v>8.5391230100435997</v>
      </c>
      <c r="AM99" s="373"/>
      <c r="AN99" s="375">
        <v>2.7333634033602001</v>
      </c>
      <c r="AO99" s="373"/>
      <c r="AP99" s="375">
        <v>3.7843042430700002</v>
      </c>
      <c r="AQ99" s="373"/>
      <c r="AR99" s="375">
        <v>4.2768023126400001</v>
      </c>
      <c r="AS99" s="373"/>
      <c r="AT99" s="375">
        <v>6.5662077540237904</v>
      </c>
      <c r="AU99" s="373"/>
      <c r="AV99" s="374">
        <v>5.6261553374052005</v>
      </c>
      <c r="AW99" s="373"/>
      <c r="AX99" s="374">
        <v>5.5419601406744396</v>
      </c>
      <c r="AY99" s="373"/>
      <c r="AZ99" s="374">
        <v>3.2605346376816602</v>
      </c>
      <c r="BA99" s="373"/>
      <c r="BB99" s="374">
        <v>4.7381011781920801</v>
      </c>
      <c r="BC99" s="373"/>
      <c r="BD99" s="374">
        <v>4.4516099880605404</v>
      </c>
      <c r="BE99" s="373"/>
      <c r="BF99" s="374">
        <v>5.1279104699999998</v>
      </c>
      <c r="BG99" s="373"/>
      <c r="BH99" s="374">
        <v>5.226564786</v>
      </c>
      <c r="BI99" s="373"/>
      <c r="BJ99" s="374">
        <v>5.3982702770055004</v>
      </c>
      <c r="BK99" s="373"/>
      <c r="BL99" s="375">
        <v>5.2896419999999997</v>
      </c>
      <c r="BM99" s="373"/>
      <c r="BN99" s="618">
        <v>5.2896419999999997</v>
      </c>
      <c r="BO99" s="376" t="s">
        <v>1196</v>
      </c>
      <c r="CJ99" s="302"/>
      <c r="CK99" s="302"/>
      <c r="CL99" s="302"/>
      <c r="CM99" s="303" t="s">
        <v>958</v>
      </c>
      <c r="CN99" s="302" t="s">
        <v>962</v>
      </c>
      <c r="CO99" s="302"/>
      <c r="CP99" s="302"/>
      <c r="CQ99" s="302"/>
      <c r="CR99" s="302"/>
      <c r="CS99" s="302"/>
      <c r="CT99" s="302"/>
    </row>
    <row r="100" spans="1:98" ht="12.75" customHeight="1">
      <c r="A100" s="40"/>
      <c r="B100" s="346">
        <v>2.4</v>
      </c>
      <c r="C100" s="226"/>
      <c r="D100" s="460" t="s">
        <v>173</v>
      </c>
      <c r="E100" s="461"/>
      <c r="F100" s="372">
        <v>14.3562937501984</v>
      </c>
      <c r="G100" s="373"/>
      <c r="H100" s="375">
        <v>16.933904922997112</v>
      </c>
      <c r="I100" s="373"/>
      <c r="J100" s="375">
        <v>14.998460808609043</v>
      </c>
      <c r="K100" s="373"/>
      <c r="L100" s="375">
        <v>13.825999294004582</v>
      </c>
      <c r="M100" s="373"/>
      <c r="N100" s="375">
        <v>13.956181091080806</v>
      </c>
      <c r="O100" s="373"/>
      <c r="P100" s="375">
        <v>14.20188314943695</v>
      </c>
      <c r="Q100" s="373"/>
      <c r="R100" s="375">
        <v>13.368433370446391</v>
      </c>
      <c r="S100" s="373"/>
      <c r="T100" s="375">
        <v>13.884060155450294</v>
      </c>
      <c r="U100" s="373"/>
      <c r="V100" s="375">
        <v>18.310936100327794</v>
      </c>
      <c r="W100" s="373"/>
      <c r="X100" s="375">
        <v>24.683729461448298</v>
      </c>
      <c r="Y100" s="373"/>
      <c r="Z100" s="375">
        <v>41.831151597425595</v>
      </c>
      <c r="AA100" s="373" t="s">
        <v>350</v>
      </c>
      <c r="AB100" s="375">
        <v>49.837603400770227</v>
      </c>
      <c r="AC100" s="373"/>
      <c r="AD100" s="375">
        <v>52.094253862853975</v>
      </c>
      <c r="AE100" s="373"/>
      <c r="AF100" s="375">
        <v>58.370512630628077</v>
      </c>
      <c r="AG100" s="373"/>
      <c r="AH100" s="375">
        <v>42.955765460786587</v>
      </c>
      <c r="AI100" s="373"/>
      <c r="AJ100" s="375">
        <v>39.649363417182968</v>
      </c>
      <c r="AK100" s="373"/>
      <c r="AL100" s="375">
        <v>40.52465459553914</v>
      </c>
      <c r="AM100" s="373"/>
      <c r="AN100" s="375">
        <v>36.062671964237587</v>
      </c>
      <c r="AO100" s="373"/>
      <c r="AP100" s="375">
        <v>33.650610491499194</v>
      </c>
      <c r="AQ100" s="373"/>
      <c r="AR100" s="375">
        <v>35.533279833436879</v>
      </c>
      <c r="AS100" s="373"/>
      <c r="AT100" s="375">
        <v>43.319211429930306</v>
      </c>
      <c r="AU100" s="373"/>
      <c r="AV100" s="374">
        <v>46.192868423660478</v>
      </c>
      <c r="AW100" s="373"/>
      <c r="AX100" s="374">
        <v>49.504987650641091</v>
      </c>
      <c r="AY100" s="373"/>
      <c r="AZ100" s="374">
        <v>55.346632766968192</v>
      </c>
      <c r="BA100" s="373"/>
      <c r="BB100" s="374">
        <v>55.682179339157109</v>
      </c>
      <c r="BC100" s="373"/>
      <c r="BD100" s="374">
        <v>16.401197666345698</v>
      </c>
      <c r="BE100" s="373" t="s">
        <v>350</v>
      </c>
      <c r="BF100" s="374">
        <v>19.555404205000197</v>
      </c>
      <c r="BG100" s="373"/>
      <c r="BH100" s="374">
        <v>19.555404205000197</v>
      </c>
      <c r="BI100" s="373"/>
      <c r="BJ100" s="374">
        <v>19.177985483785001</v>
      </c>
      <c r="BK100" s="373"/>
      <c r="BL100" s="375">
        <v>19.4995267644025</v>
      </c>
      <c r="BM100" s="373"/>
      <c r="BN100" s="618">
        <v>19.4995267644025</v>
      </c>
      <c r="BO100" s="376" t="s">
        <v>1196</v>
      </c>
      <c r="CJ100" s="302"/>
      <c r="CK100" s="302"/>
      <c r="CL100" s="302"/>
      <c r="CM100" s="303" t="s">
        <v>958</v>
      </c>
      <c r="CN100" s="302" t="s">
        <v>963</v>
      </c>
      <c r="CO100" s="302"/>
      <c r="CP100" s="302"/>
      <c r="CQ100" s="302"/>
      <c r="CR100" s="302"/>
      <c r="CS100" s="302"/>
      <c r="CT100" s="302"/>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625" t="s">
        <v>696</v>
      </c>
      <c r="BO101" s="376"/>
      <c r="CJ101" s="302"/>
      <c r="CK101" s="302"/>
      <c r="CL101" s="302"/>
      <c r="CM101" s="303" t="s">
        <v>958</v>
      </c>
      <c r="CN101" s="302" t="s">
        <v>964</v>
      </c>
      <c r="CO101" s="302"/>
      <c r="CP101" s="302"/>
      <c r="CQ101" s="302"/>
      <c r="CR101" s="302"/>
      <c r="CS101" s="302"/>
      <c r="CT101" s="302"/>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618" t="s">
        <v>696</v>
      </c>
      <c r="BO102" s="376"/>
      <c r="CJ102" s="302"/>
      <c r="CK102" s="302"/>
      <c r="CL102" s="302"/>
      <c r="CM102" s="303" t="s">
        <v>958</v>
      </c>
      <c r="CN102" s="302" t="s">
        <v>965</v>
      </c>
      <c r="CO102" s="302"/>
      <c r="CP102" s="302"/>
      <c r="CQ102" s="302"/>
      <c r="CR102" s="302"/>
      <c r="CS102" s="302"/>
      <c r="CT102" s="302"/>
    </row>
    <row r="103" spans="1:98" ht="12.75" customHeight="1">
      <c r="A103" s="40"/>
      <c r="B103" s="346">
        <v>3.2</v>
      </c>
      <c r="C103" s="226"/>
      <c r="D103" s="460" t="s">
        <v>428</v>
      </c>
      <c r="E103" s="461"/>
      <c r="F103" s="372">
        <v>1.4216278311710998E-2</v>
      </c>
      <c r="G103" s="373"/>
      <c r="H103" s="375">
        <v>1.5347841369616E-2</v>
      </c>
      <c r="I103" s="373"/>
      <c r="J103" s="375">
        <v>1.6007545747452001E-2</v>
      </c>
      <c r="K103" s="373"/>
      <c r="L103" s="375">
        <v>1.6655774306933997E-2</v>
      </c>
      <c r="M103" s="373"/>
      <c r="N103" s="375">
        <v>1.6804896123364998E-2</v>
      </c>
      <c r="O103" s="373"/>
      <c r="P103" s="375">
        <v>1.7000307774926001E-2</v>
      </c>
      <c r="Q103" s="373"/>
      <c r="R103" s="375">
        <v>1.7422440521961999E-2</v>
      </c>
      <c r="S103" s="373"/>
      <c r="T103" s="375">
        <v>1.8375760424678998E-2</v>
      </c>
      <c r="U103" s="373"/>
      <c r="V103" s="375">
        <v>1.9021365095774997E-2</v>
      </c>
      <c r="W103" s="373"/>
      <c r="X103" s="375">
        <v>2.0001888710453997E-2</v>
      </c>
      <c r="Y103" s="373"/>
      <c r="Z103" s="375">
        <v>2.4260501681604998E-2</v>
      </c>
      <c r="AA103" s="373"/>
      <c r="AB103" s="375">
        <v>0.22217699149534698</v>
      </c>
      <c r="AC103" s="373"/>
      <c r="AD103" s="375">
        <v>0.23333575604451701</v>
      </c>
      <c r="AE103" s="373"/>
      <c r="AF103" s="375">
        <v>0.24734876651412196</v>
      </c>
      <c r="AG103" s="373"/>
      <c r="AH103" s="375">
        <v>0.22730802878088197</v>
      </c>
      <c r="AI103" s="373"/>
      <c r="AJ103" s="375">
        <v>0.23156429611255497</v>
      </c>
      <c r="AK103" s="373"/>
      <c r="AL103" s="375">
        <v>0.58328916598113689</v>
      </c>
      <c r="AM103" s="373"/>
      <c r="AN103" s="375">
        <v>0.7744179242538759</v>
      </c>
      <c r="AO103" s="373"/>
      <c r="AP103" s="375">
        <v>2.3852633873529787</v>
      </c>
      <c r="AQ103" s="373" t="s">
        <v>350</v>
      </c>
      <c r="AR103" s="375">
        <v>3.0646986064328896</v>
      </c>
      <c r="AS103" s="373"/>
      <c r="AT103" s="375">
        <v>4.3526229425702727</v>
      </c>
      <c r="AU103" s="373"/>
      <c r="AV103" s="374">
        <v>3.3299842700944331</v>
      </c>
      <c r="AW103" s="373"/>
      <c r="AX103" s="374">
        <v>3.2822949898840843</v>
      </c>
      <c r="AY103" s="373"/>
      <c r="AZ103" s="374">
        <v>1.7890659447885069</v>
      </c>
      <c r="BA103" s="373"/>
      <c r="BB103" s="374">
        <v>2.9201058032031333</v>
      </c>
      <c r="BC103" s="373" t="s">
        <v>350</v>
      </c>
      <c r="BD103" s="374">
        <v>3.7452426798999165</v>
      </c>
      <c r="BE103" s="373"/>
      <c r="BF103" s="374">
        <v>4.0759143845594998</v>
      </c>
      <c r="BG103" s="373"/>
      <c r="BH103" s="374">
        <v>3.7053029999999998</v>
      </c>
      <c r="BI103" s="373"/>
      <c r="BJ103" s="374">
        <v>3.7244805370202565</v>
      </c>
      <c r="BK103" s="373"/>
      <c r="BL103" s="375">
        <v>3.8510765999999998</v>
      </c>
      <c r="BM103" s="373"/>
      <c r="BN103" s="618">
        <v>3.8510765999999998</v>
      </c>
      <c r="BO103" s="376" t="s">
        <v>1196</v>
      </c>
      <c r="CJ103" s="302"/>
      <c r="CK103" s="302"/>
      <c r="CL103" s="302"/>
      <c r="CM103" s="303" t="s">
        <v>958</v>
      </c>
      <c r="CN103" s="302" t="s">
        <v>966</v>
      </c>
      <c r="CO103" s="302"/>
      <c r="CP103" s="302"/>
      <c r="CQ103" s="302"/>
      <c r="CR103" s="302"/>
      <c r="CS103" s="302"/>
      <c r="CT103" s="302"/>
    </row>
    <row r="104" spans="1:98" ht="12.75" customHeight="1">
      <c r="A104" s="40"/>
      <c r="B104" s="346">
        <v>3.3</v>
      </c>
      <c r="C104" s="226"/>
      <c r="D104" s="460" t="s">
        <v>429</v>
      </c>
      <c r="E104" s="461"/>
      <c r="F104" s="372">
        <v>1.859346375239227</v>
      </c>
      <c r="G104" s="373"/>
      <c r="H104" s="375">
        <v>2.184240028041057</v>
      </c>
      <c r="I104" s="373"/>
      <c r="J104" s="375">
        <v>1.9348878281243209</v>
      </c>
      <c r="K104" s="373"/>
      <c r="L104" s="375">
        <v>1.7802079638622368</v>
      </c>
      <c r="M104" s="373"/>
      <c r="N104" s="375">
        <v>1.801909444878935</v>
      </c>
      <c r="O104" s="373"/>
      <c r="P104" s="375">
        <v>1.8550283058233288</v>
      </c>
      <c r="Q104" s="373"/>
      <c r="R104" s="375">
        <v>1.7575568099506409</v>
      </c>
      <c r="S104" s="373"/>
      <c r="T104" s="375">
        <v>1.8302495469340037</v>
      </c>
      <c r="U104" s="373"/>
      <c r="V104" s="375">
        <v>2.3698249860870755</v>
      </c>
      <c r="W104" s="373"/>
      <c r="X104" s="375">
        <v>3.1192711796958594</v>
      </c>
      <c r="Y104" s="373"/>
      <c r="Z104" s="375">
        <v>5.4548582563071166</v>
      </c>
      <c r="AA104" s="373" t="s">
        <v>350</v>
      </c>
      <c r="AB104" s="375">
        <v>7.1510492406922372</v>
      </c>
      <c r="AC104" s="373"/>
      <c r="AD104" s="375">
        <v>8.6280499377525253</v>
      </c>
      <c r="AE104" s="373"/>
      <c r="AF104" s="375">
        <v>10.215480220427608</v>
      </c>
      <c r="AG104" s="373"/>
      <c r="AH104" s="375">
        <v>7.6044823720331962</v>
      </c>
      <c r="AI104" s="373"/>
      <c r="AJ104" s="375">
        <v>3.5922913003246917</v>
      </c>
      <c r="AK104" s="373" t="s">
        <v>350</v>
      </c>
      <c r="AL104" s="375">
        <v>2.9728065353262778</v>
      </c>
      <c r="AM104" s="373"/>
      <c r="AN104" s="375">
        <v>2.7440999679999636</v>
      </c>
      <c r="AO104" s="373"/>
      <c r="AP104" s="375">
        <v>2.3765461052794437</v>
      </c>
      <c r="AQ104" s="373"/>
      <c r="AR104" s="375">
        <v>2.4061592877659117</v>
      </c>
      <c r="AS104" s="373"/>
      <c r="AT104" s="375">
        <v>2.5591994547871217</v>
      </c>
      <c r="AU104" s="373"/>
      <c r="AV104" s="374">
        <v>2.4914574348892686</v>
      </c>
      <c r="AW104" s="373"/>
      <c r="AX104" s="374">
        <v>2.3939769318101001</v>
      </c>
      <c r="AY104" s="373"/>
      <c r="AZ104" s="374">
        <v>1.9977052741074799</v>
      </c>
      <c r="BA104" s="373"/>
      <c r="BB104" s="374">
        <v>1.2805143013329028</v>
      </c>
      <c r="BC104" s="373"/>
      <c r="BD104" s="374">
        <v>0.61591585833929197</v>
      </c>
      <c r="BE104" s="373"/>
      <c r="BF104" s="374">
        <v>0.90366155116720004</v>
      </c>
      <c r="BG104" s="373"/>
      <c r="BH104" s="374">
        <v>1.0370248496222998</v>
      </c>
      <c r="BI104" s="373"/>
      <c r="BJ104" s="374">
        <v>1.0901587671995998</v>
      </c>
      <c r="BK104" s="373"/>
      <c r="BL104" s="375">
        <v>1.1485356714229999</v>
      </c>
      <c r="BM104" s="373"/>
      <c r="BN104" s="618">
        <v>1.1485356714229999</v>
      </c>
      <c r="BO104" s="376" t="s">
        <v>1196</v>
      </c>
      <c r="CJ104" s="302"/>
      <c r="CK104" s="302"/>
      <c r="CL104" s="302"/>
      <c r="CM104" s="303" t="s">
        <v>958</v>
      </c>
      <c r="CN104" s="302" t="s">
        <v>967</v>
      </c>
      <c r="CO104" s="302"/>
      <c r="CP104" s="302"/>
      <c r="CQ104" s="302"/>
      <c r="CR104" s="302"/>
      <c r="CS104" s="302"/>
      <c r="CT104" s="302"/>
    </row>
    <row r="105" spans="1:98" ht="29.25" customHeight="1">
      <c r="A105" s="40"/>
      <c r="B105" s="345">
        <v>4</v>
      </c>
      <c r="C105" s="225"/>
      <c r="D105" s="456" t="s">
        <v>143</v>
      </c>
      <c r="E105" s="457"/>
      <c r="F105" s="386">
        <v>-2.402922092461385</v>
      </c>
      <c r="G105" s="373"/>
      <c r="H105" s="387">
        <v>-2.8553182042829826</v>
      </c>
      <c r="I105" s="373"/>
      <c r="J105" s="387">
        <v>-2.4940588848475143</v>
      </c>
      <c r="K105" s="373"/>
      <c r="L105" s="387">
        <v>-2.2568699075732384</v>
      </c>
      <c r="M105" s="373"/>
      <c r="N105" s="387">
        <v>-2.2936702572927867</v>
      </c>
      <c r="O105" s="373"/>
      <c r="P105" s="387">
        <v>-7.5851034128015247</v>
      </c>
      <c r="Q105" s="373"/>
      <c r="R105" s="387">
        <v>-2.2168403254983442</v>
      </c>
      <c r="S105" s="373"/>
      <c r="T105" s="387">
        <v>-2.3191312016979015</v>
      </c>
      <c r="U105" s="373"/>
      <c r="V105" s="387">
        <v>-3.0931188681003987</v>
      </c>
      <c r="W105" s="373"/>
      <c r="X105" s="387">
        <v>-4.1236543587305814</v>
      </c>
      <c r="Y105" s="373"/>
      <c r="Z105" s="387">
        <v>-12.906556297315682</v>
      </c>
      <c r="AA105" s="373"/>
      <c r="AB105" s="387">
        <v>-10.16629035903744</v>
      </c>
      <c r="AC105" s="373"/>
      <c r="AD105" s="387">
        <v>-12.2519436343867</v>
      </c>
      <c r="AE105" s="373"/>
      <c r="AF105" s="387">
        <v>-14.517971375719625</v>
      </c>
      <c r="AG105" s="373"/>
      <c r="AH105" s="387">
        <v>-10.805762594352153</v>
      </c>
      <c r="AI105" s="373"/>
      <c r="AJ105" s="387">
        <v>-5.05441587520213</v>
      </c>
      <c r="AK105" s="373"/>
      <c r="AL105" s="387">
        <v>-4.6899301522697119</v>
      </c>
      <c r="AM105" s="373"/>
      <c r="AN105" s="387">
        <v>-4.6411074966493189</v>
      </c>
      <c r="AO105" s="373"/>
      <c r="AP105" s="387">
        <v>-5.8736566140628801</v>
      </c>
      <c r="AQ105" s="373"/>
      <c r="AR105" s="387">
        <v>-6.9260260074410667</v>
      </c>
      <c r="AS105" s="373"/>
      <c r="AT105" s="387">
        <v>-8.5955564546489533</v>
      </c>
      <c r="AU105" s="373"/>
      <c r="AV105" s="388">
        <v>-7.0409371991019505</v>
      </c>
      <c r="AW105" s="373"/>
      <c r="AX105" s="388">
        <v>-6.9319723363726986</v>
      </c>
      <c r="AY105" s="373"/>
      <c r="AZ105" s="388">
        <v>-3.8239645761100727</v>
      </c>
      <c r="BA105" s="373"/>
      <c r="BB105" s="388">
        <v>-4.2934193286472322</v>
      </c>
      <c r="BC105" s="373"/>
      <c r="BD105" s="388">
        <v>-4.973334467970342</v>
      </c>
      <c r="BE105" s="373"/>
      <c r="BF105" s="388">
        <v>-5.5862020342432217</v>
      </c>
      <c r="BG105" s="373"/>
      <c r="BH105" s="388">
        <v>-24.637166010111002</v>
      </c>
      <c r="BI105" s="373"/>
      <c r="BJ105" s="388">
        <v>-33.5699505133298</v>
      </c>
      <c r="BK105" s="373"/>
      <c r="BL105" s="387">
        <v>-42.078467516675111</v>
      </c>
      <c r="BM105" s="373"/>
      <c r="BN105" s="625">
        <f t="shared" ref="BN105" si="0">BN106-BN95+SUM(BN97:BN100)-SUM(BN102:BN104)</f>
        <v>196.97193658577908</v>
      </c>
      <c r="BO105" s="376" t="s">
        <v>1196</v>
      </c>
      <c r="CJ105" s="302"/>
      <c r="CK105" s="302"/>
      <c r="CL105" s="302"/>
      <c r="CM105" s="303" t="s">
        <v>958</v>
      </c>
      <c r="CN105" s="302" t="s">
        <v>968</v>
      </c>
      <c r="CO105" s="302"/>
      <c r="CP105" s="302"/>
      <c r="CQ105" s="302"/>
      <c r="CR105" s="302"/>
      <c r="CS105" s="302"/>
      <c r="CT105" s="302"/>
    </row>
    <row r="106" spans="1:98" ht="33" customHeight="1">
      <c r="A106" s="40"/>
      <c r="B106" s="345">
        <v>5</v>
      </c>
      <c r="C106" s="225"/>
      <c r="D106" s="458" t="s">
        <v>630</v>
      </c>
      <c r="E106" s="459"/>
      <c r="F106" s="369">
        <v>44273.884540686609</v>
      </c>
      <c r="G106" s="373"/>
      <c r="H106" s="371">
        <v>44154.128004102487</v>
      </c>
      <c r="I106" s="373"/>
      <c r="J106" s="371">
        <v>44224.565652471094</v>
      </c>
      <c r="K106" s="373"/>
      <c r="L106" s="371">
        <v>43954.029871153449</v>
      </c>
      <c r="M106" s="373"/>
      <c r="N106" s="371">
        <v>43162.923955142644</v>
      </c>
      <c r="O106" s="373"/>
      <c r="P106" s="371">
        <v>41250.236765485985</v>
      </c>
      <c r="Q106" s="373"/>
      <c r="R106" s="371">
        <v>43335.580543673372</v>
      </c>
      <c r="S106" s="373"/>
      <c r="T106" s="371">
        <v>42095.81544647491</v>
      </c>
      <c r="U106" s="373"/>
      <c r="V106" s="371">
        <v>42418.219548280271</v>
      </c>
      <c r="W106" s="373"/>
      <c r="X106" s="371">
        <v>42917.350126565012</v>
      </c>
      <c r="Y106" s="373"/>
      <c r="Z106" s="371">
        <v>42913.213756967249</v>
      </c>
      <c r="AA106" s="373"/>
      <c r="AB106" s="371">
        <v>42684.55797235627</v>
      </c>
      <c r="AC106" s="373"/>
      <c r="AD106" s="371">
        <v>41077.289142791138</v>
      </c>
      <c r="AE106" s="373"/>
      <c r="AF106" s="371">
        <v>41475.003890812462</v>
      </c>
      <c r="AG106" s="373"/>
      <c r="AH106" s="371">
        <v>37729.909600856648</v>
      </c>
      <c r="AI106" s="373"/>
      <c r="AJ106" s="371">
        <v>38502.675894576794</v>
      </c>
      <c r="AK106" s="373"/>
      <c r="AL106" s="371">
        <v>38094.520270026893</v>
      </c>
      <c r="AM106" s="373"/>
      <c r="AN106" s="371">
        <v>36000.530021115243</v>
      </c>
      <c r="AO106" s="373"/>
      <c r="AP106" s="371">
        <v>35660.651116515255</v>
      </c>
      <c r="AQ106" s="373"/>
      <c r="AR106" s="371">
        <v>33749.018617753172</v>
      </c>
      <c r="AS106" s="373"/>
      <c r="AT106" s="371">
        <v>34574.334652088903</v>
      </c>
      <c r="AU106" s="373"/>
      <c r="AV106" s="370">
        <v>35014.623225095907</v>
      </c>
      <c r="AW106" s="373"/>
      <c r="AX106" s="370">
        <v>36209.339236032101</v>
      </c>
      <c r="AY106" s="373"/>
      <c r="AZ106" s="370">
        <v>36207.088201932369</v>
      </c>
      <c r="BA106" s="373"/>
      <c r="BB106" s="370">
        <v>33869.310096501555</v>
      </c>
      <c r="BC106" s="373"/>
      <c r="BD106" s="370">
        <v>31190.626164696096</v>
      </c>
      <c r="BE106" s="373"/>
      <c r="BF106" s="370">
        <v>35256.605663776012</v>
      </c>
      <c r="BG106" s="373"/>
      <c r="BH106" s="370">
        <v>31586.010483038342</v>
      </c>
      <c r="BI106" s="373"/>
      <c r="BJ106" s="370">
        <v>30756.259031814567</v>
      </c>
      <c r="BK106" s="373"/>
      <c r="BL106" s="371">
        <v>28790.294062321678</v>
      </c>
      <c r="BM106" s="373"/>
      <c r="BN106" s="617">
        <v>29375.427515691004</v>
      </c>
      <c r="BO106" s="376" t="s">
        <v>748</v>
      </c>
      <c r="CJ106" s="302"/>
      <c r="CK106" s="302"/>
      <c r="CL106" s="302"/>
      <c r="CM106" s="303" t="s">
        <v>958</v>
      </c>
      <c r="CN106" s="302" t="s">
        <v>969</v>
      </c>
      <c r="CO106" s="302"/>
      <c r="CP106" s="302"/>
      <c r="CQ106" s="302"/>
      <c r="CR106" s="302"/>
      <c r="CS106" s="302"/>
      <c r="CT106" s="302"/>
    </row>
    <row r="107" spans="1:98" ht="21" customHeight="1" thickBot="1">
      <c r="A107" s="40"/>
      <c r="B107" s="149"/>
      <c r="C107" s="150"/>
      <c r="D107" s="419" t="s">
        <v>334</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627">
        <v>2026</v>
      </c>
      <c r="BO107" s="400"/>
      <c r="CJ107" s="302"/>
      <c r="CK107" s="302"/>
      <c r="CL107" s="302"/>
      <c r="CM107" s="306"/>
      <c r="CN107" s="302"/>
      <c r="CO107" s="302"/>
      <c r="CP107" s="302"/>
      <c r="CQ107" s="302"/>
      <c r="CR107" s="302"/>
      <c r="CS107" s="302"/>
      <c r="CT107" s="302"/>
    </row>
    <row r="108" spans="1:98">
      <c r="CJ108" s="307"/>
      <c r="CK108" s="307"/>
      <c r="CL108" s="307"/>
      <c r="CM108" s="308"/>
      <c r="CN108" s="307"/>
      <c r="CO108" s="307"/>
      <c r="CP108" s="307"/>
      <c r="CQ108" s="307"/>
      <c r="CR108" s="307"/>
      <c r="CS108" s="307"/>
      <c r="CT108" s="307"/>
    </row>
    <row r="109" spans="1:98">
      <c r="B109" s="347" t="s">
        <v>1013</v>
      </c>
      <c r="CJ109" s="307"/>
      <c r="CK109" s="307"/>
      <c r="CL109" s="307"/>
      <c r="CM109" s="308"/>
      <c r="CN109" s="307"/>
      <c r="CO109" s="307"/>
      <c r="CP109" s="307"/>
      <c r="CQ109" s="307"/>
      <c r="CR109" s="307"/>
      <c r="CS109" s="307"/>
      <c r="CT109" s="307"/>
    </row>
    <row r="110" spans="1:98">
      <c r="B110" s="348">
        <v>1</v>
      </c>
      <c r="C110" t="s">
        <v>1014</v>
      </c>
      <c r="CJ110" s="307"/>
      <c r="CK110" s="307"/>
      <c r="CL110" s="307"/>
      <c r="CM110" s="308"/>
      <c r="CN110" s="307"/>
      <c r="CO110" s="307"/>
      <c r="CP110" s="307"/>
      <c r="CQ110" s="307"/>
      <c r="CR110" s="307"/>
      <c r="CS110" s="307"/>
      <c r="CT110" s="307"/>
    </row>
    <row r="111" spans="1:98">
      <c r="B111" s="348"/>
      <c r="CJ111" s="307"/>
      <c r="CK111" s="307"/>
      <c r="CL111" s="307"/>
      <c r="CM111" s="308"/>
      <c r="CN111" s="307"/>
      <c r="CO111" s="307"/>
      <c r="CP111" s="307"/>
      <c r="CQ111" s="307"/>
      <c r="CR111" s="307"/>
      <c r="CS111" s="307"/>
      <c r="CT111" s="307"/>
    </row>
    <row r="112" spans="1:98">
      <c r="B112">
        <v>2.1</v>
      </c>
      <c r="C112" s="63" t="s">
        <v>1015</v>
      </c>
      <c r="CJ112" s="307"/>
      <c r="CK112" s="307"/>
      <c r="CL112" s="307"/>
      <c r="CM112" s="308"/>
      <c r="CN112" s="307"/>
      <c r="CO112" s="307"/>
      <c r="CP112" s="307"/>
      <c r="CQ112" s="307"/>
      <c r="CR112" s="307"/>
      <c r="CS112" s="307"/>
      <c r="CT112" s="307"/>
    </row>
    <row r="113" spans="2:98">
      <c r="B113">
        <v>2.2000000000000002</v>
      </c>
      <c r="C113" s="63" t="s">
        <v>1016</v>
      </c>
      <c r="CJ113" s="307"/>
      <c r="CK113" s="307"/>
      <c r="CL113" s="307"/>
      <c r="CM113" s="308"/>
      <c r="CN113" s="307"/>
      <c r="CO113" s="307"/>
      <c r="CP113" s="307"/>
      <c r="CQ113" s="307"/>
      <c r="CR113" s="307"/>
      <c r="CS113" s="307"/>
      <c r="CT113" s="307"/>
    </row>
    <row r="114" spans="2:98">
      <c r="B114">
        <v>2.2999999999999998</v>
      </c>
      <c r="C114" s="63" t="s">
        <v>1017</v>
      </c>
      <c r="CJ114" s="307"/>
      <c r="CK114" s="307"/>
      <c r="CL114" s="307"/>
      <c r="CM114" s="308"/>
      <c r="CN114" s="307"/>
      <c r="CO114" s="307"/>
      <c r="CP114" s="307"/>
      <c r="CQ114" s="307"/>
      <c r="CR114" s="307"/>
      <c r="CS114" s="307"/>
      <c r="CT114" s="307"/>
    </row>
    <row r="115" spans="2:98">
      <c r="B115">
        <v>2.4</v>
      </c>
      <c r="C115" s="63" t="s">
        <v>1018</v>
      </c>
      <c r="CJ115" s="307"/>
      <c r="CK115" s="307"/>
      <c r="CL115" s="307"/>
      <c r="CM115" s="308"/>
      <c r="CN115" s="307"/>
      <c r="CO115" s="307"/>
      <c r="CP115" s="307"/>
      <c r="CQ115" s="307"/>
      <c r="CR115" s="307"/>
      <c r="CS115" s="307"/>
      <c r="CT115" s="307"/>
    </row>
    <row r="116" spans="2:98">
      <c r="CJ116" s="307"/>
      <c r="CK116" s="307"/>
      <c r="CL116" s="307"/>
      <c r="CM116" s="308"/>
      <c r="CN116" s="307"/>
      <c r="CO116" s="307"/>
      <c r="CP116" s="307"/>
      <c r="CQ116" s="307"/>
      <c r="CR116" s="307"/>
      <c r="CS116" s="307"/>
      <c r="CT116" s="307"/>
    </row>
    <row r="117" spans="2:98">
      <c r="B117">
        <v>3.1</v>
      </c>
      <c r="C117" s="63" t="s">
        <v>1019</v>
      </c>
      <c r="CJ117" s="307"/>
      <c r="CK117" s="307"/>
      <c r="CL117" s="307"/>
      <c r="CM117" s="308"/>
      <c r="CN117" s="307"/>
      <c r="CO117" s="307"/>
      <c r="CP117" s="307"/>
      <c r="CQ117" s="307"/>
      <c r="CR117" s="307"/>
      <c r="CS117" s="307"/>
      <c r="CT117" s="307"/>
    </row>
    <row r="118" spans="2:98">
      <c r="B118">
        <v>3.2</v>
      </c>
      <c r="C118" s="63" t="s">
        <v>1020</v>
      </c>
      <c r="CJ118" s="307"/>
      <c r="CK118" s="307"/>
      <c r="CL118" s="307"/>
      <c r="CM118" s="308"/>
      <c r="CN118" s="307"/>
      <c r="CO118" s="307"/>
      <c r="CP118" s="307"/>
      <c r="CQ118" s="307"/>
      <c r="CR118" s="307"/>
      <c r="CS118" s="307"/>
      <c r="CT118" s="307"/>
    </row>
    <row r="119" spans="2:98">
      <c r="B119">
        <v>3.3</v>
      </c>
      <c r="C119" s="63" t="s">
        <v>1021</v>
      </c>
      <c r="CJ119" s="307"/>
      <c r="CK119" s="307"/>
      <c r="CL119" s="307"/>
      <c r="CM119" s="308"/>
      <c r="CN119" s="307"/>
      <c r="CO119" s="307"/>
      <c r="CP119" s="307"/>
      <c r="CQ119" s="307"/>
      <c r="CR119" s="307"/>
      <c r="CS119" s="307"/>
      <c r="CT119" s="307"/>
    </row>
    <row r="120" spans="2:98">
      <c r="CJ120" s="307"/>
      <c r="CK120" s="307"/>
      <c r="CL120" s="307"/>
      <c r="CM120" s="308"/>
      <c r="CN120" s="307"/>
      <c r="CO120" s="307"/>
      <c r="CP120" s="307"/>
      <c r="CQ120" s="307"/>
      <c r="CR120" s="307"/>
      <c r="CS120" s="307"/>
      <c r="CT120" s="307"/>
    </row>
    <row r="121" spans="2:98">
      <c r="B121" s="348">
        <v>5</v>
      </c>
      <c r="C121" s="63" t="s">
        <v>1022</v>
      </c>
      <c r="CJ121" s="307"/>
      <c r="CK121" s="307"/>
      <c r="CL121" s="307"/>
      <c r="CM121" s="308"/>
      <c r="CN121" s="307"/>
      <c r="CO121" s="307"/>
      <c r="CP121" s="307"/>
      <c r="CQ121" s="307"/>
      <c r="CR121" s="307"/>
      <c r="CS121" s="307"/>
      <c r="CT121" s="307"/>
    </row>
    <row r="122" spans="2:98">
      <c r="CJ122" s="307"/>
      <c r="CK122" s="307"/>
      <c r="CL122" s="307"/>
      <c r="CM122" s="308"/>
      <c r="CN122" s="307"/>
      <c r="CO122" s="307"/>
      <c r="CP122" s="307"/>
      <c r="CQ122" s="307"/>
      <c r="CR122" s="307"/>
      <c r="CS122" s="307"/>
      <c r="CT122" s="307"/>
    </row>
    <row r="123" spans="2:98">
      <c r="CJ123" s="307"/>
      <c r="CK123" s="307"/>
      <c r="CL123" s="307"/>
      <c r="CM123" s="308"/>
      <c r="CN123" s="307"/>
      <c r="CO123" s="307"/>
      <c r="CP123" s="307"/>
      <c r="CQ123" s="307"/>
      <c r="CR123" s="307"/>
      <c r="CS123" s="307"/>
      <c r="CT123" s="307"/>
    </row>
    <row r="124" spans="2:98">
      <c r="CJ124" s="307"/>
      <c r="CK124" s="307"/>
      <c r="CL124" s="307"/>
      <c r="CM124" s="308"/>
      <c r="CN124" s="307"/>
      <c r="CO124" s="307"/>
      <c r="CP124" s="307"/>
      <c r="CQ124" s="307"/>
      <c r="CR124" s="307"/>
      <c r="CS124" s="307"/>
      <c r="CT124" s="307"/>
    </row>
    <row r="125" spans="2:98">
      <c r="CJ125" s="307"/>
      <c r="CK125" s="307"/>
      <c r="CL125" s="307"/>
      <c r="CM125" s="308"/>
      <c r="CN125" s="307"/>
      <c r="CO125" s="307"/>
      <c r="CP125" s="307"/>
      <c r="CQ125" s="307"/>
      <c r="CR125" s="307"/>
      <c r="CS125" s="307"/>
      <c r="CT125" s="307"/>
    </row>
    <row r="126" spans="2:98">
      <c r="CJ126" s="307"/>
      <c r="CK126" s="307"/>
      <c r="CL126" s="307"/>
      <c r="CM126" s="308"/>
      <c r="CN126" s="307"/>
      <c r="CO126" s="307"/>
      <c r="CP126" s="307"/>
      <c r="CQ126" s="307"/>
      <c r="CR126" s="307"/>
      <c r="CS126" s="307"/>
      <c r="CT126" s="307"/>
    </row>
    <row r="127" spans="2:98">
      <c r="CJ127" s="307"/>
      <c r="CK127" s="307"/>
      <c r="CL127" s="307"/>
      <c r="CM127" s="308"/>
      <c r="CN127" s="307"/>
      <c r="CO127" s="307"/>
      <c r="CP127" s="307"/>
      <c r="CQ127" s="307"/>
      <c r="CR127" s="307"/>
      <c r="CS127" s="307"/>
      <c r="CT127" s="307"/>
    </row>
    <row r="128" spans="2:98">
      <c r="CJ128" s="307"/>
      <c r="CK128" s="307"/>
      <c r="CL128" s="307"/>
      <c r="CM128" s="308"/>
      <c r="CN128" s="307"/>
      <c r="CO128" s="307"/>
      <c r="CP128" s="307"/>
      <c r="CQ128" s="307"/>
      <c r="CR128" s="307"/>
      <c r="CS128" s="307"/>
      <c r="CT128" s="307"/>
    </row>
    <row r="129" spans="88:98">
      <c r="CJ129" s="307"/>
      <c r="CK129" s="307"/>
      <c r="CL129" s="307"/>
      <c r="CM129" s="308"/>
      <c r="CN129" s="307"/>
      <c r="CO129" s="307"/>
      <c r="CP129" s="307"/>
      <c r="CQ129" s="307"/>
      <c r="CR129" s="307"/>
      <c r="CS129" s="307"/>
      <c r="CT129" s="307"/>
    </row>
    <row r="130" spans="88:98">
      <c r="CJ130" s="307"/>
      <c r="CK130" s="307"/>
      <c r="CL130" s="307"/>
      <c r="CM130" s="308"/>
      <c r="CN130" s="307"/>
      <c r="CO130" s="307"/>
      <c r="CP130" s="307"/>
      <c r="CQ130" s="307"/>
      <c r="CR130" s="307"/>
      <c r="CS130" s="307"/>
      <c r="CT130" s="307"/>
    </row>
    <row r="131" spans="88:98">
      <c r="CJ131" s="307"/>
      <c r="CK131" s="307"/>
      <c r="CL131" s="307"/>
      <c r="CM131" s="308"/>
      <c r="CN131" s="307"/>
      <c r="CO131" s="307"/>
      <c r="CP131" s="307"/>
      <c r="CQ131" s="307"/>
      <c r="CR131" s="307"/>
      <c r="CS131" s="307"/>
      <c r="CT131" s="307"/>
    </row>
    <row r="132" spans="88:98">
      <c r="CJ132" s="307"/>
      <c r="CK132" s="307"/>
      <c r="CL132" s="307"/>
      <c r="CM132" s="308"/>
      <c r="CN132" s="307"/>
      <c r="CO132" s="307"/>
      <c r="CP132" s="307"/>
      <c r="CQ132" s="307"/>
      <c r="CR132" s="307"/>
      <c r="CS132" s="307"/>
      <c r="CT132" s="307"/>
    </row>
    <row r="133" spans="88:98">
      <c r="CJ133" s="307"/>
      <c r="CK133" s="307"/>
      <c r="CL133" s="307"/>
      <c r="CM133" s="308"/>
      <c r="CN133" s="307"/>
      <c r="CO133" s="307"/>
      <c r="CP133" s="307"/>
      <c r="CQ133" s="307"/>
      <c r="CR133" s="307"/>
      <c r="CS133" s="307"/>
      <c r="CT133" s="307"/>
    </row>
    <row r="134" spans="88:98">
      <c r="CJ134" s="307"/>
      <c r="CK134" s="307"/>
      <c r="CL134" s="307"/>
      <c r="CM134" s="308"/>
      <c r="CN134" s="307"/>
      <c r="CO134" s="307"/>
      <c r="CP134" s="307"/>
      <c r="CQ134" s="307"/>
      <c r="CR134" s="307"/>
      <c r="CS134" s="307"/>
      <c r="CT134" s="307"/>
    </row>
    <row r="135" spans="88:98">
      <c r="CJ135" s="307"/>
      <c r="CK135" s="307"/>
      <c r="CL135" s="307"/>
      <c r="CM135" s="308"/>
      <c r="CN135" s="307"/>
      <c r="CO135" s="307"/>
      <c r="CP135" s="307"/>
      <c r="CQ135" s="307"/>
      <c r="CR135" s="307"/>
      <c r="CS135" s="307"/>
      <c r="CT135" s="307"/>
    </row>
    <row r="136" spans="88:98">
      <c r="CJ136" s="307"/>
      <c r="CK136" s="307"/>
      <c r="CL136" s="307"/>
      <c r="CM136" s="308"/>
      <c r="CN136" s="307"/>
      <c r="CO136" s="307"/>
      <c r="CP136" s="307"/>
      <c r="CQ136" s="307"/>
      <c r="CR136" s="307"/>
      <c r="CS136" s="307"/>
      <c r="CT136" s="307"/>
    </row>
    <row r="137" spans="88:98">
      <c r="CJ137" s="307"/>
      <c r="CK137" s="307"/>
      <c r="CL137" s="307"/>
      <c r="CM137" s="308"/>
      <c r="CN137" s="307"/>
      <c r="CO137" s="307"/>
      <c r="CP137" s="307"/>
      <c r="CQ137" s="307"/>
      <c r="CR137" s="307"/>
      <c r="CS137" s="307"/>
      <c r="CT137" s="307"/>
    </row>
    <row r="138" spans="88:98">
      <c r="CJ138" s="307"/>
      <c r="CK138" s="307"/>
      <c r="CL138" s="307"/>
      <c r="CM138" s="308"/>
      <c r="CN138" s="307"/>
      <c r="CO138" s="307"/>
      <c r="CP138" s="307"/>
      <c r="CQ138" s="307"/>
      <c r="CR138" s="307"/>
      <c r="CS138" s="307"/>
      <c r="CT138" s="307"/>
    </row>
    <row r="139" spans="88:98">
      <c r="CJ139" s="307"/>
      <c r="CK139" s="307"/>
      <c r="CL139" s="307"/>
      <c r="CM139" s="308"/>
      <c r="CN139" s="307"/>
      <c r="CO139" s="307"/>
      <c r="CP139" s="307"/>
      <c r="CQ139" s="307"/>
      <c r="CR139" s="307"/>
      <c r="CS139" s="307"/>
      <c r="CT139" s="307"/>
    </row>
    <row r="140" spans="88:98">
      <c r="CJ140" s="307"/>
      <c r="CK140" s="307"/>
      <c r="CL140" s="307"/>
      <c r="CM140" s="308"/>
      <c r="CN140" s="307"/>
      <c r="CO140" s="307"/>
      <c r="CP140" s="307"/>
      <c r="CQ140" s="307"/>
      <c r="CR140" s="307"/>
      <c r="CS140" s="307"/>
      <c r="CT140" s="307"/>
    </row>
    <row r="141" spans="88:98">
      <c r="CJ141" s="307"/>
      <c r="CK141" s="307"/>
      <c r="CL141" s="307"/>
      <c r="CM141" s="308"/>
      <c r="CN141" s="307"/>
      <c r="CO141" s="307"/>
      <c r="CP141" s="307"/>
      <c r="CQ141" s="307"/>
      <c r="CR141" s="307"/>
      <c r="CS141" s="307"/>
      <c r="CT141" s="307"/>
    </row>
    <row r="142" spans="88:98">
      <c r="CJ142" s="308"/>
      <c r="CK142" s="308"/>
      <c r="CL142" s="308"/>
      <c r="CM142" s="308"/>
      <c r="CN142" s="308"/>
      <c r="CO142" s="308"/>
      <c r="CP142" s="308"/>
      <c r="CQ142" s="308"/>
      <c r="CR142" s="308"/>
      <c r="CS142" s="308"/>
      <c r="CT142" s="308"/>
    </row>
    <row r="143" spans="88:98">
      <c r="CJ143" s="308"/>
      <c r="CK143" s="308"/>
      <c r="CL143" s="308"/>
      <c r="CM143" s="308"/>
      <c r="CN143" s="308"/>
      <c r="CO143" s="308"/>
      <c r="CP143" s="308"/>
      <c r="CQ143" s="308"/>
      <c r="CR143" s="308"/>
      <c r="CS143" s="308"/>
      <c r="CT143" s="308"/>
    </row>
    <row r="144" spans="88:98">
      <c r="CJ144" s="308"/>
      <c r="CK144" s="308"/>
      <c r="CL144" s="308"/>
      <c r="CM144" s="308"/>
      <c r="CN144" s="308"/>
      <c r="CO144" s="308"/>
      <c r="CP144" s="308"/>
      <c r="CQ144" s="308"/>
      <c r="CR144" s="308"/>
      <c r="CS144" s="308"/>
      <c r="CT144" s="308"/>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xWindow="1" yWindow="245" count="220">
    <dataValidation allowBlank="1" showErrorMessage="1" sqref="E1" xr:uid="{00000000-0002-0000-0B00-000000000000}"/>
    <dataValidation type="textLength" allowBlank="1" showInputMessage="1" showErrorMessage="1" prompt="Please select your country in worksheet &quot;Intro&quot; (for all pollutant sheets)" sqref="D1" xr:uid="{00000000-0002-0000-0B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AF4 J4 BL4 AR4 V4 BJ4 AD4 AP4 BH4 P4 L4 BF4 AN4 AB4 BD4 T4 AL4 BB4 H4 Z4 AZ4 AJ4 N4 AX4 R4 AH4 AV4 X4 F4 AT4 BN4" xr:uid="{00000000-0002-0000-0B00-000002000000}">
      <formula1>OR(AND(ISNUMBER(F4),F4&gt;=0),F4=":")</formula1>
    </dataValidation>
    <dataValidation type="custom" allowBlank="1" showInputMessage="1" showErrorMessage="1" errorTitle="Wrong data input" error="Data entry is limited to positive values or zero._x000d__x000a_: symbol can be used for not available data." sqref="F5:F95 F101:F104 F106:F107" xr:uid="{0ECA215B-D8ED-4717-BE2F-9CA88F580726}">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F8DEC8BB-5041-4D9B-8601-F160D68C6CE9}">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3274B1C2-8444-474C-B9FC-3FE10BE09CAF}">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2C64EDB4-4DA7-4321-BD4F-3AA826E4FFEE}">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485A0C9C-70CF-482D-A491-7CDCB0541D7E}">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55A645EE-B045-4CED-B180-4D61DE2132FB}">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07F9C9D4-88F8-4EF5-BF4E-E8B6354C717B}">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8E1A648E-7E31-454F-868A-FF57491211BD}">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808D41D0-39D0-4296-99BD-60ADDB57A987}">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49AA041A-84A3-4BB0-8591-115E1135E390}">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62E32BE6-3829-4F3D-BC4F-7A49DBF34322}">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619594AD-F498-4F7D-8C36-54C9083BF846}">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9679797D-8A3F-4BDB-A6C7-C3FCEB0822B4}">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747D588D-EE59-4A45-ADF2-92082E4147E1}">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9993DD68-E8EA-4A98-9BAB-0E5B13B1E639}">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A72F02CC-2EE9-43ED-9B01-9F144C08789B}">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F81B8FE5-F12C-487B-ABE7-AF9EBF7177D4}">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82E166EF-17B4-4191-81CE-80B2A0FEACD3}">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FAEB5002-8EFC-46C9-9382-F41391EC1E8E}">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4D75ABA9-FDEC-43A7-8473-A92E3AB1FFA7}">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A34C275F-A0A4-4E11-A3F1-F76B048C5B93}">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93BC0368-EF11-462F-924F-8A5CB50B1576}">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01A9BAF9-EC23-4892-BDA1-4BB0700DD390}">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EFE5DF99-72FE-4391-B478-0D417E062977}">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7DFBA14B-90CC-4841-8BB3-6D9416FBDE24}">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535AFF46-08CF-45C2-A2D8-DBD7C06D8E21}">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07231936-F94F-4392-980B-44D2E42F4D56}">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D87BEED6-AF76-4737-B70C-7BCF7B48852E}">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ECB3132A-15E4-4274-96F3-4975590BD5C4}">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A3328975-4538-4D0D-8BAD-82CAAD5AA62F}">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8A1CB463-D61C-42DC-9664-682F2BD27B69}">
      <formula1>OR(AND(ISNUMBER(BN5),BN5&gt;=0),BN5=":")</formula1>
    </dataValidation>
    <dataValidation type="custom" allowBlank="1" showInputMessage="1" showErrorMessage="1" errorTitle="Wrong data input" error="Data entry is limited to numbers._x000d__x000a_: symbol can be used for not available data." sqref="F96" xr:uid="{60001C03-AAE2-4BCF-8943-0F712D820D40}">
      <formula1>OR(ISNUMBER(F96),F96=":")</formula1>
    </dataValidation>
    <dataValidation type="custom" allowBlank="1" showInputMessage="1" showErrorMessage="1" errorTitle="Wrong data input" error="Data entry is limited to numbers._x000d__x000a_: symbol can be used for not available data." sqref="F97" xr:uid="{38E54F4C-46FD-444C-8DB2-A548BCFEF890}">
      <formula1>OR(ISNUMBER(F97),F97=":")</formula1>
    </dataValidation>
    <dataValidation type="custom" allowBlank="1" showInputMessage="1" showErrorMessage="1" errorTitle="Wrong data input" error="Data entry is limited to numbers._x000d__x000a_: symbol can be used for not available data." sqref="F98" xr:uid="{B1CE4BFD-0927-4090-BC85-EF974096DAF3}">
      <formula1>OR(ISNUMBER(F98),F98=":")</formula1>
    </dataValidation>
    <dataValidation type="custom" allowBlank="1" showInputMessage="1" showErrorMessage="1" errorTitle="Wrong data input" error="Data entry is limited to numbers._x000d__x000a_: symbol can be used for not available data." sqref="F99" xr:uid="{45E6FE9A-C19E-427E-90B0-2E97975B5C3D}">
      <formula1>OR(ISNUMBER(F99),F99=":")</formula1>
    </dataValidation>
    <dataValidation type="custom" allowBlank="1" showInputMessage="1" showErrorMessage="1" errorTitle="Wrong data input" error="Data entry is limited to numbers._x000d__x000a_: symbol can be used for not available data." sqref="F100" xr:uid="{5DAE97B5-DFCB-47F0-A240-69B8FA02B1BD}">
      <formula1>OR(ISNUMBER(F100),F100=":")</formula1>
    </dataValidation>
    <dataValidation type="custom" allowBlank="1" showInputMessage="1" showErrorMessage="1" errorTitle="Wrong data input" error="Data entry is limited to numbers._x000d__x000a_: symbol can be used for not available data." sqref="F105" xr:uid="{4ED0E56B-56F5-49FC-BA03-630684E3C1A6}">
      <formula1>OR(ISNUMBER(F105),F105=":")</formula1>
    </dataValidation>
    <dataValidation type="custom" allowBlank="1" showInputMessage="1" showErrorMessage="1" errorTitle="Wrong data input" error="Data entry is limited to numbers._x000d__x000a_: symbol can be used for not available data." sqref="H96" xr:uid="{495E3BA8-9035-4489-BA23-15A4B608CCBA}">
      <formula1>OR(ISNUMBER(H96),H96=":")</formula1>
    </dataValidation>
    <dataValidation type="custom" allowBlank="1" showInputMessage="1" showErrorMessage="1" errorTitle="Wrong data input" error="Data entry is limited to numbers._x000d__x000a_: symbol can be used for not available data." sqref="H97" xr:uid="{B7CF9919-44A8-4A95-908F-DFF640E72DFE}">
      <formula1>OR(ISNUMBER(H97),H97=":")</formula1>
    </dataValidation>
    <dataValidation type="custom" allowBlank="1" showInputMessage="1" showErrorMessage="1" errorTitle="Wrong data input" error="Data entry is limited to numbers._x000d__x000a_: symbol can be used for not available data." sqref="H98" xr:uid="{0FC19D86-8EE2-4BA1-913A-A4429CFBB6D0}">
      <formula1>OR(ISNUMBER(H98),H98=":")</formula1>
    </dataValidation>
    <dataValidation type="custom" allowBlank="1" showInputMessage="1" showErrorMessage="1" errorTitle="Wrong data input" error="Data entry is limited to numbers._x000d__x000a_: symbol can be used for not available data." sqref="H99" xr:uid="{10AE8BA0-A9A7-4884-935A-BEA0EA71168C}">
      <formula1>OR(ISNUMBER(H99),H99=":")</formula1>
    </dataValidation>
    <dataValidation type="custom" allowBlank="1" showInputMessage="1" showErrorMessage="1" errorTitle="Wrong data input" error="Data entry is limited to numbers._x000d__x000a_: symbol can be used for not available data." sqref="H100" xr:uid="{F64C0332-CF2F-4C13-B812-C62AD9065084}">
      <formula1>OR(ISNUMBER(H100),H100=":")</formula1>
    </dataValidation>
    <dataValidation type="custom" allowBlank="1" showInputMessage="1" showErrorMessage="1" errorTitle="Wrong data input" error="Data entry is limited to numbers._x000d__x000a_: symbol can be used for not available data." sqref="H105" xr:uid="{863DF47B-DAD8-4C93-9469-A87EAB03CE50}">
      <formula1>OR(ISNUMBER(H105),H105=":")</formula1>
    </dataValidation>
    <dataValidation type="custom" allowBlank="1" showInputMessage="1" showErrorMessage="1" errorTitle="Wrong data input" error="Data entry is limited to numbers._x000d__x000a_: symbol can be used for not available data." sqref="J96" xr:uid="{D36D3594-9941-489B-936B-7EBA423B0D86}">
      <formula1>OR(ISNUMBER(J96),J96=":")</formula1>
    </dataValidation>
    <dataValidation type="custom" allowBlank="1" showInputMessage="1" showErrorMessage="1" errorTitle="Wrong data input" error="Data entry is limited to numbers._x000d__x000a_: symbol can be used for not available data." sqref="J97" xr:uid="{316EFD56-591A-41FA-B5B4-A6B6C5B3F734}">
      <formula1>OR(ISNUMBER(J97),J97=":")</formula1>
    </dataValidation>
    <dataValidation type="custom" allowBlank="1" showInputMessage="1" showErrorMessage="1" errorTitle="Wrong data input" error="Data entry is limited to numbers._x000d__x000a_: symbol can be used for not available data." sqref="J98" xr:uid="{50F22171-A8A0-42AA-815F-81539B9E0674}">
      <formula1>OR(ISNUMBER(J98),J98=":")</formula1>
    </dataValidation>
    <dataValidation type="custom" allowBlank="1" showInputMessage="1" showErrorMessage="1" errorTitle="Wrong data input" error="Data entry is limited to numbers._x000d__x000a_: symbol can be used for not available data." sqref="J99" xr:uid="{F880327B-137B-4D4E-B899-3D2B77CEFA14}">
      <formula1>OR(ISNUMBER(J99),J99=":")</formula1>
    </dataValidation>
    <dataValidation type="custom" allowBlank="1" showInputMessage="1" showErrorMessage="1" errorTitle="Wrong data input" error="Data entry is limited to numbers._x000d__x000a_: symbol can be used for not available data." sqref="J100" xr:uid="{1AADB92D-C60E-4B9F-A9D5-87631506D220}">
      <formula1>OR(ISNUMBER(J100),J100=":")</formula1>
    </dataValidation>
    <dataValidation type="custom" allowBlank="1" showInputMessage="1" showErrorMessage="1" errorTitle="Wrong data input" error="Data entry is limited to numbers._x000d__x000a_: symbol can be used for not available data." sqref="J105" xr:uid="{744FACB7-8DC7-43F2-B734-C47100BB2E50}">
      <formula1>OR(ISNUMBER(J105),J105=":")</formula1>
    </dataValidation>
    <dataValidation type="custom" allowBlank="1" showInputMessage="1" showErrorMessage="1" errorTitle="Wrong data input" error="Data entry is limited to numbers._x000d__x000a_: symbol can be used for not available data." sqref="L96" xr:uid="{AD359FE5-3E28-4093-956F-98A94D123AF4}">
      <formula1>OR(ISNUMBER(L96),L96=":")</formula1>
    </dataValidation>
    <dataValidation type="custom" allowBlank="1" showInputMessage="1" showErrorMessage="1" errorTitle="Wrong data input" error="Data entry is limited to numbers._x000d__x000a_: symbol can be used for not available data." sqref="L97" xr:uid="{97AA6C26-EFD4-474A-8E8C-E6CA24336543}">
      <formula1>OR(ISNUMBER(L97),L97=":")</formula1>
    </dataValidation>
    <dataValidation type="custom" allowBlank="1" showInputMessage="1" showErrorMessage="1" errorTitle="Wrong data input" error="Data entry is limited to numbers._x000d__x000a_: symbol can be used for not available data." sqref="L98" xr:uid="{63CCBBD1-8F9B-4953-A076-06776B0A6D2F}">
      <formula1>OR(ISNUMBER(L98),L98=":")</formula1>
    </dataValidation>
    <dataValidation type="custom" allowBlank="1" showInputMessage="1" showErrorMessage="1" errorTitle="Wrong data input" error="Data entry is limited to numbers._x000d__x000a_: symbol can be used for not available data." sqref="L99" xr:uid="{37124F88-3E1F-411E-8862-D7766F0E029A}">
      <formula1>OR(ISNUMBER(L99),L99=":")</formula1>
    </dataValidation>
    <dataValidation type="custom" allowBlank="1" showInputMessage="1" showErrorMessage="1" errorTitle="Wrong data input" error="Data entry is limited to numbers._x000d__x000a_: symbol can be used for not available data." sqref="L100" xr:uid="{3E974B60-12FB-43F6-A6EE-38A701939C71}">
      <formula1>OR(ISNUMBER(L100),L100=":")</formula1>
    </dataValidation>
    <dataValidation type="custom" allowBlank="1" showInputMessage="1" showErrorMessage="1" errorTitle="Wrong data input" error="Data entry is limited to numbers._x000d__x000a_: symbol can be used for not available data." sqref="L105" xr:uid="{EFADE798-A6E6-466E-8CC9-93E209D93EC0}">
      <formula1>OR(ISNUMBER(L105),L105=":")</formula1>
    </dataValidation>
    <dataValidation type="custom" allowBlank="1" showInputMessage="1" showErrorMessage="1" errorTitle="Wrong data input" error="Data entry is limited to numbers._x000d__x000a_: symbol can be used for not available data." sqref="N96" xr:uid="{0CEF6406-A3C7-4CC9-862A-1E25206C4358}">
      <formula1>OR(ISNUMBER(N96),N96=":")</formula1>
    </dataValidation>
    <dataValidation type="custom" allowBlank="1" showInputMessage="1" showErrorMessage="1" errorTitle="Wrong data input" error="Data entry is limited to numbers._x000d__x000a_: symbol can be used for not available data." sqref="N97" xr:uid="{9CF63229-A504-47A1-8095-89B592B27D33}">
      <formula1>OR(ISNUMBER(N97),N97=":")</formula1>
    </dataValidation>
    <dataValidation type="custom" allowBlank="1" showInputMessage="1" showErrorMessage="1" errorTitle="Wrong data input" error="Data entry is limited to numbers._x000d__x000a_: symbol can be used for not available data." sqref="N98" xr:uid="{A99197AF-E5D4-4AFC-B1CE-D4F83BC8C713}">
      <formula1>OR(ISNUMBER(N98),N98=":")</formula1>
    </dataValidation>
    <dataValidation type="custom" allowBlank="1" showInputMessage="1" showErrorMessage="1" errorTitle="Wrong data input" error="Data entry is limited to numbers._x000d__x000a_: symbol can be used for not available data." sqref="N99" xr:uid="{8C498350-0413-4530-9D5D-C7903C5143DC}">
      <formula1>OR(ISNUMBER(N99),N99=":")</formula1>
    </dataValidation>
    <dataValidation type="custom" allowBlank="1" showInputMessage="1" showErrorMessage="1" errorTitle="Wrong data input" error="Data entry is limited to numbers._x000d__x000a_: symbol can be used for not available data." sqref="N100" xr:uid="{9CB51248-313E-4205-AC48-93B8A3646706}">
      <formula1>OR(ISNUMBER(N100),N100=":")</formula1>
    </dataValidation>
    <dataValidation type="custom" allowBlank="1" showInputMessage="1" showErrorMessage="1" errorTitle="Wrong data input" error="Data entry is limited to numbers._x000d__x000a_: symbol can be used for not available data." sqref="N105" xr:uid="{DCFD19C4-022C-42D7-A3AB-3BCB495E2071}">
      <formula1>OR(ISNUMBER(N105),N105=":")</formula1>
    </dataValidation>
    <dataValidation type="custom" allowBlank="1" showInputMessage="1" showErrorMessage="1" errorTitle="Wrong data input" error="Data entry is limited to numbers._x000d__x000a_: symbol can be used for not available data." sqref="P96" xr:uid="{83CBD7F7-EE93-48BB-898D-2FA4028A6A80}">
      <formula1>OR(ISNUMBER(P96),P96=":")</formula1>
    </dataValidation>
    <dataValidation type="custom" allowBlank="1" showInputMessage="1" showErrorMessage="1" errorTitle="Wrong data input" error="Data entry is limited to numbers._x000d__x000a_: symbol can be used for not available data." sqref="P97" xr:uid="{BD2F5BF8-08F1-47BF-AC54-F8BBFE375721}">
      <formula1>OR(ISNUMBER(P97),P97=":")</formula1>
    </dataValidation>
    <dataValidation type="custom" allowBlank="1" showInputMessage="1" showErrorMessage="1" errorTitle="Wrong data input" error="Data entry is limited to numbers._x000d__x000a_: symbol can be used for not available data." sqref="P98" xr:uid="{CB3FEB1D-2B25-424E-8A4B-E10B57F1D169}">
      <formula1>OR(ISNUMBER(P98),P98=":")</formula1>
    </dataValidation>
    <dataValidation type="custom" allowBlank="1" showInputMessage="1" showErrorMessage="1" errorTitle="Wrong data input" error="Data entry is limited to numbers._x000d__x000a_: symbol can be used for not available data." sqref="P99" xr:uid="{53F7C3F5-827F-4316-AF2D-1E28BDD2068B}">
      <formula1>OR(ISNUMBER(P99),P99=":")</formula1>
    </dataValidation>
    <dataValidation type="custom" allowBlank="1" showInputMessage="1" showErrorMessage="1" errorTitle="Wrong data input" error="Data entry is limited to numbers._x000d__x000a_: symbol can be used for not available data." sqref="P100" xr:uid="{41799032-DE00-4946-B5CF-62B5776E71ED}">
      <formula1>OR(ISNUMBER(P100),P100=":")</formula1>
    </dataValidation>
    <dataValidation type="custom" allowBlank="1" showInputMessage="1" showErrorMessage="1" errorTitle="Wrong data input" error="Data entry is limited to numbers._x000d__x000a_: symbol can be used for not available data." sqref="P105" xr:uid="{73D0F016-49D8-43CF-8D71-D8741C5F67DB}">
      <formula1>OR(ISNUMBER(P105),P105=":")</formula1>
    </dataValidation>
    <dataValidation type="custom" allowBlank="1" showInputMessage="1" showErrorMessage="1" errorTitle="Wrong data input" error="Data entry is limited to numbers._x000d__x000a_: symbol can be used for not available data." sqref="R96" xr:uid="{25721CDE-1C27-498F-A4AD-65B5D23EE094}">
      <formula1>OR(ISNUMBER(R96),R96=":")</formula1>
    </dataValidation>
    <dataValidation type="custom" allowBlank="1" showInputMessage="1" showErrorMessage="1" errorTitle="Wrong data input" error="Data entry is limited to numbers._x000d__x000a_: symbol can be used for not available data." sqref="R97" xr:uid="{9CCB351A-C9EC-413D-A581-2500E03E1B44}">
      <formula1>OR(ISNUMBER(R97),R97=":")</formula1>
    </dataValidation>
    <dataValidation type="custom" allowBlank="1" showInputMessage="1" showErrorMessage="1" errorTitle="Wrong data input" error="Data entry is limited to numbers._x000d__x000a_: symbol can be used for not available data." sqref="R98" xr:uid="{5B9A4D20-16BD-4DFB-A809-6689184D4360}">
      <formula1>OR(ISNUMBER(R98),R98=":")</formula1>
    </dataValidation>
    <dataValidation type="custom" allowBlank="1" showInputMessage="1" showErrorMessage="1" errorTitle="Wrong data input" error="Data entry is limited to numbers._x000d__x000a_: symbol can be used for not available data." sqref="R99" xr:uid="{583EBBAA-2FCF-4B1E-89A4-E26D8430FDEC}">
      <formula1>OR(ISNUMBER(R99),R99=":")</formula1>
    </dataValidation>
    <dataValidation type="custom" allowBlank="1" showInputMessage="1" showErrorMessage="1" errorTitle="Wrong data input" error="Data entry is limited to numbers._x000d__x000a_: symbol can be used for not available data." sqref="R100" xr:uid="{69018F16-BE4F-4A0D-8990-703C8E9835BD}">
      <formula1>OR(ISNUMBER(R100),R100=":")</formula1>
    </dataValidation>
    <dataValidation type="custom" allowBlank="1" showInputMessage="1" showErrorMessage="1" errorTitle="Wrong data input" error="Data entry is limited to numbers._x000d__x000a_: symbol can be used for not available data." sqref="R105" xr:uid="{150B3B14-963F-4A9F-B741-E12212A14FB2}">
      <formula1>OR(ISNUMBER(R105),R105=":")</formula1>
    </dataValidation>
    <dataValidation type="custom" allowBlank="1" showInputMessage="1" showErrorMessage="1" errorTitle="Wrong data input" error="Data entry is limited to numbers._x000d__x000a_: symbol can be used for not available data." sqref="T96" xr:uid="{C25F8083-9EB8-407A-91C2-038A8F2D28CF}">
      <formula1>OR(ISNUMBER(T96),T96=":")</formula1>
    </dataValidation>
    <dataValidation type="custom" allowBlank="1" showInputMessage="1" showErrorMessage="1" errorTitle="Wrong data input" error="Data entry is limited to numbers._x000d__x000a_: symbol can be used for not available data." sqref="T97" xr:uid="{46860385-5A91-42DC-A47D-24BCFF0953DC}">
      <formula1>OR(ISNUMBER(T97),T97=":")</formula1>
    </dataValidation>
    <dataValidation type="custom" allowBlank="1" showInputMessage="1" showErrorMessage="1" errorTitle="Wrong data input" error="Data entry is limited to numbers._x000d__x000a_: symbol can be used for not available data." sqref="T98" xr:uid="{BFA9F84D-8218-4716-A063-DBF33DEB0C8A}">
      <formula1>OR(ISNUMBER(T98),T98=":")</formula1>
    </dataValidation>
    <dataValidation type="custom" allowBlank="1" showInputMessage="1" showErrorMessage="1" errorTitle="Wrong data input" error="Data entry is limited to numbers._x000d__x000a_: symbol can be used for not available data." sqref="T99" xr:uid="{39B7B592-2CF3-490F-BB68-C930C9392105}">
      <formula1>OR(ISNUMBER(T99),T99=":")</formula1>
    </dataValidation>
    <dataValidation type="custom" allowBlank="1" showInputMessage="1" showErrorMessage="1" errorTitle="Wrong data input" error="Data entry is limited to numbers._x000d__x000a_: symbol can be used for not available data." sqref="T100" xr:uid="{6F8DEAB8-A0FD-4E45-B34A-2B05898E015F}">
      <formula1>OR(ISNUMBER(T100),T100=":")</formula1>
    </dataValidation>
    <dataValidation type="custom" allowBlank="1" showInputMessage="1" showErrorMessage="1" errorTitle="Wrong data input" error="Data entry is limited to numbers._x000d__x000a_: symbol can be used for not available data." sqref="T105" xr:uid="{B16625CB-7B99-4B61-9FA6-E9C0B0AC905D}">
      <formula1>OR(ISNUMBER(T105),T105=":")</formula1>
    </dataValidation>
    <dataValidation type="custom" allowBlank="1" showInputMessage="1" showErrorMessage="1" errorTitle="Wrong data input" error="Data entry is limited to numbers._x000d__x000a_: symbol can be used for not available data." sqref="V96" xr:uid="{B81BDA10-1775-4AB7-BA2A-883BEB0407C3}">
      <formula1>OR(ISNUMBER(V96),V96=":")</formula1>
    </dataValidation>
    <dataValidation type="custom" allowBlank="1" showInputMessage="1" showErrorMessage="1" errorTitle="Wrong data input" error="Data entry is limited to numbers._x000d__x000a_: symbol can be used for not available data." sqref="V97" xr:uid="{44D528DD-FDD9-43BA-9C34-40AF2B58DA30}">
      <formula1>OR(ISNUMBER(V97),V97=":")</formula1>
    </dataValidation>
    <dataValidation type="custom" allowBlank="1" showInputMessage="1" showErrorMessage="1" errorTitle="Wrong data input" error="Data entry is limited to numbers._x000d__x000a_: symbol can be used for not available data." sqref="V98" xr:uid="{EA391CCA-4245-493A-8DE6-5F3B54822C45}">
      <formula1>OR(ISNUMBER(V98),V98=":")</formula1>
    </dataValidation>
    <dataValidation type="custom" allowBlank="1" showInputMessage="1" showErrorMessage="1" errorTitle="Wrong data input" error="Data entry is limited to numbers._x000d__x000a_: symbol can be used for not available data." sqref="V99" xr:uid="{A20CA864-559C-4738-964D-1FDACCABC6E4}">
      <formula1>OR(ISNUMBER(V99),V99=":")</formula1>
    </dataValidation>
    <dataValidation type="custom" allowBlank="1" showInputMessage="1" showErrorMessage="1" errorTitle="Wrong data input" error="Data entry is limited to numbers._x000d__x000a_: symbol can be used for not available data." sqref="V100" xr:uid="{EE8E7A9F-4F9F-4524-83E9-24E31B06BCB4}">
      <formula1>OR(ISNUMBER(V100),V100=":")</formula1>
    </dataValidation>
    <dataValidation type="custom" allowBlank="1" showInputMessage="1" showErrorMessage="1" errorTitle="Wrong data input" error="Data entry is limited to numbers._x000d__x000a_: symbol can be used for not available data." sqref="V105" xr:uid="{45334C1F-EB5D-491F-9BFA-1C27BF815860}">
      <formula1>OR(ISNUMBER(V105),V105=":")</formula1>
    </dataValidation>
    <dataValidation type="custom" allowBlank="1" showInputMessage="1" showErrorMessage="1" errorTitle="Wrong data input" error="Data entry is limited to numbers._x000d__x000a_: symbol can be used for not available data." sqref="X96" xr:uid="{567D3AC3-E985-4224-B1EE-29B647C79366}">
      <formula1>OR(ISNUMBER(X96),X96=":")</formula1>
    </dataValidation>
    <dataValidation type="custom" allowBlank="1" showInputMessage="1" showErrorMessage="1" errorTitle="Wrong data input" error="Data entry is limited to numbers._x000d__x000a_: symbol can be used for not available data." sqref="X97" xr:uid="{E08CEEFF-BF82-4588-B4E9-79A48EF3D6F3}">
      <formula1>OR(ISNUMBER(X97),X97=":")</formula1>
    </dataValidation>
    <dataValidation type="custom" allowBlank="1" showInputMessage="1" showErrorMessage="1" errorTitle="Wrong data input" error="Data entry is limited to numbers._x000d__x000a_: symbol can be used for not available data." sqref="X98" xr:uid="{763FC336-7167-4499-B0C9-D1437E54204E}">
      <formula1>OR(ISNUMBER(X98),X98=":")</formula1>
    </dataValidation>
    <dataValidation type="custom" allowBlank="1" showInputMessage="1" showErrorMessage="1" errorTitle="Wrong data input" error="Data entry is limited to numbers._x000d__x000a_: symbol can be used for not available data." sqref="X99" xr:uid="{C4F7DB22-D919-4C3A-A82E-B784D280C534}">
      <formula1>OR(ISNUMBER(X99),X99=":")</formula1>
    </dataValidation>
    <dataValidation type="custom" allowBlank="1" showInputMessage="1" showErrorMessage="1" errorTitle="Wrong data input" error="Data entry is limited to numbers._x000d__x000a_: symbol can be used for not available data." sqref="X100" xr:uid="{330715AA-7078-4E6E-9345-CEBA6999C808}">
      <formula1>OR(ISNUMBER(X100),X100=":")</formula1>
    </dataValidation>
    <dataValidation type="custom" allowBlank="1" showInputMessage="1" showErrorMessage="1" errorTitle="Wrong data input" error="Data entry is limited to numbers._x000d__x000a_: symbol can be used for not available data." sqref="X105" xr:uid="{B457AE0C-75C1-42CA-AA75-CBFAC04F2B17}">
      <formula1>OR(ISNUMBER(X105),X105=":")</formula1>
    </dataValidation>
    <dataValidation type="custom" allowBlank="1" showInputMessage="1" showErrorMessage="1" errorTitle="Wrong data input" error="Data entry is limited to numbers._x000d__x000a_: symbol can be used for not available data." sqref="Z96" xr:uid="{D6BB898F-74B4-4CE4-8D84-12960DEBB348}">
      <formula1>OR(ISNUMBER(Z96),Z96=":")</formula1>
    </dataValidation>
    <dataValidation type="custom" allowBlank="1" showInputMessage="1" showErrorMessage="1" errorTitle="Wrong data input" error="Data entry is limited to numbers._x000d__x000a_: symbol can be used for not available data." sqref="Z97" xr:uid="{8E7CBC0B-6DDA-44CB-9D04-F9B41ED304BF}">
      <formula1>OR(ISNUMBER(Z97),Z97=":")</formula1>
    </dataValidation>
    <dataValidation type="custom" allowBlank="1" showInputMessage="1" showErrorMessage="1" errorTitle="Wrong data input" error="Data entry is limited to numbers._x000d__x000a_: symbol can be used for not available data." sqref="Z98" xr:uid="{C5C4DA4A-ACBF-4FA8-8727-EB5779994359}">
      <formula1>OR(ISNUMBER(Z98),Z98=":")</formula1>
    </dataValidation>
    <dataValidation type="custom" allowBlank="1" showInputMessage="1" showErrorMessage="1" errorTitle="Wrong data input" error="Data entry is limited to numbers._x000d__x000a_: symbol can be used for not available data." sqref="Z99" xr:uid="{4EB43EBB-ECFE-480B-8C1C-B51E4B1DB764}">
      <formula1>OR(ISNUMBER(Z99),Z99=":")</formula1>
    </dataValidation>
    <dataValidation type="custom" allowBlank="1" showInputMessage="1" showErrorMessage="1" errorTitle="Wrong data input" error="Data entry is limited to numbers._x000d__x000a_: symbol can be used for not available data." sqref="Z100" xr:uid="{13047D7A-E647-45AD-A5B9-90A85208D49C}">
      <formula1>OR(ISNUMBER(Z100),Z100=":")</formula1>
    </dataValidation>
    <dataValidation type="custom" allowBlank="1" showInputMessage="1" showErrorMessage="1" errorTitle="Wrong data input" error="Data entry is limited to numbers._x000d__x000a_: symbol can be used for not available data." sqref="Z105" xr:uid="{6DEA45AB-0B3F-45CA-9F6D-FB7C11E41C29}">
      <formula1>OR(ISNUMBER(Z105),Z105=":")</formula1>
    </dataValidation>
    <dataValidation type="custom" allowBlank="1" showInputMessage="1" showErrorMessage="1" errorTitle="Wrong data input" error="Data entry is limited to numbers._x000d__x000a_: symbol can be used for not available data." sqref="AB96" xr:uid="{65291279-EFC0-491E-AABC-07217D270B3E}">
      <formula1>OR(ISNUMBER(AB96),AB96=":")</formula1>
    </dataValidation>
    <dataValidation type="custom" allowBlank="1" showInputMessage="1" showErrorMessage="1" errorTitle="Wrong data input" error="Data entry is limited to numbers._x000d__x000a_: symbol can be used for not available data." sqref="AB97" xr:uid="{A6C641CD-18DE-41C9-AE5C-12F528AE1E93}">
      <formula1>OR(ISNUMBER(AB97),AB97=":")</formula1>
    </dataValidation>
    <dataValidation type="custom" allowBlank="1" showInputMessage="1" showErrorMessage="1" errorTitle="Wrong data input" error="Data entry is limited to numbers._x000d__x000a_: symbol can be used for not available data." sqref="AB98" xr:uid="{FC990AB8-9A63-4E11-90F5-C8B58AA0E3A1}">
      <formula1>OR(ISNUMBER(AB98),AB98=":")</formula1>
    </dataValidation>
    <dataValidation type="custom" allowBlank="1" showInputMessage="1" showErrorMessage="1" errorTitle="Wrong data input" error="Data entry is limited to numbers._x000d__x000a_: symbol can be used for not available data." sqref="AB99" xr:uid="{910B21A4-9589-4AF8-915F-C05746A86503}">
      <formula1>OR(ISNUMBER(AB99),AB99=":")</formula1>
    </dataValidation>
    <dataValidation type="custom" allowBlank="1" showInputMessage="1" showErrorMessage="1" errorTitle="Wrong data input" error="Data entry is limited to numbers._x000d__x000a_: symbol can be used for not available data." sqref="AB100" xr:uid="{86B50B99-DB6E-4B65-9EE8-AA273502E0F3}">
      <formula1>OR(ISNUMBER(AB100),AB100=":")</formula1>
    </dataValidation>
    <dataValidation type="custom" allowBlank="1" showInputMessage="1" showErrorMessage="1" errorTitle="Wrong data input" error="Data entry is limited to numbers._x000d__x000a_: symbol can be used for not available data." sqref="AB105" xr:uid="{251C056F-F951-49C1-8912-2224319DD436}">
      <formula1>OR(ISNUMBER(AB105),AB105=":")</formula1>
    </dataValidation>
    <dataValidation type="custom" allowBlank="1" showInputMessage="1" showErrorMessage="1" errorTitle="Wrong data input" error="Data entry is limited to numbers._x000d__x000a_: symbol can be used for not available data." sqref="AD96" xr:uid="{579387A9-801B-4615-9F7A-1D9FF8C2B615}">
      <formula1>OR(ISNUMBER(AD96),AD96=":")</formula1>
    </dataValidation>
    <dataValidation type="custom" allowBlank="1" showInputMessage="1" showErrorMessage="1" errorTitle="Wrong data input" error="Data entry is limited to numbers._x000d__x000a_: symbol can be used for not available data." sqref="AD97" xr:uid="{17405EC8-51AB-4CFA-9CCB-39EF77E8102C}">
      <formula1>OR(ISNUMBER(AD97),AD97=":")</formula1>
    </dataValidation>
    <dataValidation type="custom" allowBlank="1" showInputMessage="1" showErrorMessage="1" errorTitle="Wrong data input" error="Data entry is limited to numbers._x000d__x000a_: symbol can be used for not available data." sqref="AD98" xr:uid="{F705BC65-D969-4DE2-A685-A5FD22C7A434}">
      <formula1>OR(ISNUMBER(AD98),AD98=":")</formula1>
    </dataValidation>
    <dataValidation type="custom" allowBlank="1" showInputMessage="1" showErrorMessage="1" errorTitle="Wrong data input" error="Data entry is limited to numbers._x000d__x000a_: symbol can be used for not available data." sqref="AD99" xr:uid="{4032E832-306A-4EA1-AF6F-5D8274BEDE2D}">
      <formula1>OR(ISNUMBER(AD99),AD99=":")</formula1>
    </dataValidation>
    <dataValidation type="custom" allowBlank="1" showInputMessage="1" showErrorMessage="1" errorTitle="Wrong data input" error="Data entry is limited to numbers._x000d__x000a_: symbol can be used for not available data." sqref="AD100" xr:uid="{F1AA6E68-32E9-43AE-BE29-FDF8E978D135}">
      <formula1>OR(ISNUMBER(AD100),AD100=":")</formula1>
    </dataValidation>
    <dataValidation type="custom" allowBlank="1" showInputMessage="1" showErrorMessage="1" errorTitle="Wrong data input" error="Data entry is limited to numbers._x000d__x000a_: symbol can be used for not available data." sqref="AD105" xr:uid="{93419918-731E-4A3C-ACBC-1204F8898C2D}">
      <formula1>OR(ISNUMBER(AD105),AD105=":")</formula1>
    </dataValidation>
    <dataValidation type="custom" allowBlank="1" showInputMessage="1" showErrorMessage="1" errorTitle="Wrong data input" error="Data entry is limited to numbers._x000d__x000a_: symbol can be used for not available data." sqref="AF96" xr:uid="{0764F015-07B2-47F9-BA48-D66E64D54220}">
      <formula1>OR(ISNUMBER(AF96),AF96=":")</formula1>
    </dataValidation>
    <dataValidation type="custom" allowBlank="1" showInputMessage="1" showErrorMessage="1" errorTitle="Wrong data input" error="Data entry is limited to numbers._x000d__x000a_: symbol can be used for not available data." sqref="AF97" xr:uid="{06CE9C0A-296B-4735-A477-247EA03CDC00}">
      <formula1>OR(ISNUMBER(AF97),AF97=":")</formula1>
    </dataValidation>
    <dataValidation type="custom" allowBlank="1" showInputMessage="1" showErrorMessage="1" errorTitle="Wrong data input" error="Data entry is limited to numbers._x000d__x000a_: symbol can be used for not available data." sqref="AF98" xr:uid="{D8A1612D-021E-4A0A-A52A-62360825E42A}">
      <formula1>OR(ISNUMBER(AF98),AF98=":")</formula1>
    </dataValidation>
    <dataValidation type="custom" allowBlank="1" showInputMessage="1" showErrorMessage="1" errorTitle="Wrong data input" error="Data entry is limited to numbers._x000d__x000a_: symbol can be used for not available data." sqref="AF99" xr:uid="{EDB7E578-1AC4-44FD-9A1D-4C290494426E}">
      <formula1>OR(ISNUMBER(AF99),AF99=":")</formula1>
    </dataValidation>
    <dataValidation type="custom" allowBlank="1" showInputMessage="1" showErrorMessage="1" errorTitle="Wrong data input" error="Data entry is limited to numbers._x000d__x000a_: symbol can be used for not available data." sqref="AF100" xr:uid="{003A5BD9-7E18-4A15-B1A4-ACF9CAD17D22}">
      <formula1>OR(ISNUMBER(AF100),AF100=":")</formula1>
    </dataValidation>
    <dataValidation type="custom" allowBlank="1" showInputMessage="1" showErrorMessage="1" errorTitle="Wrong data input" error="Data entry is limited to numbers._x000d__x000a_: symbol can be used for not available data." sqref="AF105" xr:uid="{5CF30648-A463-4350-AC91-9402B95EB287}">
      <formula1>OR(ISNUMBER(AF105),AF105=":")</formula1>
    </dataValidation>
    <dataValidation type="custom" allowBlank="1" showInputMessage="1" showErrorMessage="1" errorTitle="Wrong data input" error="Data entry is limited to numbers._x000d__x000a_: symbol can be used for not available data." sqref="AH96" xr:uid="{4479DF45-FF1D-4C70-BDB1-A1D321D361E6}">
      <formula1>OR(ISNUMBER(AH96),AH96=":")</formula1>
    </dataValidation>
    <dataValidation type="custom" allowBlank="1" showInputMessage="1" showErrorMessage="1" errorTitle="Wrong data input" error="Data entry is limited to numbers._x000d__x000a_: symbol can be used for not available data." sqref="AH97" xr:uid="{B5DB849E-B01D-4C41-8F56-E450B3017226}">
      <formula1>OR(ISNUMBER(AH97),AH97=":")</formula1>
    </dataValidation>
    <dataValidation type="custom" allowBlank="1" showInputMessage="1" showErrorMessage="1" errorTitle="Wrong data input" error="Data entry is limited to numbers._x000d__x000a_: symbol can be used for not available data." sqref="AH98" xr:uid="{FFBA775A-0096-489C-A98D-493AD7236C57}">
      <formula1>OR(ISNUMBER(AH98),AH98=":")</formula1>
    </dataValidation>
    <dataValidation type="custom" allowBlank="1" showInputMessage="1" showErrorMessage="1" errorTitle="Wrong data input" error="Data entry is limited to numbers._x000d__x000a_: symbol can be used for not available data." sqref="AH99" xr:uid="{7A93FDCF-B5AF-4315-BB90-2A7EF8032249}">
      <formula1>OR(ISNUMBER(AH99),AH99=":")</formula1>
    </dataValidation>
    <dataValidation type="custom" allowBlank="1" showInputMessage="1" showErrorMessage="1" errorTitle="Wrong data input" error="Data entry is limited to numbers._x000d__x000a_: symbol can be used for not available data." sqref="AH100" xr:uid="{9D0BC58F-430C-4B06-A982-523955D0FAF8}">
      <formula1>OR(ISNUMBER(AH100),AH100=":")</formula1>
    </dataValidation>
    <dataValidation type="custom" allowBlank="1" showInputMessage="1" showErrorMessage="1" errorTitle="Wrong data input" error="Data entry is limited to numbers._x000d__x000a_: symbol can be used for not available data." sqref="AH105" xr:uid="{E4D76242-5B1F-4562-A93F-E07159457028}">
      <formula1>OR(ISNUMBER(AH105),AH105=":")</formula1>
    </dataValidation>
    <dataValidation type="custom" allowBlank="1" showInputMessage="1" showErrorMessage="1" errorTitle="Wrong data input" error="Data entry is limited to numbers._x000d__x000a_: symbol can be used for not available data." sqref="AJ96" xr:uid="{DD40D28D-BF9A-40E5-98AC-FDD657609115}">
      <formula1>OR(ISNUMBER(AJ96),AJ96=":")</formula1>
    </dataValidation>
    <dataValidation type="custom" allowBlank="1" showInputMessage="1" showErrorMessage="1" errorTitle="Wrong data input" error="Data entry is limited to numbers._x000d__x000a_: symbol can be used for not available data." sqref="AJ97" xr:uid="{BB405E6E-9D0B-4C98-9269-A75FA61427DB}">
      <formula1>OR(ISNUMBER(AJ97),AJ97=":")</formula1>
    </dataValidation>
    <dataValidation type="custom" allowBlank="1" showInputMessage="1" showErrorMessage="1" errorTitle="Wrong data input" error="Data entry is limited to numbers._x000d__x000a_: symbol can be used for not available data." sqref="AJ98" xr:uid="{3BA28FB0-DE75-4BA9-803B-A444C5FF84C1}">
      <formula1>OR(ISNUMBER(AJ98),AJ98=":")</formula1>
    </dataValidation>
    <dataValidation type="custom" allowBlank="1" showInputMessage="1" showErrorMessage="1" errorTitle="Wrong data input" error="Data entry is limited to numbers._x000d__x000a_: symbol can be used for not available data." sqref="AJ99" xr:uid="{C8D125E7-8110-40FC-B04D-DC426E937728}">
      <formula1>OR(ISNUMBER(AJ99),AJ99=":")</formula1>
    </dataValidation>
    <dataValidation type="custom" allowBlank="1" showInputMessage="1" showErrorMessage="1" errorTitle="Wrong data input" error="Data entry is limited to numbers._x000d__x000a_: symbol can be used for not available data." sqref="AJ100" xr:uid="{0C84C427-DB2E-4641-B75D-AE89F143AA3D}">
      <formula1>OR(ISNUMBER(AJ100),AJ100=":")</formula1>
    </dataValidation>
    <dataValidation type="custom" allowBlank="1" showInputMessage="1" showErrorMessage="1" errorTitle="Wrong data input" error="Data entry is limited to numbers._x000d__x000a_: symbol can be used for not available data." sqref="AJ105" xr:uid="{06F05AB6-75EC-48D1-BC46-36636173BB4F}">
      <formula1>OR(ISNUMBER(AJ105),AJ105=":")</formula1>
    </dataValidation>
    <dataValidation type="custom" allowBlank="1" showInputMessage="1" showErrorMessage="1" errorTitle="Wrong data input" error="Data entry is limited to numbers._x000d__x000a_: symbol can be used for not available data." sqref="AL96" xr:uid="{7061E89F-4C90-4B21-BE15-C3E5C68E7FA3}">
      <formula1>OR(ISNUMBER(AL96),AL96=":")</formula1>
    </dataValidation>
    <dataValidation type="custom" allowBlank="1" showInputMessage="1" showErrorMessage="1" errorTitle="Wrong data input" error="Data entry is limited to numbers._x000d__x000a_: symbol can be used for not available data." sqref="AL97" xr:uid="{FD88D67F-E485-4F97-90DF-D7A598A09F6A}">
      <formula1>OR(ISNUMBER(AL97),AL97=":")</formula1>
    </dataValidation>
    <dataValidation type="custom" allowBlank="1" showInputMessage="1" showErrorMessage="1" errorTitle="Wrong data input" error="Data entry is limited to numbers._x000d__x000a_: symbol can be used for not available data." sqref="AL98" xr:uid="{3638BCAE-2995-4F44-A631-B194FAE3FB67}">
      <formula1>OR(ISNUMBER(AL98),AL98=":")</formula1>
    </dataValidation>
    <dataValidation type="custom" allowBlank="1" showInputMessage="1" showErrorMessage="1" errorTitle="Wrong data input" error="Data entry is limited to numbers._x000d__x000a_: symbol can be used for not available data." sqref="AL99" xr:uid="{0F38C210-FA00-4BD3-847A-3F6178EE18A9}">
      <formula1>OR(ISNUMBER(AL99),AL99=":")</formula1>
    </dataValidation>
    <dataValidation type="custom" allowBlank="1" showInputMessage="1" showErrorMessage="1" errorTitle="Wrong data input" error="Data entry is limited to numbers._x000d__x000a_: symbol can be used for not available data." sqref="AL100" xr:uid="{84466442-0EEE-4FD6-B627-2FECFCE5CB26}">
      <formula1>OR(ISNUMBER(AL100),AL100=":")</formula1>
    </dataValidation>
    <dataValidation type="custom" allowBlank="1" showInputMessage="1" showErrorMessage="1" errorTitle="Wrong data input" error="Data entry is limited to numbers._x000d__x000a_: symbol can be used for not available data." sqref="AL105" xr:uid="{2E663520-090B-45F7-8379-18C2744AF0E3}">
      <formula1>OR(ISNUMBER(AL105),AL105=":")</formula1>
    </dataValidation>
    <dataValidation type="custom" allowBlank="1" showInputMessage="1" showErrorMessage="1" errorTitle="Wrong data input" error="Data entry is limited to numbers._x000d__x000a_: symbol can be used for not available data." sqref="AN96" xr:uid="{A58A0E99-4A47-4398-8977-2EFA80F26A2E}">
      <formula1>OR(ISNUMBER(AN96),AN96=":")</formula1>
    </dataValidation>
    <dataValidation type="custom" allowBlank="1" showInputMessage="1" showErrorMessage="1" errorTitle="Wrong data input" error="Data entry is limited to numbers._x000d__x000a_: symbol can be used for not available data." sqref="AN97" xr:uid="{5A5D05EA-A205-4D84-BBA1-8A90E8551E6E}">
      <formula1>OR(ISNUMBER(AN97),AN97=":")</formula1>
    </dataValidation>
    <dataValidation type="custom" allowBlank="1" showInputMessage="1" showErrorMessage="1" errorTitle="Wrong data input" error="Data entry is limited to numbers._x000d__x000a_: symbol can be used for not available data." sqref="AN98" xr:uid="{B5D68910-9526-4930-A693-7F7BB4827343}">
      <formula1>OR(ISNUMBER(AN98),AN98=":")</formula1>
    </dataValidation>
    <dataValidation type="custom" allowBlank="1" showInputMessage="1" showErrorMessage="1" errorTitle="Wrong data input" error="Data entry is limited to numbers._x000d__x000a_: symbol can be used for not available data." sqref="AN99" xr:uid="{30EF915A-6405-463C-ACFA-0899B560A38E}">
      <formula1>OR(ISNUMBER(AN99),AN99=":")</formula1>
    </dataValidation>
    <dataValidation type="custom" allowBlank="1" showInputMessage="1" showErrorMessage="1" errorTitle="Wrong data input" error="Data entry is limited to numbers._x000d__x000a_: symbol can be used for not available data." sqref="AN100" xr:uid="{E4BF67A3-486D-410A-BB85-4A6C7D3F9A8E}">
      <formula1>OR(ISNUMBER(AN100),AN100=":")</formula1>
    </dataValidation>
    <dataValidation type="custom" allowBlank="1" showInputMessage="1" showErrorMessage="1" errorTitle="Wrong data input" error="Data entry is limited to numbers._x000d__x000a_: symbol can be used for not available data." sqref="AN105" xr:uid="{6E053E99-83B5-4B87-BB3E-2A96FC4E6790}">
      <formula1>OR(ISNUMBER(AN105),AN105=":")</formula1>
    </dataValidation>
    <dataValidation type="custom" allowBlank="1" showInputMessage="1" showErrorMessage="1" errorTitle="Wrong data input" error="Data entry is limited to numbers._x000d__x000a_: symbol can be used for not available data." sqref="AP96" xr:uid="{06914A13-E8B9-4872-BFD0-6724ED699E3E}">
      <formula1>OR(ISNUMBER(AP96),AP96=":")</formula1>
    </dataValidation>
    <dataValidation type="custom" allowBlank="1" showInputMessage="1" showErrorMessage="1" errorTitle="Wrong data input" error="Data entry is limited to numbers._x000d__x000a_: symbol can be used for not available data." sqref="AP97" xr:uid="{7B864E91-A7ED-4068-BB9F-EDFC726AA993}">
      <formula1>OR(ISNUMBER(AP97),AP97=":")</formula1>
    </dataValidation>
    <dataValidation type="custom" allowBlank="1" showInputMessage="1" showErrorMessage="1" errorTitle="Wrong data input" error="Data entry is limited to numbers._x000d__x000a_: symbol can be used for not available data." sqref="AP98" xr:uid="{D92ABB0B-8F94-476E-A9D1-AAE86A402A4E}">
      <formula1>OR(ISNUMBER(AP98),AP98=":")</formula1>
    </dataValidation>
    <dataValidation type="custom" allowBlank="1" showInputMessage="1" showErrorMessage="1" errorTitle="Wrong data input" error="Data entry is limited to numbers._x000d__x000a_: symbol can be used for not available data." sqref="AP99" xr:uid="{12313375-BC82-47D6-BDD1-FAF5AB6FCDFD}">
      <formula1>OR(ISNUMBER(AP99),AP99=":")</formula1>
    </dataValidation>
    <dataValidation type="custom" allowBlank="1" showInputMessage="1" showErrorMessage="1" errorTitle="Wrong data input" error="Data entry is limited to numbers._x000d__x000a_: symbol can be used for not available data." sqref="AP100" xr:uid="{3A36B975-692F-4C62-A595-A275D09B24EF}">
      <formula1>OR(ISNUMBER(AP100),AP100=":")</formula1>
    </dataValidation>
    <dataValidation type="custom" allowBlank="1" showInputMessage="1" showErrorMessage="1" errorTitle="Wrong data input" error="Data entry is limited to numbers._x000d__x000a_: symbol can be used for not available data." sqref="AP105" xr:uid="{9A476FEC-DBE5-4583-B162-C9D13EAB66CB}">
      <formula1>OR(ISNUMBER(AP105),AP105=":")</formula1>
    </dataValidation>
    <dataValidation type="custom" allowBlank="1" showInputMessage="1" showErrorMessage="1" errorTitle="Wrong data input" error="Data entry is limited to numbers._x000d__x000a_: symbol can be used for not available data." sqref="AR96" xr:uid="{E567D9EB-9D15-41B4-8F00-D27140D3A063}">
      <formula1>OR(ISNUMBER(AR96),AR96=":")</formula1>
    </dataValidation>
    <dataValidation type="custom" allowBlank="1" showInputMessage="1" showErrorMessage="1" errorTitle="Wrong data input" error="Data entry is limited to numbers._x000d__x000a_: symbol can be used for not available data." sqref="AR97" xr:uid="{4A03260D-8648-4B70-A03C-F364FB6C43FE}">
      <formula1>OR(ISNUMBER(AR97),AR97=":")</formula1>
    </dataValidation>
    <dataValidation type="custom" allowBlank="1" showInputMessage="1" showErrorMessage="1" errorTitle="Wrong data input" error="Data entry is limited to numbers._x000d__x000a_: symbol can be used for not available data." sqref="AR98" xr:uid="{2E1A1D72-4911-41EB-87B5-A170E8C847CD}">
      <formula1>OR(ISNUMBER(AR98),AR98=":")</formula1>
    </dataValidation>
    <dataValidation type="custom" allowBlank="1" showInputMessage="1" showErrorMessage="1" errorTitle="Wrong data input" error="Data entry is limited to numbers._x000d__x000a_: symbol can be used for not available data." sqref="AR99" xr:uid="{B20C2B33-A9F2-4254-9064-36F3CF583640}">
      <formula1>OR(ISNUMBER(AR99),AR99=":")</formula1>
    </dataValidation>
    <dataValidation type="custom" allowBlank="1" showInputMessage="1" showErrorMessage="1" errorTitle="Wrong data input" error="Data entry is limited to numbers._x000d__x000a_: symbol can be used for not available data." sqref="AR100" xr:uid="{C08FBF71-BC05-48D7-B08C-44670B37E6D7}">
      <formula1>OR(ISNUMBER(AR100),AR100=":")</formula1>
    </dataValidation>
    <dataValidation type="custom" allowBlank="1" showInputMessage="1" showErrorMessage="1" errorTitle="Wrong data input" error="Data entry is limited to numbers._x000d__x000a_: symbol can be used for not available data." sqref="AR105" xr:uid="{C06C5406-F534-47E7-A750-BB4AFE010BAD}">
      <formula1>OR(ISNUMBER(AR105),AR105=":")</formula1>
    </dataValidation>
    <dataValidation type="custom" allowBlank="1" showInputMessage="1" showErrorMessage="1" errorTitle="Wrong data input" error="Data entry is limited to numbers._x000d__x000a_: symbol can be used for not available data." sqref="AT96" xr:uid="{D3B4AEC9-C7F4-4D91-AA30-B92A0D8E082A}">
      <formula1>OR(ISNUMBER(AT96),AT96=":")</formula1>
    </dataValidation>
    <dataValidation type="custom" allowBlank="1" showInputMessage="1" showErrorMessage="1" errorTitle="Wrong data input" error="Data entry is limited to numbers._x000d__x000a_: symbol can be used for not available data." sqref="AT97" xr:uid="{26BE6C71-F914-45E2-84C3-6B50FB6ACCA2}">
      <formula1>OR(ISNUMBER(AT97),AT97=":")</formula1>
    </dataValidation>
    <dataValidation type="custom" allowBlank="1" showInputMessage="1" showErrorMessage="1" errorTitle="Wrong data input" error="Data entry is limited to numbers._x000d__x000a_: symbol can be used for not available data." sqref="AT98" xr:uid="{1877CC4D-3739-4269-94EA-BD2011F56FA4}">
      <formula1>OR(ISNUMBER(AT98),AT98=":")</formula1>
    </dataValidation>
    <dataValidation type="custom" allowBlank="1" showInputMessage="1" showErrorMessage="1" errorTitle="Wrong data input" error="Data entry is limited to numbers._x000d__x000a_: symbol can be used for not available data." sqref="AT99" xr:uid="{9FC3A081-8501-44E1-ADF5-667EBF22655A}">
      <formula1>OR(ISNUMBER(AT99),AT99=":")</formula1>
    </dataValidation>
    <dataValidation type="custom" allowBlank="1" showInputMessage="1" showErrorMessage="1" errorTitle="Wrong data input" error="Data entry is limited to numbers._x000d__x000a_: symbol can be used for not available data." sqref="AT100" xr:uid="{8C5B4D27-BE90-46AB-B5EC-9EC120392082}">
      <formula1>OR(ISNUMBER(AT100),AT100=":")</formula1>
    </dataValidation>
    <dataValidation type="custom" allowBlank="1" showInputMessage="1" showErrorMessage="1" errorTitle="Wrong data input" error="Data entry is limited to numbers._x000d__x000a_: symbol can be used for not available data." sqref="AT105" xr:uid="{37EEAA51-0ED6-45B8-88A8-B8F248BC4751}">
      <formula1>OR(ISNUMBER(AT105),AT105=":")</formula1>
    </dataValidation>
    <dataValidation type="custom" allowBlank="1" showInputMessage="1" showErrorMessage="1" errorTitle="Wrong data input" error="Data entry is limited to numbers._x000d__x000a_: symbol can be used for not available data." sqref="AV96" xr:uid="{65200328-B9C4-4C99-B63C-1E20C075B284}">
      <formula1>OR(ISNUMBER(AV96),AV96=":")</formula1>
    </dataValidation>
    <dataValidation type="custom" allowBlank="1" showInputMessage="1" showErrorMessage="1" errorTitle="Wrong data input" error="Data entry is limited to numbers._x000d__x000a_: symbol can be used for not available data." sqref="AV97" xr:uid="{8F9588C9-606E-47D1-8A6F-5FA99914F5E2}">
      <formula1>OR(ISNUMBER(AV97),AV97=":")</formula1>
    </dataValidation>
    <dataValidation type="custom" allowBlank="1" showInputMessage="1" showErrorMessage="1" errorTitle="Wrong data input" error="Data entry is limited to numbers._x000d__x000a_: symbol can be used for not available data." sqref="AV98" xr:uid="{9111D32D-0A1D-46E9-99EC-36E584AE72C8}">
      <formula1>OR(ISNUMBER(AV98),AV98=":")</formula1>
    </dataValidation>
    <dataValidation type="custom" allowBlank="1" showInputMessage="1" showErrorMessage="1" errorTitle="Wrong data input" error="Data entry is limited to numbers._x000d__x000a_: symbol can be used for not available data." sqref="AV99" xr:uid="{B49B3FE4-D7FE-453B-97A0-4A8A0BB72FAC}">
      <formula1>OR(ISNUMBER(AV99),AV99=":")</formula1>
    </dataValidation>
    <dataValidation type="custom" allowBlank="1" showInputMessage="1" showErrorMessage="1" errorTitle="Wrong data input" error="Data entry is limited to numbers._x000d__x000a_: symbol can be used for not available data." sqref="AV100" xr:uid="{D6651B4E-1C7B-41FC-A0C1-CC8D71B10A47}">
      <formula1>OR(ISNUMBER(AV100),AV100=":")</formula1>
    </dataValidation>
    <dataValidation type="custom" allowBlank="1" showInputMessage="1" showErrorMessage="1" errorTitle="Wrong data input" error="Data entry is limited to numbers._x000d__x000a_: symbol can be used for not available data." sqref="AV105" xr:uid="{37C1B87F-ECF3-4501-B8E1-F0A6278BC587}">
      <formula1>OR(ISNUMBER(AV105),AV105=":")</formula1>
    </dataValidation>
    <dataValidation type="custom" allowBlank="1" showInputMessage="1" showErrorMessage="1" errorTitle="Wrong data input" error="Data entry is limited to numbers._x000d__x000a_: symbol can be used for not available data." sqref="AX96" xr:uid="{F451E8C9-8DE4-4F33-B0DE-FB254052EEE6}">
      <formula1>OR(ISNUMBER(AX96),AX96=":")</formula1>
    </dataValidation>
    <dataValidation type="custom" allowBlank="1" showInputMessage="1" showErrorMessage="1" errorTitle="Wrong data input" error="Data entry is limited to numbers._x000d__x000a_: symbol can be used for not available data." sqref="AX97" xr:uid="{E6AD6D54-A65A-4C9F-937C-462B6BEC02DF}">
      <formula1>OR(ISNUMBER(AX97),AX97=":")</formula1>
    </dataValidation>
    <dataValidation type="custom" allowBlank="1" showInputMessage="1" showErrorMessage="1" errorTitle="Wrong data input" error="Data entry is limited to numbers._x000d__x000a_: symbol can be used for not available data." sqref="AX98" xr:uid="{F23B3CE3-F562-45E8-86C2-7809DD8D7661}">
      <formula1>OR(ISNUMBER(AX98),AX98=":")</formula1>
    </dataValidation>
    <dataValidation type="custom" allowBlank="1" showInputMessage="1" showErrorMessage="1" errorTitle="Wrong data input" error="Data entry is limited to numbers._x000d__x000a_: symbol can be used for not available data." sqref="AX99" xr:uid="{08BDE6DF-92BB-4884-A76D-93662E39B9B2}">
      <formula1>OR(ISNUMBER(AX99),AX99=":")</formula1>
    </dataValidation>
    <dataValidation type="custom" allowBlank="1" showInputMessage="1" showErrorMessage="1" errorTitle="Wrong data input" error="Data entry is limited to numbers._x000d__x000a_: symbol can be used for not available data." sqref="AX100" xr:uid="{DB2C7321-7418-476C-B52E-FFCAE96D8CA4}">
      <formula1>OR(ISNUMBER(AX100),AX100=":")</formula1>
    </dataValidation>
    <dataValidation type="custom" allowBlank="1" showInputMessage="1" showErrorMessage="1" errorTitle="Wrong data input" error="Data entry is limited to numbers._x000d__x000a_: symbol can be used for not available data." sqref="AX105" xr:uid="{ACC65D5B-B1B5-49F9-916D-A6409A029172}">
      <formula1>OR(ISNUMBER(AX105),AX105=":")</formula1>
    </dataValidation>
    <dataValidation type="custom" allowBlank="1" showInputMessage="1" showErrorMessage="1" errorTitle="Wrong data input" error="Data entry is limited to numbers._x000d__x000a_: symbol can be used for not available data." sqref="AZ96" xr:uid="{37CC2A82-0B19-4E9F-BB7A-381DBAA5C4A9}">
      <formula1>OR(ISNUMBER(AZ96),AZ96=":")</formula1>
    </dataValidation>
    <dataValidation type="custom" allowBlank="1" showInputMessage="1" showErrorMessage="1" errorTitle="Wrong data input" error="Data entry is limited to numbers._x000d__x000a_: symbol can be used for not available data." sqref="AZ97" xr:uid="{9B580967-D240-4CA1-AD88-E89CAF5DEB01}">
      <formula1>OR(ISNUMBER(AZ97),AZ97=":")</formula1>
    </dataValidation>
    <dataValidation type="custom" allowBlank="1" showInputMessage="1" showErrorMessage="1" errorTitle="Wrong data input" error="Data entry is limited to numbers._x000d__x000a_: symbol can be used for not available data." sqref="AZ98" xr:uid="{3ED907AB-60A4-4DF1-8BA4-5DFEEB17D207}">
      <formula1>OR(ISNUMBER(AZ98),AZ98=":")</formula1>
    </dataValidation>
    <dataValidation type="custom" allowBlank="1" showInputMessage="1" showErrorMessage="1" errorTitle="Wrong data input" error="Data entry is limited to numbers._x000d__x000a_: symbol can be used for not available data." sqref="AZ99" xr:uid="{412174EF-0B6A-4B03-9C3F-183E3D592B03}">
      <formula1>OR(ISNUMBER(AZ99),AZ99=":")</formula1>
    </dataValidation>
    <dataValidation type="custom" allowBlank="1" showInputMessage="1" showErrorMessage="1" errorTitle="Wrong data input" error="Data entry is limited to numbers._x000d__x000a_: symbol can be used for not available data." sqref="AZ100" xr:uid="{353F767F-24D0-42D8-B6FD-F9AE06265D3F}">
      <formula1>OR(ISNUMBER(AZ100),AZ100=":")</formula1>
    </dataValidation>
    <dataValidation type="custom" allowBlank="1" showInputMessage="1" showErrorMessage="1" errorTitle="Wrong data input" error="Data entry is limited to numbers._x000d__x000a_: symbol can be used for not available data." sqref="AZ105" xr:uid="{9DD8FBA0-E2BD-464B-B2A4-87531D4289D8}">
      <formula1>OR(ISNUMBER(AZ105),AZ105=":")</formula1>
    </dataValidation>
    <dataValidation type="custom" allowBlank="1" showInputMessage="1" showErrorMessage="1" errorTitle="Wrong data input" error="Data entry is limited to numbers._x000d__x000a_: symbol can be used for not available data." sqref="BB96" xr:uid="{F7074E9A-1182-425B-A609-D5A97423E383}">
      <formula1>OR(ISNUMBER(BB96),BB96=":")</formula1>
    </dataValidation>
    <dataValidation type="custom" allowBlank="1" showInputMessage="1" showErrorMessage="1" errorTitle="Wrong data input" error="Data entry is limited to numbers._x000d__x000a_: symbol can be used for not available data." sqref="BB97" xr:uid="{AA609CCE-F082-4729-A54B-3AACB81BB193}">
      <formula1>OR(ISNUMBER(BB97),BB97=":")</formula1>
    </dataValidation>
    <dataValidation type="custom" allowBlank="1" showInputMessage="1" showErrorMessage="1" errorTitle="Wrong data input" error="Data entry is limited to numbers._x000d__x000a_: symbol can be used for not available data." sqref="BB98" xr:uid="{A9D9535C-2A61-4B94-BBB2-549C6ED4C017}">
      <formula1>OR(ISNUMBER(BB98),BB98=":")</formula1>
    </dataValidation>
    <dataValidation type="custom" allowBlank="1" showInputMessage="1" showErrorMessage="1" errorTitle="Wrong data input" error="Data entry is limited to numbers._x000d__x000a_: symbol can be used for not available data." sqref="BB99" xr:uid="{BE533E52-F58C-48BA-92B9-C07E44466E9D}">
      <formula1>OR(ISNUMBER(BB99),BB99=":")</formula1>
    </dataValidation>
    <dataValidation type="custom" allowBlank="1" showInputMessage="1" showErrorMessage="1" errorTitle="Wrong data input" error="Data entry is limited to numbers._x000d__x000a_: symbol can be used for not available data." sqref="BB100" xr:uid="{78F920A8-6DBD-4375-AECA-639D6368BB61}">
      <formula1>OR(ISNUMBER(BB100),BB100=":")</formula1>
    </dataValidation>
    <dataValidation type="custom" allowBlank="1" showInputMessage="1" showErrorMessage="1" errorTitle="Wrong data input" error="Data entry is limited to numbers._x000d__x000a_: symbol can be used for not available data." sqref="BB105" xr:uid="{9C45BACC-66C5-4638-A420-1F2FA0DA796B}">
      <formula1>OR(ISNUMBER(BB105),BB105=":")</formula1>
    </dataValidation>
    <dataValidation type="custom" allowBlank="1" showInputMessage="1" showErrorMessage="1" errorTitle="Wrong data input" error="Data entry is limited to numbers._x000d__x000a_: symbol can be used for not available data." sqref="BD96" xr:uid="{7BAD517D-1E07-4F5D-8537-20282FCAF63C}">
      <formula1>OR(ISNUMBER(BD96),BD96=":")</formula1>
    </dataValidation>
    <dataValidation type="custom" allowBlank="1" showInputMessage="1" showErrorMessage="1" errorTitle="Wrong data input" error="Data entry is limited to numbers._x000d__x000a_: symbol can be used for not available data." sqref="BD97" xr:uid="{5E83CEA1-C628-4060-86D5-D5AC1AAFE802}">
      <formula1>OR(ISNUMBER(BD97),BD97=":")</formula1>
    </dataValidation>
    <dataValidation type="custom" allowBlank="1" showInputMessage="1" showErrorMessage="1" errorTitle="Wrong data input" error="Data entry is limited to numbers._x000d__x000a_: symbol can be used for not available data." sqref="BD98" xr:uid="{521ADBA6-B8AD-47DF-A779-3722BF0F5D32}">
      <formula1>OR(ISNUMBER(BD98),BD98=":")</formula1>
    </dataValidation>
    <dataValidation type="custom" allowBlank="1" showInputMessage="1" showErrorMessage="1" errorTitle="Wrong data input" error="Data entry is limited to numbers._x000d__x000a_: symbol can be used for not available data." sqref="BD99" xr:uid="{5DBBC57F-AD82-4A86-9B61-6F6C87C98571}">
      <formula1>OR(ISNUMBER(BD99),BD99=":")</formula1>
    </dataValidation>
    <dataValidation type="custom" allowBlank="1" showInputMessage="1" showErrorMessage="1" errorTitle="Wrong data input" error="Data entry is limited to numbers._x000d__x000a_: symbol can be used for not available data." sqref="BD100" xr:uid="{00CD6BCF-FB8E-4707-BFE6-1C687F9A8F8D}">
      <formula1>OR(ISNUMBER(BD100),BD100=":")</formula1>
    </dataValidation>
    <dataValidation type="custom" allowBlank="1" showInputMessage="1" showErrorMessage="1" errorTitle="Wrong data input" error="Data entry is limited to numbers._x000d__x000a_: symbol can be used for not available data." sqref="BD105" xr:uid="{7ABF6D86-AEB1-45FD-ABD4-9867156D8DA6}">
      <formula1>OR(ISNUMBER(BD105),BD105=":")</formula1>
    </dataValidation>
    <dataValidation type="custom" allowBlank="1" showInputMessage="1" showErrorMessage="1" errorTitle="Wrong data input" error="Data entry is limited to numbers._x000d__x000a_: symbol can be used for not available data." sqref="BF96" xr:uid="{5AE83FE5-D24A-41F6-A898-A71F1D336463}">
      <formula1>OR(ISNUMBER(BF96),BF96=":")</formula1>
    </dataValidation>
    <dataValidation type="custom" allowBlank="1" showInputMessage="1" showErrorMessage="1" errorTitle="Wrong data input" error="Data entry is limited to numbers._x000d__x000a_: symbol can be used for not available data." sqref="BF97" xr:uid="{CD2C3F9E-5211-4383-814E-DB9142E05E74}">
      <formula1>OR(ISNUMBER(BF97),BF97=":")</formula1>
    </dataValidation>
    <dataValidation type="custom" allowBlank="1" showInputMessage="1" showErrorMessage="1" errorTitle="Wrong data input" error="Data entry is limited to numbers._x000d__x000a_: symbol can be used for not available data." sqref="BF98" xr:uid="{FEF162DC-4972-4179-9D4D-AF8A14ACC5EC}">
      <formula1>OR(ISNUMBER(BF98),BF98=":")</formula1>
    </dataValidation>
    <dataValidation type="custom" allowBlank="1" showInputMessage="1" showErrorMessage="1" errorTitle="Wrong data input" error="Data entry is limited to numbers._x000d__x000a_: symbol can be used for not available data." sqref="BF99" xr:uid="{F785507F-7860-4F1C-AE74-8A7986E15561}">
      <formula1>OR(ISNUMBER(BF99),BF99=":")</formula1>
    </dataValidation>
    <dataValidation type="custom" allowBlank="1" showInputMessage="1" showErrorMessage="1" errorTitle="Wrong data input" error="Data entry is limited to numbers._x000d__x000a_: symbol can be used for not available data." sqref="BF100" xr:uid="{F1B70556-EC9A-4199-B6D2-DB843B29B4D9}">
      <formula1>OR(ISNUMBER(BF100),BF100=":")</formula1>
    </dataValidation>
    <dataValidation type="custom" allowBlank="1" showInputMessage="1" showErrorMessage="1" errorTitle="Wrong data input" error="Data entry is limited to numbers._x000d__x000a_: symbol can be used for not available data." sqref="BF105" xr:uid="{8AABFA0A-A147-4801-B92D-B39E550A6EAB}">
      <formula1>OR(ISNUMBER(BF105),BF105=":")</formula1>
    </dataValidation>
    <dataValidation type="custom" allowBlank="1" showInputMessage="1" showErrorMessage="1" errorTitle="Wrong data input" error="Data entry is limited to numbers._x000d__x000a_: symbol can be used for not available data." sqref="BH96" xr:uid="{940DF0FD-26F1-4C77-A64D-5A0E8A6E0712}">
      <formula1>OR(ISNUMBER(BH96),BH96=":")</formula1>
    </dataValidation>
    <dataValidation type="custom" allowBlank="1" showInputMessage="1" showErrorMessage="1" errorTitle="Wrong data input" error="Data entry is limited to numbers._x000d__x000a_: symbol can be used for not available data." sqref="BH97" xr:uid="{1423084A-C3A4-4E2E-9396-E687DEC34962}">
      <formula1>OR(ISNUMBER(BH97),BH97=":")</formula1>
    </dataValidation>
    <dataValidation type="custom" allowBlank="1" showInputMessage="1" showErrorMessage="1" errorTitle="Wrong data input" error="Data entry is limited to numbers._x000d__x000a_: symbol can be used for not available data." sqref="BH98" xr:uid="{23711108-19DC-4CCF-B833-92564258645A}">
      <formula1>OR(ISNUMBER(BH98),BH98=":")</formula1>
    </dataValidation>
    <dataValidation type="custom" allowBlank="1" showInputMessage="1" showErrorMessage="1" errorTitle="Wrong data input" error="Data entry is limited to numbers._x000d__x000a_: symbol can be used for not available data." sqref="BH99" xr:uid="{151818E6-42B3-41EB-AE3A-F4BE9AAEF35E}">
      <formula1>OR(ISNUMBER(BH99),BH99=":")</formula1>
    </dataValidation>
    <dataValidation type="custom" allowBlank="1" showInputMessage="1" showErrorMessage="1" errorTitle="Wrong data input" error="Data entry is limited to numbers._x000d__x000a_: symbol can be used for not available data." sqref="BH100" xr:uid="{F75C6EC9-C2EF-4B3F-932A-B0BA2C374BB3}">
      <formula1>OR(ISNUMBER(BH100),BH100=":")</formula1>
    </dataValidation>
    <dataValidation type="custom" allowBlank="1" showInputMessage="1" showErrorMessage="1" errorTitle="Wrong data input" error="Data entry is limited to numbers._x000d__x000a_: symbol can be used for not available data." sqref="BH105" xr:uid="{91142F1A-DA64-4682-890F-420D11FA11EE}">
      <formula1>OR(ISNUMBER(BH105),BH105=":")</formula1>
    </dataValidation>
    <dataValidation type="custom" allowBlank="1" showInputMessage="1" showErrorMessage="1" errorTitle="Wrong data input" error="Data entry is limited to numbers._x000d__x000a_: symbol can be used for not available data." sqref="BJ96" xr:uid="{292F6FAE-9821-498C-A019-4D1F2B8EF330}">
      <formula1>OR(ISNUMBER(BJ96),BJ96=":")</formula1>
    </dataValidation>
    <dataValidation type="custom" allowBlank="1" showInputMessage="1" showErrorMessage="1" errorTitle="Wrong data input" error="Data entry is limited to numbers._x000d__x000a_: symbol can be used for not available data." sqref="BJ97" xr:uid="{80C97066-56BD-446F-B0CC-B3DD88EEF345}">
      <formula1>OR(ISNUMBER(BJ97),BJ97=":")</formula1>
    </dataValidation>
    <dataValidation type="custom" allowBlank="1" showInputMessage="1" showErrorMessage="1" errorTitle="Wrong data input" error="Data entry is limited to numbers._x000d__x000a_: symbol can be used for not available data." sqref="BJ98" xr:uid="{6FE1F157-8213-4196-A07D-0408C766C340}">
      <formula1>OR(ISNUMBER(BJ98),BJ98=":")</formula1>
    </dataValidation>
    <dataValidation type="custom" allowBlank="1" showInputMessage="1" showErrorMessage="1" errorTitle="Wrong data input" error="Data entry is limited to numbers._x000d__x000a_: symbol can be used for not available data." sqref="BJ99" xr:uid="{6F279E77-4089-442B-AF86-FA089821FAAA}">
      <formula1>OR(ISNUMBER(BJ99),BJ99=":")</formula1>
    </dataValidation>
    <dataValidation type="custom" allowBlank="1" showInputMessage="1" showErrorMessage="1" errorTitle="Wrong data input" error="Data entry is limited to numbers._x000d__x000a_: symbol can be used for not available data." sqref="BJ100" xr:uid="{40E27AD4-8AF3-425D-9296-101F7A7317F1}">
      <formula1>OR(ISNUMBER(BJ100),BJ100=":")</formula1>
    </dataValidation>
    <dataValidation type="custom" allowBlank="1" showInputMessage="1" showErrorMessage="1" errorTitle="Wrong data input" error="Data entry is limited to numbers._x000d__x000a_: symbol can be used for not available data." sqref="BJ105" xr:uid="{509B08AF-CD11-48B2-A716-B025463268C3}">
      <formula1>OR(ISNUMBER(BJ105),BJ105=":")</formula1>
    </dataValidation>
    <dataValidation type="custom" allowBlank="1" showInputMessage="1" showErrorMessage="1" errorTitle="Wrong data input" error="Data entry is limited to numbers._x000d__x000a_: symbol can be used for not available data." sqref="BL96" xr:uid="{F70D5C92-7052-49B4-A472-A23549C0B313}">
      <formula1>OR(ISNUMBER(BL96),BL96=":")</formula1>
    </dataValidation>
    <dataValidation type="custom" allowBlank="1" showInputMessage="1" showErrorMessage="1" errorTitle="Wrong data input" error="Data entry is limited to numbers._x000d__x000a_: symbol can be used for not available data." sqref="BL97" xr:uid="{C18C6F65-358D-44A1-8200-D517881637F7}">
      <formula1>OR(ISNUMBER(BL97),BL97=":")</formula1>
    </dataValidation>
    <dataValidation type="custom" allowBlank="1" showInputMessage="1" showErrorMessage="1" errorTitle="Wrong data input" error="Data entry is limited to numbers._x000d__x000a_: symbol can be used for not available data." sqref="BL98" xr:uid="{28090013-4AA9-4ABF-911D-CFA860A26708}">
      <formula1>OR(ISNUMBER(BL98),BL98=":")</formula1>
    </dataValidation>
    <dataValidation type="custom" allowBlank="1" showInputMessage="1" showErrorMessage="1" errorTitle="Wrong data input" error="Data entry is limited to numbers._x000d__x000a_: symbol can be used for not available data." sqref="BL99" xr:uid="{AD5AB063-7B3A-48C9-9597-7B7ECC12719D}">
      <formula1>OR(ISNUMBER(BL99),BL99=":")</formula1>
    </dataValidation>
    <dataValidation type="custom" allowBlank="1" showInputMessage="1" showErrorMessage="1" errorTitle="Wrong data input" error="Data entry is limited to numbers._x000d__x000a_: symbol can be used for not available data." sqref="BL100" xr:uid="{3844D307-94E1-414A-A750-F0E4DDD7CF3B}">
      <formula1>OR(ISNUMBER(BL100),BL100=":")</formula1>
    </dataValidation>
    <dataValidation type="custom" allowBlank="1" showInputMessage="1" showErrorMessage="1" errorTitle="Wrong data input" error="Data entry is limited to numbers._x000d__x000a_: symbol can be used for not available data." sqref="BL105" xr:uid="{87ABE7A9-0588-495E-817E-98E2693E5B75}">
      <formula1>OR(ISNUMBER(BL105),BL105=":")</formula1>
    </dataValidation>
    <dataValidation type="custom" allowBlank="1" showInputMessage="1" showErrorMessage="1" errorTitle="Wrong data input" error="Data entry is limited to numbers._x000d__x000a_: symbol can be used for not available data." sqref="BN96" xr:uid="{E54CC9C3-156C-4064-8483-51FB7D46759D}">
      <formula1>OR(ISNUMBER(BN96),BN96=":")</formula1>
    </dataValidation>
    <dataValidation type="custom" allowBlank="1" showInputMessage="1" showErrorMessage="1" errorTitle="Wrong data input" error="Data entry is limited to numbers._x000d__x000a_: symbol can be used for not available data." sqref="BN97" xr:uid="{B1CAE281-0C79-456F-A1C2-CA223758E11B}">
      <formula1>OR(ISNUMBER(BN97),BN97=":")</formula1>
    </dataValidation>
    <dataValidation type="custom" allowBlank="1" showInputMessage="1" showErrorMessage="1" errorTitle="Wrong data input" error="Data entry is limited to numbers._x000d__x000a_: symbol can be used for not available data." sqref="BN98" xr:uid="{84364F4A-A28C-4F82-94F2-26C4286FDB0E}">
      <formula1>OR(ISNUMBER(BN98),BN98=":")</formula1>
    </dataValidation>
    <dataValidation type="custom" allowBlank="1" showInputMessage="1" showErrorMessage="1" errorTitle="Wrong data input" error="Data entry is limited to numbers._x000d__x000a_: symbol can be used for not available data." sqref="BN99" xr:uid="{15C7C16B-EB53-4115-B390-F3809673E238}">
      <formula1>OR(ISNUMBER(BN99),BN99=":")</formula1>
    </dataValidation>
    <dataValidation type="custom" allowBlank="1" showInputMessage="1" showErrorMessage="1" errorTitle="Wrong data input" error="Data entry is limited to numbers._x000d__x000a_: symbol can be used for not available data." sqref="BN100" xr:uid="{DF78A15C-5C50-4098-A330-0D7C1197ABEF}">
      <formula1>OR(ISNUMBER(BN100),BN100=":")</formula1>
    </dataValidation>
    <dataValidation type="custom" allowBlank="1" showInputMessage="1" showErrorMessage="1" errorTitle="Wrong data input" error="Data entry is limited to numbers._x000d__x000a_: symbol can be used for not available data." sqref="BN105" xr:uid="{15BAE2E4-CE91-45EF-863C-98346D73E470}">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17153"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17154"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17155"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17156"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ODEL15">
    <tabColor theme="9" tint="0.39997558519241921"/>
  </sheetPr>
  <dimension ref="A1:CT144"/>
  <sheetViews>
    <sheetView showGridLines="0" showOutlineSymbols="0" zoomScale="80" zoomScaleNormal="80" zoomScaleSheetLayoutView="100" workbookViewId="0">
      <pane xSplit="5" ySplit="4" topLeftCell="AX78" activePane="bottomRight" state="frozen"/>
      <selection activeCell="H96" sqref="H96:H102"/>
      <selection pane="topRight" activeCell="H96" sqref="H96:H102"/>
      <selection pane="bottomLeft" activeCell="H96" sqref="H96:H102"/>
      <selection pane="bottomRight" activeCell="H96" sqref="A1:XFD1048576"/>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5703125" customWidth="1"/>
    <col min="5" max="5" width="61.42578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8" max="90" width="4.5703125" customWidth="1"/>
    <col min="91" max="91" width="6.5703125" customWidth="1"/>
    <col min="92" max="92" width="13.42578125" customWidth="1"/>
    <col min="93" max="98" width="4.5703125"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985</v>
      </c>
      <c r="E2" s="9" t="s">
        <v>984</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I2" s="63"/>
      <c r="CJ2" s="421"/>
      <c r="CK2" s="421"/>
      <c r="CL2" s="421"/>
      <c r="CM2" s="421"/>
      <c r="CN2" s="421"/>
      <c r="CO2" s="421"/>
      <c r="CP2" s="421"/>
      <c r="CQ2" s="421"/>
      <c r="CR2" s="421"/>
      <c r="CS2" s="421"/>
      <c r="CT2" s="421"/>
    </row>
    <row r="3" spans="1:98" ht="30" customHeight="1" thickBot="1">
      <c r="A3" s="30" t="s">
        <v>557</v>
      </c>
      <c r="B3" s="437" t="s">
        <v>194</v>
      </c>
      <c r="C3" s="438" t="s">
        <v>195</v>
      </c>
      <c r="D3" s="439" t="s">
        <v>344</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983</v>
      </c>
      <c r="C4" s="425"/>
      <c r="D4" s="425"/>
      <c r="E4" s="426"/>
      <c r="F4" s="333">
        <v>1995</v>
      </c>
      <c r="G4" s="334"/>
      <c r="H4" s="335">
        <v>1996</v>
      </c>
      <c r="I4" s="334"/>
      <c r="J4" s="335">
        <v>1997</v>
      </c>
      <c r="K4" s="334"/>
      <c r="L4" s="335">
        <v>1998</v>
      </c>
      <c r="M4" s="334"/>
      <c r="N4" s="335">
        <v>1999</v>
      </c>
      <c r="O4" s="334"/>
      <c r="P4" s="335">
        <v>2000</v>
      </c>
      <c r="Q4" s="334"/>
      <c r="R4" s="335">
        <v>2001</v>
      </c>
      <c r="S4" s="334"/>
      <c r="T4" s="335">
        <v>2002</v>
      </c>
      <c r="U4" s="334"/>
      <c r="V4" s="335">
        <v>2003</v>
      </c>
      <c r="W4" s="334"/>
      <c r="X4" s="335">
        <v>2004</v>
      </c>
      <c r="Y4" s="334"/>
      <c r="Z4" s="335">
        <v>2005</v>
      </c>
      <c r="AA4" s="334"/>
      <c r="AB4" s="335">
        <v>2006</v>
      </c>
      <c r="AC4" s="334"/>
      <c r="AD4" s="335">
        <v>2007</v>
      </c>
      <c r="AE4" s="334"/>
      <c r="AF4" s="335">
        <v>2008</v>
      </c>
      <c r="AG4" s="334"/>
      <c r="AH4" s="335">
        <v>2009</v>
      </c>
      <c r="AI4" s="334"/>
      <c r="AJ4" s="335">
        <v>2010</v>
      </c>
      <c r="AK4" s="334"/>
      <c r="AL4" s="335">
        <v>2011</v>
      </c>
      <c r="AM4" s="334"/>
      <c r="AN4" s="335">
        <v>2012</v>
      </c>
      <c r="AO4" s="334"/>
      <c r="AP4" s="335">
        <v>2013</v>
      </c>
      <c r="AQ4" s="334"/>
      <c r="AR4" s="335">
        <v>2014</v>
      </c>
      <c r="AS4" s="334"/>
      <c r="AT4" s="335">
        <v>2015</v>
      </c>
      <c r="AU4" s="334"/>
      <c r="AV4" s="335">
        <v>2016</v>
      </c>
      <c r="AW4" s="334"/>
      <c r="AX4" s="335">
        <v>2017</v>
      </c>
      <c r="AY4" s="334"/>
      <c r="AZ4" s="335">
        <v>2018</v>
      </c>
      <c r="BA4" s="334"/>
      <c r="BB4" s="336">
        <v>2019</v>
      </c>
      <c r="BC4" s="334"/>
      <c r="BD4" s="336">
        <v>2020</v>
      </c>
      <c r="BE4" s="334"/>
      <c r="BF4" s="336">
        <v>2021</v>
      </c>
      <c r="BG4" s="334"/>
      <c r="BH4" s="328">
        <v>2022</v>
      </c>
      <c r="BI4" s="334"/>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614" t="str">
        <f>Parameters!S4</f>
        <v>Total industries</v>
      </c>
      <c r="E5" s="430"/>
      <c r="F5" s="366">
        <f>SUM(F6,F10:F11,F36:F37,F40:F41,F45,F51:F52,F58,F62,F64,F72,F77,F78:F79,F82,F85,F89,F90)</f>
        <v>1345.0316410814428</v>
      </c>
      <c r="G5" s="395"/>
      <c r="H5" s="367">
        <f>SUM(H6,H10:H11,H36:H37,H40:H41,H45,H51:H52,H58,H62,H64,H72,H77,H78:H79,H82,H85,H89,H90)</f>
        <v>1369.4623592191369</v>
      </c>
      <c r="I5" s="395"/>
      <c r="J5" s="367">
        <f>SUM(J6,J10:J11,J36:J37,J40:J41,J45,J51:J52,J58,J62,J64,J72,J77,J78:J79,J82,J85,J89,J90)</f>
        <v>1435.2829611681116</v>
      </c>
      <c r="K5" s="395"/>
      <c r="L5" s="367">
        <f>SUM(L6,L10:L11,L36:L37,L40:L41,L45,L51:L52,L58,L62,L64,L72,L77,L78:L79,L82,L85,L89,L90)</f>
        <v>1540.8186346793957</v>
      </c>
      <c r="M5" s="395"/>
      <c r="N5" s="367">
        <f>SUM(N6,N10:N11,N36:N37,N40:N41,N45,N51:N52,N58,N62,N64,N72,N77,N78:N79,N82,N85,N89,N90)</f>
        <v>1514.1688060159502</v>
      </c>
      <c r="O5" s="395"/>
      <c r="P5" s="367">
        <f>SUM(P6,P10:P11,P36:P37,P40:P41,P45,P51:P52,P58,P62,P64,P72,P77,P78:P79,P82,P85,P89,P90)</f>
        <v>1389.01996010578</v>
      </c>
      <c r="Q5" s="395"/>
      <c r="R5" s="367">
        <f>SUM(R6,R10:R11,R36:R37,R40:R41,R45,R51:R52,R58,R62,R64,R72,R77,R78:R79,R82,R85,R89,R90)</f>
        <v>1583.2916586503193</v>
      </c>
      <c r="S5" s="395"/>
      <c r="T5" s="367">
        <f>SUM(T6,T10:T11,T36:T37,T40:T41,T45,T51:T52,T58,T62,T64,T72,T77,T78:T79,T82,T85,T89,T90)</f>
        <v>1667.1450078849152</v>
      </c>
      <c r="U5" s="395"/>
      <c r="V5" s="367">
        <f>SUM(V6,V10:V11,V36:V37,V40:V41,V45,V51:V52,V58,V62,V64,V72,V77,V78:V79,V82,V85,V89,V90)</f>
        <v>1698.8521131808131</v>
      </c>
      <c r="W5" s="395"/>
      <c r="X5" s="367">
        <f>SUM(X6,X10:X11,X36:X37,X40:X41,X45,X51:X52,X58,X62,X64,X72,X77,X78:X79,X82,X85,X89,X90)</f>
        <v>1805.625988880586</v>
      </c>
      <c r="Y5" s="395"/>
      <c r="Z5" s="367">
        <f>SUM(Z6,Z10:Z11,Z36:Z37,Z40:Z41,Z45,Z51:Z52,Z58,Z62,Z64,Z72,Z77,Z78:Z79,Z82,Z85,Z89,Z90)</f>
        <v>2148.4295381500024</v>
      </c>
      <c r="AA5" s="395"/>
      <c r="AB5" s="367">
        <f>SUM(AB6,AB10:AB11,AB36:AB37,AB40:AB41,AB45,AB51:AB52,AB58,AB62,AB64,AB72,AB77,AB78:AB79,AB82,AB85,AB89,AB90)</f>
        <v>2009.861691158309</v>
      </c>
      <c r="AC5" s="395"/>
      <c r="AD5" s="367">
        <f>SUM(AD6,AD10:AD11,AD36:AD37,AD40:AD41,AD45,AD51:AD52,AD58,AD62,AD64,AD72,AD77,AD78:AD79,AD82,AD85,AD89,AD90)</f>
        <v>2217.6205130878052</v>
      </c>
      <c r="AE5" s="395"/>
      <c r="AF5" s="367">
        <f>SUM(AF6,AF10:AF11,AF36:AF37,AF40:AF41,AF45,AF51:AF52,AF58,AF62,AF64,AF72,AF77,AF78:AF79,AF82,AF85,AF89,AF90)</f>
        <v>2301.1752927505372</v>
      </c>
      <c r="AG5" s="395"/>
      <c r="AH5" s="367">
        <f>SUM(AH6,AH10:AH11,AH36:AH37,AH40:AH41,AH45,AH51:AH52,AH58,AH62,AH64,AH72,AH77,AH78:AH79,AH82,AH85,AH89,AH90)</f>
        <v>2122.4634920530984</v>
      </c>
      <c r="AI5" s="395"/>
      <c r="AJ5" s="367">
        <f>SUM(AJ6,AJ10:AJ11,AJ36:AJ37,AJ40:AJ41,AJ45,AJ51:AJ52,AJ58,AJ62,AJ64,AJ72,AJ77,AJ78:AJ79,AJ82,AJ85,AJ89,AJ90)</f>
        <v>2299.7481301893681</v>
      </c>
      <c r="AK5" s="395"/>
      <c r="AL5" s="367">
        <f>SUM(AL6,AL10:AL11,AL36:AL37,AL40:AL41,AL45,AL51:AL52,AL58,AL62,AL64,AL72,AL77,AL78:AL79,AL82,AL85,AL89,AL90)</f>
        <v>2150.7915944946017</v>
      </c>
      <c r="AM5" s="395"/>
      <c r="AN5" s="367">
        <f>SUM(AN6,AN10:AN11,AN36:AN37,AN40:AN41,AN45,AN51:AN52,AN58,AN62,AN64,AN72,AN77,AN78:AN79,AN82,AN85,AN89,AN90)</f>
        <v>2302.2949387679696</v>
      </c>
      <c r="AO5" s="395"/>
      <c r="AP5" s="367">
        <f>SUM(AP6,AP10:AP11,AP36:AP37,AP40:AP41,AP45,AP51:AP52,AP58,AP62,AP64,AP72,AP77,AP78:AP79,AP82,AP85,AP89,AP90)</f>
        <v>1469.8651011811844</v>
      </c>
      <c r="AQ5" s="395"/>
      <c r="AR5" s="367">
        <f>SUM(AR6,AR10:AR11,AR36:AR37,AR40:AR41,AR45,AR51:AR52,AR58,AR62,AR64,AR72,AR77,AR78:AR79,AR82,AR85,AR89,AR90)</f>
        <v>1877.2481228441236</v>
      </c>
      <c r="AS5" s="395"/>
      <c r="AT5" s="367">
        <f>SUM(AT6,AT10:AT11,AT36:AT37,AT40:AT41,AT45,AT51:AT52,AT58,AT62,AT64,AT72,AT77,AT78:AT79,AT82,AT85,AT89,AT90)</f>
        <v>2895.2278276314109</v>
      </c>
      <c r="AU5" s="395"/>
      <c r="AV5" s="367">
        <f>SUM(AV6,AV10:AV11,AV36:AV37,AV40:AV41,AV45,AV51:AV52,AV58,AV62,AV64,AV72,AV77,AV78:AV79,AV82,AV85,AV89,AV90)</f>
        <v>3129.3137038537743</v>
      </c>
      <c r="AW5" s="395"/>
      <c r="AX5" s="367">
        <f>SUM(AX6,AX10:AX11,AX36:AX37,AX40:AX41,AX45,AX51:AX52,AX58,AX62,AX64,AX72,AX77,AX78:AX79,AX82,AX85,AX89,AX90)</f>
        <v>3285.4663412805558</v>
      </c>
      <c r="AY5" s="395"/>
      <c r="AZ5" s="367">
        <f>SUM(AZ6,AZ10:AZ11,AZ36:AZ37,AZ40:AZ41,AZ45,AZ51:AZ52,AZ58,AZ62,AZ64,AZ72,AZ77,AZ78:AZ79,AZ82,AZ85,AZ89,AZ90)</f>
        <v>3522.8302911566648</v>
      </c>
      <c r="BA5" s="395"/>
      <c r="BB5" s="367">
        <f>SUM(BB6,BB10:BB11,BB36:BB37,BB40:BB41,BB45,BB51:BB52,BB58,BB62,BB64,BB72,BB77,BB78:BB79,BB82,BB85,BB89,BB90)</f>
        <v>3886.6453490073636</v>
      </c>
      <c r="BC5" s="395"/>
      <c r="BD5" s="367">
        <f>SUM(BD6,BD10:BD11,BD36:BD37,BD40:BD41,BD45,BD51:BD52,BD58,BD62,BD64,BD72,BD77,BD78:BD79,BD82,BD85,BD89,BD90)</f>
        <v>2968.1286329572335</v>
      </c>
      <c r="BE5" s="395"/>
      <c r="BF5" s="367">
        <f>SUM(BF6,BF10:BF11,BF36:BF37,BF40:BF41,BF45,BF51:BF52,BF58,BF62,BF64,BF72,BF77,BF78:BF79,BF82,BF85,BF89,BF90)</f>
        <v>3616.4055065466555</v>
      </c>
      <c r="BG5" s="395"/>
      <c r="BH5" s="367">
        <f>SUM(BH6,BH10:BH11,BH36:BH37,BH40:BH41,BH45,BH51:BH52,BH58,BH62,BH64,BH72,BH77,BH78:BH79,BH82,BH85,BH89,BH90)</f>
        <v>3721.120053781568</v>
      </c>
      <c r="BI5" s="395"/>
      <c r="BJ5" s="368">
        <f>SUM(BJ6,BJ10:BJ11,BJ36:BJ37,BJ40:BJ41,BJ45,BJ51:BJ52,BJ58,BJ62,BJ64,BJ72,BJ77,BJ78:BJ79,BJ82,BJ85,BJ89,BJ90)</f>
        <v>3567.3460394841668</v>
      </c>
      <c r="BK5" s="395"/>
      <c r="BL5" s="368">
        <f>SUM(BL6,BL10:BL11,BL36:BL37,BL40:BL41,BL45,BL51:BL52,BL58,BL62,BL64,BL72,BL77,BL78:BL79,BL82,BL85,BL89,BL90)</f>
        <v>3193.5811581792773</v>
      </c>
      <c r="BM5" s="395"/>
      <c r="BN5" s="367" t="s">
        <v>696</v>
      </c>
      <c r="BO5" s="398"/>
      <c r="CJ5" s="302" t="s">
        <v>329</v>
      </c>
      <c r="CK5" s="302" t="s">
        <v>706</v>
      </c>
      <c r="CL5" s="302" t="s">
        <v>940</v>
      </c>
      <c r="CM5" s="302" t="s">
        <v>941</v>
      </c>
      <c r="CN5" s="302" t="s">
        <v>942</v>
      </c>
      <c r="CO5" s="302" t="s">
        <v>192</v>
      </c>
      <c r="CP5" s="302" t="s">
        <v>943</v>
      </c>
      <c r="CQ5" s="302" t="s">
        <v>982</v>
      </c>
      <c r="CR5" s="302">
        <v>3</v>
      </c>
      <c r="CS5" s="302" t="s">
        <v>944</v>
      </c>
      <c r="CT5" s="302" t="s">
        <v>945</v>
      </c>
    </row>
    <row r="6" spans="1:98" s="12" customFormat="1" ht="20.100000000000001" customHeight="1">
      <c r="A6" s="33"/>
      <c r="B6" s="198" t="str">
        <f>Parameters!Q5</f>
        <v>A</v>
      </c>
      <c r="C6" s="199"/>
      <c r="D6" s="615" t="str">
        <f>Parameters!S5</f>
        <v>Agriculture, forestry and fishing</v>
      </c>
      <c r="E6" s="432"/>
      <c r="F6" s="369">
        <v>16.564147914677342</v>
      </c>
      <c r="G6" s="373"/>
      <c r="H6" s="370">
        <v>17.069406352883362</v>
      </c>
      <c r="I6" s="373"/>
      <c r="J6" s="370">
        <v>18.102218889917044</v>
      </c>
      <c r="K6" s="373"/>
      <c r="L6" s="370">
        <v>19.659367364883916</v>
      </c>
      <c r="M6" s="373"/>
      <c r="N6" s="370">
        <v>19.538094620076887</v>
      </c>
      <c r="O6" s="373"/>
      <c r="P6" s="370">
        <v>18.122199756204481</v>
      </c>
      <c r="Q6" s="373"/>
      <c r="R6" s="370">
        <v>20.881684350518363</v>
      </c>
      <c r="S6" s="373"/>
      <c r="T6" s="370">
        <v>22.207596894907361</v>
      </c>
      <c r="U6" s="373"/>
      <c r="V6" s="370">
        <v>22.851953115783978</v>
      </c>
      <c r="W6" s="373"/>
      <c r="X6" s="370">
        <v>24.521876615374207</v>
      </c>
      <c r="Y6" s="373"/>
      <c r="Z6" s="370">
        <v>29.452779110329551</v>
      </c>
      <c r="AA6" s="373"/>
      <c r="AB6" s="370">
        <v>27.808278256247217</v>
      </c>
      <c r="AC6" s="373"/>
      <c r="AD6" s="370">
        <v>30.960251626669187</v>
      </c>
      <c r="AE6" s="373"/>
      <c r="AF6" s="370">
        <v>32.411897842497787</v>
      </c>
      <c r="AG6" s="373"/>
      <c r="AH6" s="370">
        <v>30.150245071719514</v>
      </c>
      <c r="AI6" s="373"/>
      <c r="AJ6" s="370">
        <v>32.942742849500938</v>
      </c>
      <c r="AK6" s="373"/>
      <c r="AL6" s="370">
        <v>31.062872204859474</v>
      </c>
      <c r="AM6" s="373"/>
      <c r="AN6" s="370">
        <v>33.52006258354735</v>
      </c>
      <c r="AO6" s="373"/>
      <c r="AP6" s="370">
        <v>47.318765618498411</v>
      </c>
      <c r="AQ6" s="373"/>
      <c r="AR6" s="370">
        <v>54.558894015476909</v>
      </c>
      <c r="AS6" s="373"/>
      <c r="AT6" s="370">
        <v>78.101377347537735</v>
      </c>
      <c r="AU6" s="373"/>
      <c r="AV6" s="370">
        <v>77.357628634168563</v>
      </c>
      <c r="AW6" s="373"/>
      <c r="AX6" s="370">
        <v>77.543075268736217</v>
      </c>
      <c r="AY6" s="373"/>
      <c r="AZ6" s="370">
        <v>83.409997584097297</v>
      </c>
      <c r="BA6" s="373"/>
      <c r="BB6" s="370">
        <v>94.660126094790925</v>
      </c>
      <c r="BC6" s="373"/>
      <c r="BD6" s="370">
        <v>81.328462838035691</v>
      </c>
      <c r="BE6" s="373"/>
      <c r="BF6" s="370">
        <v>91.310506631112759</v>
      </c>
      <c r="BG6" s="373"/>
      <c r="BH6" s="370">
        <v>94.698449936897518</v>
      </c>
      <c r="BI6" s="373"/>
      <c r="BJ6" s="371">
        <v>87.037688986989977</v>
      </c>
      <c r="BK6" s="373"/>
      <c r="BL6" s="371">
        <v>72.515304364926266</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613" t="str">
        <f>Parameters!S6</f>
        <v>Crop and animal production, hunting and related service activities</v>
      </c>
      <c r="E7" s="434"/>
      <c r="F7" s="372">
        <v>10.942058699170882</v>
      </c>
      <c r="G7" s="373"/>
      <c r="H7" s="374">
        <v>11.281184562784869</v>
      </c>
      <c r="I7" s="373"/>
      <c r="J7" s="374">
        <v>11.969273341217104</v>
      </c>
      <c r="K7" s="373"/>
      <c r="L7" s="374">
        <v>13.004655543482272</v>
      </c>
      <c r="M7" s="373"/>
      <c r="N7" s="374">
        <v>12.930008785131655</v>
      </c>
      <c r="O7" s="373"/>
      <c r="P7" s="374">
        <v>11.9980054281514</v>
      </c>
      <c r="Q7" s="373"/>
      <c r="R7" s="374">
        <v>13.830557687639127</v>
      </c>
      <c r="S7" s="373"/>
      <c r="T7" s="374">
        <v>14.714533518049558</v>
      </c>
      <c r="U7" s="373"/>
      <c r="V7" s="374">
        <v>15.147257161584648</v>
      </c>
      <c r="W7" s="373"/>
      <c r="X7" s="374">
        <v>16.260178600835108</v>
      </c>
      <c r="Y7" s="373"/>
      <c r="Z7" s="374">
        <v>19.536835617323483</v>
      </c>
      <c r="AA7" s="373"/>
      <c r="AB7" s="374">
        <v>18.452447126686131</v>
      </c>
      <c r="AC7" s="373"/>
      <c r="AD7" s="374">
        <v>20.550957222340056</v>
      </c>
      <c r="AE7" s="373"/>
      <c r="AF7" s="374">
        <v>21.521656243973148</v>
      </c>
      <c r="AG7" s="373"/>
      <c r="AH7" s="374">
        <v>20.026352031899531</v>
      </c>
      <c r="AI7" s="373"/>
      <c r="AJ7" s="374">
        <v>21.888036135909864</v>
      </c>
      <c r="AK7" s="373"/>
      <c r="AL7" s="374">
        <v>20.645295821338301</v>
      </c>
      <c r="AM7" s="373"/>
      <c r="AN7" s="374">
        <v>22.285035897284143</v>
      </c>
      <c r="AO7" s="373"/>
      <c r="AP7" s="374">
        <v>28.443855508819311</v>
      </c>
      <c r="AQ7" s="373"/>
      <c r="AR7" s="374">
        <v>32.330558384606945</v>
      </c>
      <c r="AS7" s="373"/>
      <c r="AT7" s="374">
        <v>45.837151232697423</v>
      </c>
      <c r="AU7" s="373"/>
      <c r="AV7" s="374">
        <v>45.547560730129355</v>
      </c>
      <c r="AW7" s="373"/>
      <c r="AX7" s="374">
        <v>46.879978679795904</v>
      </c>
      <c r="AY7" s="373"/>
      <c r="AZ7" s="374">
        <v>50.71633242484009</v>
      </c>
      <c r="BA7" s="373"/>
      <c r="BB7" s="374">
        <v>60.524822154052529</v>
      </c>
      <c r="BC7" s="373"/>
      <c r="BD7" s="374">
        <v>53.176246434883041</v>
      </c>
      <c r="BE7" s="373"/>
      <c r="BF7" s="374">
        <v>57.647955524308344</v>
      </c>
      <c r="BG7" s="373"/>
      <c r="BH7" s="374">
        <v>60.674682422955648</v>
      </c>
      <c r="BI7" s="373"/>
      <c r="BJ7" s="375">
        <v>55.509485908994577</v>
      </c>
      <c r="BK7" s="373"/>
      <c r="BL7" s="375">
        <v>44.041502734088994</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613" t="str">
        <f>Parameters!S7</f>
        <v>Forestry and logging</v>
      </c>
      <c r="E8" s="448"/>
      <c r="F8" s="372">
        <v>5.5724754277673796</v>
      </c>
      <c r="G8" s="373"/>
      <c r="H8" s="374">
        <v>5.7375124851689892</v>
      </c>
      <c r="I8" s="373"/>
      <c r="J8" s="374">
        <v>6.0795970314008798</v>
      </c>
      <c r="K8" s="373"/>
      <c r="L8" s="374">
        <v>6.5972256230267217</v>
      </c>
      <c r="M8" s="373"/>
      <c r="N8" s="374">
        <v>6.5513889763424729</v>
      </c>
      <c r="O8" s="373"/>
      <c r="P8" s="374">
        <v>6.0719971730397102</v>
      </c>
      <c r="Q8" s="373"/>
      <c r="R8" s="374">
        <v>6.9914184221340996</v>
      </c>
      <c r="S8" s="373"/>
      <c r="T8" s="374">
        <v>7.4300149471496129</v>
      </c>
      <c r="U8" s="373"/>
      <c r="V8" s="374">
        <v>7.6402688400668062</v>
      </c>
      <c r="W8" s="373"/>
      <c r="X8" s="374">
        <v>8.1930325984756838</v>
      </c>
      <c r="Y8" s="373"/>
      <c r="Z8" s="374">
        <v>9.8340190002386549</v>
      </c>
      <c r="AA8" s="373"/>
      <c r="AB8" s="374">
        <v>9.2789841655203134</v>
      </c>
      <c r="AC8" s="373"/>
      <c r="AD8" s="374">
        <v>10.324282018086878</v>
      </c>
      <c r="AE8" s="373"/>
      <c r="AF8" s="374">
        <v>10.801798217574001</v>
      </c>
      <c r="AG8" s="373"/>
      <c r="AH8" s="374">
        <v>10.042123593619337</v>
      </c>
      <c r="AI8" s="373"/>
      <c r="AJ8" s="374">
        <v>10.965898381627193</v>
      </c>
      <c r="AK8" s="373"/>
      <c r="AL8" s="374">
        <v>10.334326807960093</v>
      </c>
      <c r="AM8" s="373"/>
      <c r="AN8" s="374">
        <v>11.145707905111765</v>
      </c>
      <c r="AO8" s="373"/>
      <c r="AP8" s="374">
        <v>18.599974221022933</v>
      </c>
      <c r="AQ8" s="373"/>
      <c r="AR8" s="374">
        <v>21.87229608754345</v>
      </c>
      <c r="AS8" s="373"/>
      <c r="AT8" s="374">
        <v>31.766655950930218</v>
      </c>
      <c r="AU8" s="373"/>
      <c r="AV8" s="374">
        <v>31.367492134263749</v>
      </c>
      <c r="AW8" s="373"/>
      <c r="AX8" s="374">
        <v>30.214090752369369</v>
      </c>
      <c r="AY8" s="373"/>
      <c r="AZ8" s="374">
        <v>32.259112409224024</v>
      </c>
      <c r="BA8" s="373"/>
      <c r="BB8" s="374">
        <v>33.659285426333007</v>
      </c>
      <c r="BC8" s="373"/>
      <c r="BD8" s="374">
        <v>27.640418779626543</v>
      </c>
      <c r="BE8" s="373"/>
      <c r="BF8" s="374">
        <v>33.202633100140538</v>
      </c>
      <c r="BG8" s="373"/>
      <c r="BH8" s="374">
        <v>33.503241880729917</v>
      </c>
      <c r="BI8" s="373"/>
      <c r="BJ8" s="375">
        <v>31.064376591926763</v>
      </c>
      <c r="BK8" s="373"/>
      <c r="BL8" s="375">
        <v>28.015713706308002</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613" t="str">
        <f>Parameters!S8</f>
        <v>Fishing and aquaculture</v>
      </c>
      <c r="E9" s="449"/>
      <c r="F9" s="372">
        <v>4.9613787739079818E-2</v>
      </c>
      <c r="G9" s="373"/>
      <c r="H9" s="374">
        <v>5.0709304929504963E-2</v>
      </c>
      <c r="I9" s="373"/>
      <c r="J9" s="374">
        <v>5.3348517299060018E-2</v>
      </c>
      <c r="K9" s="373"/>
      <c r="L9" s="374">
        <v>5.7486198374921631E-2</v>
      </c>
      <c r="M9" s="373"/>
      <c r="N9" s="374">
        <v>5.669685860275938E-2</v>
      </c>
      <c r="O9" s="373"/>
      <c r="P9" s="374">
        <v>5.2197155013370231E-2</v>
      </c>
      <c r="Q9" s="373"/>
      <c r="R9" s="374">
        <v>5.9708240745137281E-2</v>
      </c>
      <c r="S9" s="373"/>
      <c r="T9" s="374">
        <v>6.3048429708188622E-2</v>
      </c>
      <c r="U9" s="373"/>
      <c r="V9" s="374">
        <v>6.442711413252343E-2</v>
      </c>
      <c r="W9" s="373"/>
      <c r="X9" s="374">
        <v>6.8665416063415266E-2</v>
      </c>
      <c r="Y9" s="373"/>
      <c r="Z9" s="374">
        <v>8.1924492767412524E-2</v>
      </c>
      <c r="AA9" s="373"/>
      <c r="AB9" s="374">
        <v>7.6846964040773916E-2</v>
      </c>
      <c r="AC9" s="373"/>
      <c r="AD9" s="374">
        <v>8.5012386242252408E-2</v>
      </c>
      <c r="AE9" s="373"/>
      <c r="AF9" s="374">
        <v>8.8443380950636002E-2</v>
      </c>
      <c r="AG9" s="373"/>
      <c r="AH9" s="374">
        <v>8.1769446200644816E-2</v>
      </c>
      <c r="AI9" s="373"/>
      <c r="AJ9" s="374">
        <v>8.8808331963882201E-2</v>
      </c>
      <c r="AK9" s="373"/>
      <c r="AL9" s="374">
        <v>8.3249575561081007E-2</v>
      </c>
      <c r="AM9" s="373"/>
      <c r="AN9" s="374">
        <v>8.9318781151439458E-2</v>
      </c>
      <c r="AO9" s="373"/>
      <c r="AP9" s="374">
        <v>0.27493588865616575</v>
      </c>
      <c r="AQ9" s="373"/>
      <c r="AR9" s="374">
        <v>0.35603954332651755</v>
      </c>
      <c r="AS9" s="373"/>
      <c r="AT9" s="374">
        <v>0.49757016391009634</v>
      </c>
      <c r="AU9" s="373"/>
      <c r="AV9" s="374">
        <v>0.44257576977546509</v>
      </c>
      <c r="AW9" s="373"/>
      <c r="AX9" s="374">
        <v>0.44900583657094906</v>
      </c>
      <c r="AY9" s="373"/>
      <c r="AZ9" s="374">
        <v>0.43455275003317539</v>
      </c>
      <c r="BA9" s="373"/>
      <c r="BB9" s="374">
        <v>0.47601851440539561</v>
      </c>
      <c r="BC9" s="373"/>
      <c r="BD9" s="374">
        <v>0.51179762352611036</v>
      </c>
      <c r="BE9" s="373"/>
      <c r="BF9" s="374">
        <v>0.45991800666389032</v>
      </c>
      <c r="BG9" s="373"/>
      <c r="BH9" s="374">
        <v>0.52052563321196421</v>
      </c>
      <c r="BI9" s="373"/>
      <c r="BJ9" s="375">
        <v>0.46382648606863641</v>
      </c>
      <c r="BK9" s="373"/>
      <c r="BL9" s="375">
        <v>0.45808792452927127</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610" t="str">
        <f>Parameters!S9</f>
        <v>Mining and quarrying</v>
      </c>
      <c r="E10" s="451"/>
      <c r="F10" s="369">
        <v>1.4335561107698347</v>
      </c>
      <c r="G10" s="373"/>
      <c r="H10" s="370">
        <v>1.4525762186258198</v>
      </c>
      <c r="I10" s="373"/>
      <c r="J10" s="370">
        <v>1.5150978912933046</v>
      </c>
      <c r="K10" s="373"/>
      <c r="L10" s="370">
        <v>1.6187383478906503</v>
      </c>
      <c r="M10" s="373"/>
      <c r="N10" s="370">
        <v>1.5830477213022423</v>
      </c>
      <c r="O10" s="373"/>
      <c r="P10" s="370">
        <v>1.4452087294326885</v>
      </c>
      <c r="Q10" s="373"/>
      <c r="R10" s="370">
        <v>1.639430920304467</v>
      </c>
      <c r="S10" s="373"/>
      <c r="T10" s="370">
        <v>1.7168572397460593</v>
      </c>
      <c r="U10" s="373"/>
      <c r="V10" s="370">
        <v>1.7400238916096789</v>
      </c>
      <c r="W10" s="373"/>
      <c r="X10" s="370">
        <v>1.8394008424260333</v>
      </c>
      <c r="Y10" s="373"/>
      <c r="Z10" s="370">
        <v>2.1768508078198185</v>
      </c>
      <c r="AA10" s="373"/>
      <c r="AB10" s="370">
        <v>2.0255483357612949</v>
      </c>
      <c r="AC10" s="373"/>
      <c r="AD10" s="370">
        <v>2.2229164698900075</v>
      </c>
      <c r="AE10" s="373"/>
      <c r="AF10" s="370">
        <v>2.2943253528959109</v>
      </c>
      <c r="AG10" s="373"/>
      <c r="AH10" s="370">
        <v>2.1045187394414135</v>
      </c>
      <c r="AI10" s="373"/>
      <c r="AJ10" s="370">
        <v>2.2678301582660936</v>
      </c>
      <c r="AK10" s="373"/>
      <c r="AL10" s="370">
        <v>2.1093885260872471</v>
      </c>
      <c r="AM10" s="373"/>
      <c r="AN10" s="370">
        <v>2.2457293546647632</v>
      </c>
      <c r="AO10" s="373"/>
      <c r="AP10" s="370">
        <v>2.710165668820613</v>
      </c>
      <c r="AQ10" s="373"/>
      <c r="AR10" s="370">
        <v>3.0634215195878909</v>
      </c>
      <c r="AS10" s="373"/>
      <c r="AT10" s="370">
        <v>4.3221660144399543</v>
      </c>
      <c r="AU10" s="373"/>
      <c r="AV10" s="370">
        <v>4.179494192762232</v>
      </c>
      <c r="AW10" s="373"/>
      <c r="AX10" s="370">
        <v>4.0023067402221839</v>
      </c>
      <c r="AY10" s="373"/>
      <c r="AZ10" s="370">
        <v>4.1413877535756409</v>
      </c>
      <c r="BA10" s="373"/>
      <c r="BB10" s="370">
        <v>4.1948930634126134</v>
      </c>
      <c r="BC10" s="373"/>
      <c r="BD10" s="370">
        <v>4.0283822633066002</v>
      </c>
      <c r="BE10" s="373"/>
      <c r="BF10" s="370">
        <v>4.6071408193826802</v>
      </c>
      <c r="BG10" s="373"/>
      <c r="BH10" s="370">
        <v>4.3022350041077724</v>
      </c>
      <c r="BI10" s="373"/>
      <c r="BJ10" s="371">
        <v>3.8543554153959554</v>
      </c>
      <c r="BK10" s="373"/>
      <c r="BL10" s="371">
        <v>4.1361272129190203</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610" t="str">
        <f>Parameters!S10</f>
        <v>Manufacturing</v>
      </c>
      <c r="E11" s="452"/>
      <c r="F11" s="369">
        <v>50.982402225248094</v>
      </c>
      <c r="G11" s="373"/>
      <c r="H11" s="370">
        <v>52.485766386067624</v>
      </c>
      <c r="I11" s="373"/>
      <c r="J11" s="370">
        <v>55.608360491848188</v>
      </c>
      <c r="K11" s="373"/>
      <c r="L11" s="370">
        <v>60.335871351507024</v>
      </c>
      <c r="M11" s="373"/>
      <c r="N11" s="370">
        <v>59.909829400901586</v>
      </c>
      <c r="O11" s="373"/>
      <c r="P11" s="370">
        <v>55.519830162190082</v>
      </c>
      <c r="Q11" s="373"/>
      <c r="R11" s="370">
        <v>63.919754563276861</v>
      </c>
      <c r="S11" s="373"/>
      <c r="T11" s="370">
        <v>67.922558312552439</v>
      </c>
      <c r="U11" s="373"/>
      <c r="V11" s="370">
        <v>69.837516289560767</v>
      </c>
      <c r="W11" s="373"/>
      <c r="X11" s="370">
        <v>74.882757372429964</v>
      </c>
      <c r="Y11" s="373"/>
      <c r="Z11" s="370">
        <v>89.872400513111202</v>
      </c>
      <c r="AA11" s="373"/>
      <c r="AB11" s="370">
        <v>84.792022546899901</v>
      </c>
      <c r="AC11" s="373"/>
      <c r="AD11" s="370">
        <v>94.335411266819449</v>
      </c>
      <c r="AE11" s="373"/>
      <c r="AF11" s="370">
        <v>98.689806761358227</v>
      </c>
      <c r="AG11" s="373"/>
      <c r="AH11" s="370">
        <v>91.741140636222738</v>
      </c>
      <c r="AI11" s="373"/>
      <c r="AJ11" s="370">
        <v>100.17193722343461</v>
      </c>
      <c r="AK11" s="373"/>
      <c r="AL11" s="370">
        <v>94.394837083499397</v>
      </c>
      <c r="AM11" s="373"/>
      <c r="AN11" s="370">
        <v>101.79789086088344</v>
      </c>
      <c r="AO11" s="373"/>
      <c r="AP11" s="370">
        <v>149.74520809140139</v>
      </c>
      <c r="AQ11" s="373" t="s">
        <v>1145</v>
      </c>
      <c r="AR11" s="370">
        <v>178.31577830602268</v>
      </c>
      <c r="AS11" s="373"/>
      <c r="AT11" s="370">
        <v>250.72629280544871</v>
      </c>
      <c r="AU11" s="373"/>
      <c r="AV11" s="370">
        <v>259.95066202702719</v>
      </c>
      <c r="AW11" s="373"/>
      <c r="AX11" s="370">
        <v>267.05361530510299</v>
      </c>
      <c r="AY11" s="373"/>
      <c r="AZ11" s="370">
        <v>283.5175014730201</v>
      </c>
      <c r="BA11" s="373"/>
      <c r="BB11" s="370">
        <v>307.25036685871129</v>
      </c>
      <c r="BC11" s="373"/>
      <c r="BD11" s="370">
        <v>289.63089885179949</v>
      </c>
      <c r="BE11" s="373"/>
      <c r="BF11" s="370">
        <v>300.65516911073553</v>
      </c>
      <c r="BG11" s="373"/>
      <c r="BH11" s="370">
        <v>316.11008113293883</v>
      </c>
      <c r="BI11" s="373"/>
      <c r="BJ11" s="371">
        <v>307.081553449431</v>
      </c>
      <c r="BK11" s="373"/>
      <c r="BL11" s="371">
        <v>287.66149633513635</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612" t="str">
        <f>Parameters!S11</f>
        <v>Manufacture of food products, beverages and tobacco
products</v>
      </c>
      <c r="E12" s="447"/>
      <c r="F12" s="377">
        <v>12.000082806809958</v>
      </c>
      <c r="G12" s="373"/>
      <c r="H12" s="378">
        <v>12.256111844655354</v>
      </c>
      <c r="I12" s="373"/>
      <c r="J12" s="378">
        <v>12.884733898068976</v>
      </c>
      <c r="K12" s="373"/>
      <c r="L12" s="378">
        <v>13.874248353820374</v>
      </c>
      <c r="M12" s="373"/>
      <c r="N12" s="378">
        <v>13.674210858287559</v>
      </c>
      <c r="O12" s="373"/>
      <c r="P12" s="378">
        <v>12.580329938769312</v>
      </c>
      <c r="Q12" s="373"/>
      <c r="R12" s="378">
        <v>14.380891782569114</v>
      </c>
      <c r="S12" s="373"/>
      <c r="T12" s="378">
        <v>15.17527204284017</v>
      </c>
      <c r="U12" s="373"/>
      <c r="V12" s="378">
        <v>15.496934094013842</v>
      </c>
      <c r="W12" s="373"/>
      <c r="X12" s="378">
        <v>16.505709482516412</v>
      </c>
      <c r="Y12" s="373"/>
      <c r="Z12" s="378">
        <v>19.680357473073911</v>
      </c>
      <c r="AA12" s="373"/>
      <c r="AB12" s="378">
        <v>18.449006217848485</v>
      </c>
      <c r="AC12" s="373"/>
      <c r="AD12" s="378">
        <v>20.396675484344861</v>
      </c>
      <c r="AE12" s="373"/>
      <c r="AF12" s="378">
        <v>21.206901858825294</v>
      </c>
      <c r="AG12" s="373"/>
      <c r="AH12" s="378">
        <v>19.594824224577881</v>
      </c>
      <c r="AI12" s="373"/>
      <c r="AJ12" s="378">
        <v>21.268951966712372</v>
      </c>
      <c r="AK12" s="373"/>
      <c r="AL12" s="378">
        <v>19.925995531778167</v>
      </c>
      <c r="AM12" s="373"/>
      <c r="AN12" s="378">
        <v>21.3663284340122</v>
      </c>
      <c r="AO12" s="373"/>
      <c r="AP12" s="378">
        <v>25.505818823111451</v>
      </c>
      <c r="AQ12" s="373"/>
      <c r="AR12" s="378">
        <v>30.012532920347802</v>
      </c>
      <c r="AS12" s="373"/>
      <c r="AT12" s="378">
        <v>43.00711514601533</v>
      </c>
      <c r="AU12" s="373"/>
      <c r="AV12" s="378">
        <v>45.061683440028254</v>
      </c>
      <c r="AW12" s="373"/>
      <c r="AX12" s="378">
        <v>46.189789562154374</v>
      </c>
      <c r="AY12" s="373"/>
      <c r="AZ12" s="378">
        <v>49.067661362856988</v>
      </c>
      <c r="BA12" s="373"/>
      <c r="BB12" s="378">
        <v>50.158166974103224</v>
      </c>
      <c r="BC12" s="373"/>
      <c r="BD12" s="378">
        <v>44.291606559348182</v>
      </c>
      <c r="BE12" s="373"/>
      <c r="BF12" s="378">
        <v>48.968728390756226</v>
      </c>
      <c r="BG12" s="373"/>
      <c r="BH12" s="378">
        <v>50.952599660837798</v>
      </c>
      <c r="BI12" s="373"/>
      <c r="BJ12" s="379">
        <v>50.463772457438523</v>
      </c>
      <c r="BK12" s="373"/>
      <c r="BL12" s="379">
        <v>45.962675624753075</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612" t="str">
        <f>Parameters!S12</f>
        <v>Manufacture of textiles, wearing apparel and leather products</v>
      </c>
      <c r="E13" s="444"/>
      <c r="F13" s="377">
        <v>2.0006860746815929</v>
      </c>
      <c r="G13" s="373"/>
      <c r="H13" s="378">
        <v>2.0529089576299593</v>
      </c>
      <c r="I13" s="373"/>
      <c r="J13" s="378">
        <v>2.1680837430337991</v>
      </c>
      <c r="K13" s="373"/>
      <c r="L13" s="378">
        <v>2.3450719019610888</v>
      </c>
      <c r="M13" s="373"/>
      <c r="N13" s="378">
        <v>2.3214461790106209</v>
      </c>
      <c r="O13" s="373"/>
      <c r="P13" s="378">
        <v>2.1449768388306834</v>
      </c>
      <c r="Q13" s="373"/>
      <c r="R13" s="378">
        <v>2.4623863625126385</v>
      </c>
      <c r="S13" s="373"/>
      <c r="T13" s="378">
        <v>2.6092350140773442</v>
      </c>
      <c r="U13" s="373"/>
      <c r="V13" s="378">
        <v>2.6754465716101334</v>
      </c>
      <c r="W13" s="373"/>
      <c r="X13" s="378">
        <v>2.8610590026423024</v>
      </c>
      <c r="Y13" s="373"/>
      <c r="Z13" s="378">
        <v>3.424813381855742</v>
      </c>
      <c r="AA13" s="373"/>
      <c r="AB13" s="378">
        <v>3.2229846112623091</v>
      </c>
      <c r="AC13" s="373"/>
      <c r="AD13" s="378">
        <v>3.5768174359703244</v>
      </c>
      <c r="AE13" s="373"/>
      <c r="AF13" s="378">
        <v>3.7328309312989023</v>
      </c>
      <c r="AG13" s="373"/>
      <c r="AH13" s="378">
        <v>3.4617721749178099</v>
      </c>
      <c r="AI13" s="373"/>
      <c r="AJ13" s="378">
        <v>3.7711364152778968</v>
      </c>
      <c r="AK13" s="373"/>
      <c r="AL13" s="378">
        <v>3.5455934339683428</v>
      </c>
      <c r="AM13" s="373"/>
      <c r="AN13" s="378">
        <v>3.8151879377543425</v>
      </c>
      <c r="AO13" s="373"/>
      <c r="AP13" s="378">
        <v>5.6981614473146047</v>
      </c>
      <c r="AQ13" s="373"/>
      <c r="AR13" s="378">
        <v>6.9098661803263397</v>
      </c>
      <c r="AS13" s="373"/>
      <c r="AT13" s="378">
        <v>9.0220280424272126</v>
      </c>
      <c r="AU13" s="373"/>
      <c r="AV13" s="378">
        <v>9.4446134604239766</v>
      </c>
      <c r="AW13" s="373"/>
      <c r="AX13" s="378">
        <v>9.7906822941135907</v>
      </c>
      <c r="AY13" s="373"/>
      <c r="AZ13" s="378">
        <v>10.02940272079557</v>
      </c>
      <c r="BA13" s="373"/>
      <c r="BB13" s="378">
        <v>11.27504251316323</v>
      </c>
      <c r="BC13" s="373"/>
      <c r="BD13" s="378">
        <v>11.398370024259512</v>
      </c>
      <c r="BE13" s="373"/>
      <c r="BF13" s="378">
        <v>10.208437562467555</v>
      </c>
      <c r="BG13" s="373"/>
      <c r="BH13" s="378">
        <v>10.376343082976195</v>
      </c>
      <c r="BI13" s="373"/>
      <c r="BJ13" s="379">
        <v>10.199831358773757</v>
      </c>
      <c r="BK13" s="373"/>
      <c r="BL13" s="379">
        <v>9.2942537072577913</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612" t="str">
        <f>Parameters!S13</f>
        <v>Manufacture of wood, paper, printing and reproduction</v>
      </c>
      <c r="E14" s="444"/>
      <c r="F14" s="620"/>
      <c r="G14" s="628"/>
      <c r="H14" s="621"/>
      <c r="I14" s="628"/>
      <c r="J14" s="621"/>
      <c r="K14" s="628"/>
      <c r="L14" s="621"/>
      <c r="M14" s="628"/>
      <c r="N14" s="621"/>
      <c r="O14" s="628"/>
      <c r="P14" s="621"/>
      <c r="Q14" s="628"/>
      <c r="R14" s="621"/>
      <c r="S14" s="628"/>
      <c r="T14" s="621"/>
      <c r="U14" s="628"/>
      <c r="V14" s="621"/>
      <c r="W14" s="628"/>
      <c r="X14" s="621"/>
      <c r="Y14" s="628"/>
      <c r="Z14" s="621"/>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2"/>
      <c r="BK14" s="628"/>
      <c r="BL14" s="622"/>
      <c r="BM14" s="628"/>
      <c r="BN14" s="621" t="s">
        <v>696</v>
      </c>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609" t="str">
        <f>Parameters!S14</f>
        <v>Manufacture of wood and of products of wood and cork, except furniture; manufacture of articles of straw and plaiting materials</v>
      </c>
      <c r="E15" s="446"/>
      <c r="F15" s="372">
        <v>6.082327685508818</v>
      </c>
      <c r="G15" s="373"/>
      <c r="H15" s="374">
        <v>6.3190337078283134</v>
      </c>
      <c r="I15" s="373"/>
      <c r="J15" s="374">
        <v>6.7539222900609976</v>
      </c>
      <c r="K15" s="373"/>
      <c r="L15" s="374">
        <v>7.3901701688649259</v>
      </c>
      <c r="M15" s="373"/>
      <c r="N15" s="374">
        <v>7.3978239677663442</v>
      </c>
      <c r="O15" s="373"/>
      <c r="P15" s="374">
        <v>6.9095983948948856</v>
      </c>
      <c r="Q15" s="373"/>
      <c r="R15" s="374">
        <v>8.0152527518104062</v>
      </c>
      <c r="S15" s="373"/>
      <c r="T15" s="374">
        <v>8.5794363195219745</v>
      </c>
      <c r="U15" s="373"/>
      <c r="V15" s="374">
        <v>8.8835645998150436</v>
      </c>
      <c r="W15" s="373"/>
      <c r="X15" s="374">
        <v>9.5902697768569976</v>
      </c>
      <c r="Y15" s="373"/>
      <c r="Z15" s="374">
        <v>11.585848003475656</v>
      </c>
      <c r="AA15" s="373"/>
      <c r="AB15" s="374">
        <v>11.00058555395616</v>
      </c>
      <c r="AC15" s="373"/>
      <c r="AD15" s="374">
        <v>12.314201577535156</v>
      </c>
      <c r="AE15" s="373"/>
      <c r="AF15" s="374">
        <v>12.959556585178488</v>
      </c>
      <c r="AG15" s="373"/>
      <c r="AH15" s="374">
        <v>12.116799469483873</v>
      </c>
      <c r="AI15" s="373"/>
      <c r="AJ15" s="374">
        <v>13.304517790009427</v>
      </c>
      <c r="AK15" s="373"/>
      <c r="AL15" s="374">
        <v>12.605423142691166</v>
      </c>
      <c r="AM15" s="373"/>
      <c r="AN15" s="374">
        <v>13.665773516170237</v>
      </c>
      <c r="AO15" s="373"/>
      <c r="AP15" s="374">
        <v>20.242540590560843</v>
      </c>
      <c r="AQ15" s="373"/>
      <c r="AR15" s="374">
        <v>23.587330830898612</v>
      </c>
      <c r="AS15" s="373"/>
      <c r="AT15" s="374">
        <v>34.27608237889909</v>
      </c>
      <c r="AU15" s="373"/>
      <c r="AV15" s="374">
        <v>35.824628414539859</v>
      </c>
      <c r="AW15" s="373"/>
      <c r="AX15" s="374">
        <v>36.316099205962239</v>
      </c>
      <c r="AY15" s="373"/>
      <c r="AZ15" s="374">
        <v>39.936441707910234</v>
      </c>
      <c r="BA15" s="373"/>
      <c r="BB15" s="374">
        <v>41.407249971786335</v>
      </c>
      <c r="BC15" s="373"/>
      <c r="BD15" s="374">
        <v>36.327828273544185</v>
      </c>
      <c r="BE15" s="373"/>
      <c r="BF15" s="374">
        <v>42.140971180593361</v>
      </c>
      <c r="BG15" s="373"/>
      <c r="BH15" s="374">
        <v>45.038378301858444</v>
      </c>
      <c r="BI15" s="373"/>
      <c r="BJ15" s="375">
        <v>43.917593224071283</v>
      </c>
      <c r="BK15" s="373"/>
      <c r="BL15" s="375">
        <v>40.602084819181158</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613" t="str">
        <f>Parameters!S15</f>
        <v>Manufacture of paper and paper products</v>
      </c>
      <c r="E16" s="434"/>
      <c r="F16" s="372">
        <v>0.4408769918602784</v>
      </c>
      <c r="G16" s="373"/>
      <c r="H16" s="374">
        <v>0.45147639227559261</v>
      </c>
      <c r="I16" s="373"/>
      <c r="J16" s="374">
        <v>0.47586877430761537</v>
      </c>
      <c r="K16" s="373"/>
      <c r="L16" s="374">
        <v>0.51372586801715681</v>
      </c>
      <c r="M16" s="373"/>
      <c r="N16" s="374">
        <v>0.50759313567982223</v>
      </c>
      <c r="O16" s="373"/>
      <c r="P16" s="374">
        <v>0.46814323402616437</v>
      </c>
      <c r="Q16" s="373"/>
      <c r="R16" s="374">
        <v>0.53644845754739623</v>
      </c>
      <c r="S16" s="373"/>
      <c r="T16" s="374">
        <v>0.56743586737369756</v>
      </c>
      <c r="U16" s="373"/>
      <c r="V16" s="374">
        <v>0.58082764725580294</v>
      </c>
      <c r="W16" s="373"/>
      <c r="X16" s="374">
        <v>0.62006951475447725</v>
      </c>
      <c r="Y16" s="373"/>
      <c r="Z16" s="374">
        <v>0.74101627668569381</v>
      </c>
      <c r="AA16" s="373"/>
      <c r="AB16" s="374">
        <v>0.69621055481716065</v>
      </c>
      <c r="AC16" s="373"/>
      <c r="AD16" s="374">
        <v>0.7714086899759941</v>
      </c>
      <c r="AE16" s="373"/>
      <c r="AF16" s="374">
        <v>0.80379425628666268</v>
      </c>
      <c r="AG16" s="373"/>
      <c r="AH16" s="374">
        <v>0.74428101760732912</v>
      </c>
      <c r="AI16" s="373"/>
      <c r="AJ16" s="374">
        <v>0.80957160587365096</v>
      </c>
      <c r="AK16" s="373"/>
      <c r="AL16" s="374">
        <v>0.76002670062598421</v>
      </c>
      <c r="AM16" s="373"/>
      <c r="AN16" s="374">
        <v>0.81662885624173209</v>
      </c>
      <c r="AO16" s="373"/>
      <c r="AP16" s="374">
        <v>1.3562235557413405</v>
      </c>
      <c r="AQ16" s="373"/>
      <c r="AR16" s="374">
        <v>1.5520514009195889</v>
      </c>
      <c r="AS16" s="373"/>
      <c r="AT16" s="374">
        <v>2.2179967261660627</v>
      </c>
      <c r="AU16" s="373"/>
      <c r="AV16" s="374">
        <v>2.1281712486268849</v>
      </c>
      <c r="AW16" s="373"/>
      <c r="AX16" s="374">
        <v>2.1475614696192524</v>
      </c>
      <c r="AY16" s="373"/>
      <c r="AZ16" s="374">
        <v>2.2770329438306613</v>
      </c>
      <c r="BA16" s="373"/>
      <c r="BB16" s="374">
        <v>2.571942712948442</v>
      </c>
      <c r="BC16" s="373"/>
      <c r="BD16" s="374">
        <v>2.7887631677898863</v>
      </c>
      <c r="BE16" s="373"/>
      <c r="BF16" s="374">
        <v>2.4113604211991548</v>
      </c>
      <c r="BG16" s="373"/>
      <c r="BH16" s="374">
        <v>2.3607545719326026</v>
      </c>
      <c r="BI16" s="373"/>
      <c r="BJ16" s="375">
        <v>2.29151881629745</v>
      </c>
      <c r="BK16" s="373"/>
      <c r="BL16" s="375">
        <v>2.0494820079060476</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613" t="str">
        <f>Parameters!S16</f>
        <v>Printing and reproduction of recorded media</v>
      </c>
      <c r="E17" s="434"/>
      <c r="F17" s="372">
        <v>1.2020251013207957</v>
      </c>
      <c r="G17" s="373"/>
      <c r="H17" s="374">
        <v>1.2309274825629835</v>
      </c>
      <c r="I17" s="373"/>
      <c r="J17" s="374">
        <v>1.2974359407131393</v>
      </c>
      <c r="K17" s="373"/>
      <c r="L17" s="374">
        <v>1.4006557858016619</v>
      </c>
      <c r="M17" s="373"/>
      <c r="N17" s="374">
        <v>1.3839390682563313</v>
      </c>
      <c r="O17" s="373"/>
      <c r="P17" s="374">
        <v>1.2763835561863193</v>
      </c>
      <c r="Q17" s="373"/>
      <c r="R17" s="374">
        <v>1.4626204709661537</v>
      </c>
      <c r="S17" s="373"/>
      <c r="T17" s="374">
        <v>1.5471114674547823</v>
      </c>
      <c r="U17" s="373"/>
      <c r="V17" s="374">
        <v>1.5836283015780568</v>
      </c>
      <c r="W17" s="373"/>
      <c r="X17" s="374">
        <v>1.6906257742886333</v>
      </c>
      <c r="Y17" s="373"/>
      <c r="Z17" s="374">
        <v>2.0203935058429554</v>
      </c>
      <c r="AA17" s="373"/>
      <c r="AB17" s="374">
        <v>1.8982347087683706</v>
      </c>
      <c r="AC17" s="373"/>
      <c r="AD17" s="374">
        <v>2.1032694077712817</v>
      </c>
      <c r="AE17" s="373"/>
      <c r="AF17" s="374">
        <v>2.1915749544385541</v>
      </c>
      <c r="AG17" s="373"/>
      <c r="AH17" s="374">
        <v>2.0293147232276816</v>
      </c>
      <c r="AI17" s="373"/>
      <c r="AJ17" s="374">
        <v>2.2073375263486663</v>
      </c>
      <c r="AK17" s="373"/>
      <c r="AL17" s="374">
        <v>2.0722556218801462</v>
      </c>
      <c r="AM17" s="373"/>
      <c r="AN17" s="374">
        <v>2.2265896158465979</v>
      </c>
      <c r="AO17" s="373"/>
      <c r="AP17" s="374">
        <v>2.8057159000462297</v>
      </c>
      <c r="AQ17" s="373"/>
      <c r="AR17" s="374">
        <v>3.2969393105113163</v>
      </c>
      <c r="AS17" s="373"/>
      <c r="AT17" s="374">
        <v>4.3018418903588849</v>
      </c>
      <c r="AU17" s="373"/>
      <c r="AV17" s="374">
        <v>4.458550628148104</v>
      </c>
      <c r="AW17" s="373"/>
      <c r="AX17" s="374">
        <v>4.6316294335384809</v>
      </c>
      <c r="AY17" s="373"/>
      <c r="AZ17" s="374">
        <v>4.8194528970500849</v>
      </c>
      <c r="BA17" s="373"/>
      <c r="BB17" s="374">
        <v>5.2681484469601347</v>
      </c>
      <c r="BC17" s="373"/>
      <c r="BD17" s="374">
        <v>5.7112271540595181</v>
      </c>
      <c r="BE17" s="373"/>
      <c r="BF17" s="374">
        <v>6.1775613937150364</v>
      </c>
      <c r="BG17" s="373"/>
      <c r="BH17" s="374">
        <v>6.2311511906967736</v>
      </c>
      <c r="BI17" s="373"/>
      <c r="BJ17" s="375">
        <v>6.0494127821269839</v>
      </c>
      <c r="BK17" s="373"/>
      <c r="BL17" s="375">
        <v>4.3717942013454625</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612" t="str">
        <f>Parameters!S17</f>
        <v>Manufacture of coke and refined petroleum products</v>
      </c>
      <c r="E18" s="447"/>
      <c r="F18" s="377">
        <v>6.4538260473599764E-3</v>
      </c>
      <c r="G18" s="373"/>
      <c r="H18" s="378">
        <v>7.3610281349281393E-3</v>
      </c>
      <c r="I18" s="373"/>
      <c r="J18" s="378">
        <v>8.5357627678496022E-3</v>
      </c>
      <c r="K18" s="373"/>
      <c r="L18" s="378">
        <v>1.0037272732129171E-2</v>
      </c>
      <c r="M18" s="373"/>
      <c r="N18" s="378">
        <v>1.0714366980049017E-2</v>
      </c>
      <c r="O18" s="373"/>
      <c r="P18" s="378">
        <v>1.060254711209083E-2</v>
      </c>
      <c r="Q18" s="373"/>
      <c r="R18" s="378">
        <v>1.2959928223750727E-2</v>
      </c>
      <c r="S18" s="373"/>
      <c r="T18" s="378">
        <v>1.4549637624966605E-2</v>
      </c>
      <c r="U18" s="373"/>
      <c r="V18" s="378">
        <v>1.5737921009471374E-2</v>
      </c>
      <c r="W18" s="373"/>
      <c r="X18" s="378">
        <v>1.768654656178878E-2</v>
      </c>
      <c r="Y18" s="373"/>
      <c r="Z18" s="378">
        <v>2.2175050673886098E-2</v>
      </c>
      <c r="AA18" s="373"/>
      <c r="AB18" s="378">
        <v>2.1792422638428427E-2</v>
      </c>
      <c r="AC18" s="373"/>
      <c r="AD18" s="378">
        <v>2.5188855182889606E-2</v>
      </c>
      <c r="AE18" s="373"/>
      <c r="AF18" s="378">
        <v>2.7313397058284651E-2</v>
      </c>
      <c r="AG18" s="373"/>
      <c r="AH18" s="378">
        <v>2.6261719947652348E-2</v>
      </c>
      <c r="AI18" s="373"/>
      <c r="AJ18" s="378">
        <v>2.9602777321294075E-2</v>
      </c>
      <c r="AK18" s="373"/>
      <c r="AL18" s="378">
        <v>2.8748054870013588E-2</v>
      </c>
      <c r="AM18" s="373"/>
      <c r="AN18" s="378">
        <v>3.1899564696942662E-2</v>
      </c>
      <c r="AO18" s="373"/>
      <c r="AP18" s="378">
        <v>0.14229112385546142</v>
      </c>
      <c r="AQ18" s="373"/>
      <c r="AR18" s="378">
        <v>0.24105073630995885</v>
      </c>
      <c r="AS18" s="373"/>
      <c r="AT18" s="378">
        <v>0.35978472999144678</v>
      </c>
      <c r="AU18" s="373"/>
      <c r="AV18" s="378">
        <v>0.22363966453712117</v>
      </c>
      <c r="AW18" s="373"/>
      <c r="AX18" s="378">
        <v>0.20094065505820283</v>
      </c>
      <c r="AY18" s="373"/>
      <c r="AZ18" s="378">
        <v>0.20539393113708293</v>
      </c>
      <c r="BA18" s="373"/>
      <c r="BB18" s="378">
        <v>0.29037137412130565</v>
      </c>
      <c r="BC18" s="373"/>
      <c r="BD18" s="378">
        <v>0.34190949066422321</v>
      </c>
      <c r="BE18" s="373"/>
      <c r="BF18" s="378">
        <v>0.29952188497889642</v>
      </c>
      <c r="BG18" s="373"/>
      <c r="BH18" s="378">
        <v>0.31353975089606417</v>
      </c>
      <c r="BI18" s="373"/>
      <c r="BJ18" s="379">
        <v>0.29658645679147666</v>
      </c>
      <c r="BK18" s="373"/>
      <c r="BL18" s="379">
        <v>0.31733525008959129</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612" t="str">
        <f>Parameters!S18</f>
        <v>Manufacture of chemicals and chemical products</v>
      </c>
      <c r="E19" s="447"/>
      <c r="F19" s="377">
        <v>0.97210754838359648</v>
      </c>
      <c r="G19" s="373"/>
      <c r="H19" s="378">
        <v>0.98964933814033884</v>
      </c>
      <c r="I19" s="373"/>
      <c r="J19" s="378">
        <v>1.0370951762937266</v>
      </c>
      <c r="K19" s="373"/>
      <c r="L19" s="378">
        <v>1.1132247939270536</v>
      </c>
      <c r="M19" s="373"/>
      <c r="N19" s="378">
        <v>1.0937582958800041</v>
      </c>
      <c r="O19" s="373"/>
      <c r="P19" s="378">
        <v>1.0031640729132092</v>
      </c>
      <c r="Q19" s="373"/>
      <c r="R19" s="378">
        <v>1.143250811166582</v>
      </c>
      <c r="S19" s="373"/>
      <c r="T19" s="378">
        <v>1.2027700436639059</v>
      </c>
      <c r="U19" s="373"/>
      <c r="V19" s="378">
        <v>1.2246069785494911</v>
      </c>
      <c r="W19" s="373"/>
      <c r="X19" s="378">
        <v>1.3004813648374103</v>
      </c>
      <c r="Y19" s="373"/>
      <c r="Z19" s="378">
        <v>1.5460938108737252</v>
      </c>
      <c r="AA19" s="373"/>
      <c r="AB19" s="378">
        <v>1.4451817118115693</v>
      </c>
      <c r="AC19" s="373"/>
      <c r="AD19" s="378">
        <v>1.5931950903177676</v>
      </c>
      <c r="AE19" s="373"/>
      <c r="AF19" s="378">
        <v>1.6518102030486432</v>
      </c>
      <c r="AG19" s="373"/>
      <c r="AH19" s="378">
        <v>1.521986042420761</v>
      </c>
      <c r="AI19" s="373"/>
      <c r="AJ19" s="378">
        <v>1.6474589117937568</v>
      </c>
      <c r="AK19" s="373"/>
      <c r="AL19" s="378">
        <v>1.5392187711653107</v>
      </c>
      <c r="AM19" s="373"/>
      <c r="AN19" s="378">
        <v>1.6460175383622413</v>
      </c>
      <c r="AO19" s="373"/>
      <c r="AP19" s="378">
        <v>2.1932445504611469</v>
      </c>
      <c r="AQ19" s="373"/>
      <c r="AR19" s="378">
        <v>2.6307394491804592</v>
      </c>
      <c r="AS19" s="373"/>
      <c r="AT19" s="378">
        <v>3.7442844548725374</v>
      </c>
      <c r="AU19" s="373"/>
      <c r="AV19" s="378">
        <v>3.8152758631574688</v>
      </c>
      <c r="AW19" s="373"/>
      <c r="AX19" s="378">
        <v>3.7645729790684022</v>
      </c>
      <c r="AY19" s="373"/>
      <c r="AZ19" s="378">
        <v>3.8980196879839557</v>
      </c>
      <c r="BA19" s="373"/>
      <c r="BB19" s="378">
        <v>3.9586089335553116</v>
      </c>
      <c r="BC19" s="373"/>
      <c r="BD19" s="378">
        <v>3.9743733322865125</v>
      </c>
      <c r="BE19" s="373"/>
      <c r="BF19" s="378">
        <v>3.8436465832501385</v>
      </c>
      <c r="BG19" s="373"/>
      <c r="BH19" s="378">
        <v>3.9912483478262759</v>
      </c>
      <c r="BI19" s="373"/>
      <c r="BJ19" s="379">
        <v>3.8520686676742431</v>
      </c>
      <c r="BK19" s="373"/>
      <c r="BL19" s="379">
        <v>3.6491004213542415</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612" t="str">
        <f>Parameters!S19</f>
        <v>Manufacture of basic pharmaceutical products and pharmaceutical preparations</v>
      </c>
      <c r="E20" s="447"/>
      <c r="F20" s="377">
        <v>0.11939578187615957</v>
      </c>
      <c r="G20" s="373"/>
      <c r="H20" s="378">
        <v>0.12186591023381033</v>
      </c>
      <c r="I20" s="373"/>
      <c r="J20" s="378">
        <v>0.12803644151774404</v>
      </c>
      <c r="K20" s="373"/>
      <c r="L20" s="378">
        <v>0.13778438023195505</v>
      </c>
      <c r="M20" s="373"/>
      <c r="N20" s="378">
        <v>0.13571531508062087</v>
      </c>
      <c r="O20" s="373"/>
      <c r="P20" s="378">
        <v>0.12478382370383823</v>
      </c>
      <c r="Q20" s="373"/>
      <c r="R20" s="378">
        <v>0.142559210461258</v>
      </c>
      <c r="S20" s="373"/>
      <c r="T20" s="378">
        <v>0.15034625545798824</v>
      </c>
      <c r="U20" s="373"/>
      <c r="V20" s="378">
        <v>0.15344472984234586</v>
      </c>
      <c r="W20" s="373"/>
      <c r="X20" s="378">
        <v>0.16334045942357872</v>
      </c>
      <c r="Y20" s="373"/>
      <c r="Z20" s="378">
        <v>0.19464766702633352</v>
      </c>
      <c r="AA20" s="373"/>
      <c r="AB20" s="378">
        <v>0.18236816839526945</v>
      </c>
      <c r="AC20" s="373"/>
      <c r="AD20" s="378">
        <v>0.20151084146311682</v>
      </c>
      <c r="AE20" s="373"/>
      <c r="AF20" s="378">
        <v>0.2094027107801823</v>
      </c>
      <c r="AG20" s="373"/>
      <c r="AH20" s="378">
        <v>0.19338175597816729</v>
      </c>
      <c r="AI20" s="373"/>
      <c r="AJ20" s="378">
        <v>0.20979359579873624</v>
      </c>
      <c r="AK20" s="373"/>
      <c r="AL20" s="378">
        <v>0.19644504161175952</v>
      </c>
      <c r="AM20" s="373"/>
      <c r="AN20" s="378">
        <v>0.21053712699982158</v>
      </c>
      <c r="AO20" s="373"/>
      <c r="AP20" s="378">
        <v>0.24319026289731993</v>
      </c>
      <c r="AQ20" s="373"/>
      <c r="AR20" s="378">
        <v>0.35159672169138162</v>
      </c>
      <c r="AS20" s="373"/>
      <c r="AT20" s="378">
        <v>0.44578472438961569</v>
      </c>
      <c r="AU20" s="373"/>
      <c r="AV20" s="378">
        <v>0.44092094297490925</v>
      </c>
      <c r="AW20" s="373"/>
      <c r="AX20" s="378">
        <v>0.44573607676474941</v>
      </c>
      <c r="AY20" s="373"/>
      <c r="AZ20" s="378">
        <v>0.46105945973221379</v>
      </c>
      <c r="BA20" s="373"/>
      <c r="BB20" s="378">
        <v>0.53222180814515485</v>
      </c>
      <c r="BC20" s="373"/>
      <c r="BD20" s="378">
        <v>0.60462341059371028</v>
      </c>
      <c r="BE20" s="373"/>
      <c r="BF20" s="378">
        <v>0.63964270094006093</v>
      </c>
      <c r="BG20" s="373"/>
      <c r="BH20" s="378">
        <v>0.56221075753944749</v>
      </c>
      <c r="BI20" s="373"/>
      <c r="BJ20" s="379">
        <v>0.49889598398825513</v>
      </c>
      <c r="BK20" s="373"/>
      <c r="BL20" s="379">
        <v>0.40468695172909003</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612" t="str">
        <f>Parameters!S20</f>
        <v>Manufacture of rubber and plastic products and other non-metallic mineral products</v>
      </c>
      <c r="E21" s="444"/>
      <c r="F21" s="620"/>
      <c r="G21" s="628"/>
      <c r="H21" s="621"/>
      <c r="I21" s="628"/>
      <c r="J21" s="621"/>
      <c r="K21" s="628"/>
      <c r="L21" s="621"/>
      <c r="M21" s="628"/>
      <c r="N21" s="621"/>
      <c r="O21" s="628"/>
      <c r="P21" s="621"/>
      <c r="Q21" s="628"/>
      <c r="R21" s="621"/>
      <c r="S21" s="628"/>
      <c r="T21" s="621"/>
      <c r="U21" s="628"/>
      <c r="V21" s="621"/>
      <c r="W21" s="628"/>
      <c r="X21" s="621"/>
      <c r="Y21" s="628"/>
      <c r="Z21" s="621"/>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2"/>
      <c r="BK21" s="628"/>
      <c r="BL21" s="622"/>
      <c r="BM21" s="628"/>
      <c r="BN21" s="621" t="s">
        <v>696</v>
      </c>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609" t="str">
        <f>Parameters!S21</f>
        <v>Manufacture of rubber and plastic products</v>
      </c>
      <c r="E22" s="446"/>
      <c r="F22" s="372">
        <v>2.945768226491869</v>
      </c>
      <c r="G22" s="373"/>
      <c r="H22" s="374">
        <v>3.0073889391256414</v>
      </c>
      <c r="I22" s="373"/>
      <c r="J22" s="374">
        <v>3.1603661647963155</v>
      </c>
      <c r="K22" s="373"/>
      <c r="L22" s="374">
        <v>3.4017229768525055</v>
      </c>
      <c r="M22" s="373"/>
      <c r="N22" s="374">
        <v>3.3513647049678319</v>
      </c>
      <c r="O22" s="373"/>
      <c r="P22" s="374">
        <v>3.0820788874300962</v>
      </c>
      <c r="Q22" s="373"/>
      <c r="R22" s="374">
        <v>3.5218604948042604</v>
      </c>
      <c r="S22" s="373"/>
      <c r="T22" s="374">
        <v>3.7150074735748064</v>
      </c>
      <c r="U22" s="373"/>
      <c r="V22" s="374">
        <v>3.7923471532510549</v>
      </c>
      <c r="W22" s="373"/>
      <c r="X22" s="374">
        <v>4.0377345415471915</v>
      </c>
      <c r="Y22" s="373"/>
      <c r="Z22" s="374">
        <v>4.8126019698631133</v>
      </c>
      <c r="AA22" s="373"/>
      <c r="AB22" s="374">
        <v>4.5098845165421348</v>
      </c>
      <c r="AC22" s="373"/>
      <c r="AD22" s="374">
        <v>4.9842447193142805</v>
      </c>
      <c r="AE22" s="373"/>
      <c r="AF22" s="374">
        <v>5.1804409753879899</v>
      </c>
      <c r="AG22" s="373"/>
      <c r="AH22" s="374">
        <v>4.7850047459165657</v>
      </c>
      <c r="AI22" s="373"/>
      <c r="AJ22" s="374">
        <v>5.1920697267000131</v>
      </c>
      <c r="AK22" s="373"/>
      <c r="AL22" s="374">
        <v>4.8626136977008398</v>
      </c>
      <c r="AM22" s="373"/>
      <c r="AN22" s="374">
        <v>5.2123888714804307</v>
      </c>
      <c r="AO22" s="373"/>
      <c r="AP22" s="374">
        <v>6.9736943368783848</v>
      </c>
      <c r="AQ22" s="373"/>
      <c r="AR22" s="374">
        <v>8.2624012206576367</v>
      </c>
      <c r="AS22" s="373"/>
      <c r="AT22" s="374">
        <v>11.527462793248844</v>
      </c>
      <c r="AU22" s="373"/>
      <c r="AV22" s="374">
        <v>12.2967875248884</v>
      </c>
      <c r="AW22" s="373"/>
      <c r="AX22" s="374">
        <v>12.934181901800759</v>
      </c>
      <c r="AY22" s="373"/>
      <c r="AZ22" s="374">
        <v>13.581121478218595</v>
      </c>
      <c r="BA22" s="373"/>
      <c r="BB22" s="374">
        <v>14.171584565371484</v>
      </c>
      <c r="BC22" s="373"/>
      <c r="BD22" s="374">
        <v>13.508815509509088</v>
      </c>
      <c r="BE22" s="373"/>
      <c r="BF22" s="374">
        <v>12.808305237015986</v>
      </c>
      <c r="BG22" s="373"/>
      <c r="BH22" s="374">
        <v>13.045876626920045</v>
      </c>
      <c r="BI22" s="373"/>
      <c r="BJ22" s="375">
        <v>11.900579665637652</v>
      </c>
      <c r="BK22" s="373"/>
      <c r="BL22" s="375">
        <v>10.562531078997067</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609" t="str">
        <f>Parameters!S22</f>
        <v>Manufacture of other non-metallic mineral products</v>
      </c>
      <c r="E23" s="434"/>
      <c r="F23" s="372">
        <v>2.0377955744539125</v>
      </c>
      <c r="G23" s="373"/>
      <c r="H23" s="374">
        <v>2.1575991355489368</v>
      </c>
      <c r="I23" s="373"/>
      <c r="J23" s="374">
        <v>2.3473347611586406</v>
      </c>
      <c r="K23" s="373"/>
      <c r="L23" s="374">
        <v>2.611515869032154</v>
      </c>
      <c r="M23" s="373"/>
      <c r="N23" s="374">
        <v>2.6553772832221485</v>
      </c>
      <c r="O23" s="373"/>
      <c r="P23" s="374">
        <v>2.516881568300946</v>
      </c>
      <c r="Q23" s="373"/>
      <c r="R23" s="374">
        <v>2.9604178899682023</v>
      </c>
      <c r="S23" s="373"/>
      <c r="T23" s="374">
        <v>3.2106200359092969</v>
      </c>
      <c r="U23" s="373"/>
      <c r="V23" s="374">
        <v>3.3659478559006897</v>
      </c>
      <c r="W23" s="373"/>
      <c r="X23" s="374">
        <v>3.6767209146683255</v>
      </c>
      <c r="Y23" s="373"/>
      <c r="Z23" s="374">
        <v>4.4916797087215947</v>
      </c>
      <c r="AA23" s="373"/>
      <c r="AB23" s="374">
        <v>4.3103118039586334</v>
      </c>
      <c r="AC23" s="373"/>
      <c r="AD23" s="374">
        <v>4.8740434778891384</v>
      </c>
      <c r="AE23" s="373"/>
      <c r="AF23" s="374">
        <v>5.1791403374328331</v>
      </c>
      <c r="AG23" s="373"/>
      <c r="AH23" s="374">
        <v>4.8870673393494872</v>
      </c>
      <c r="AI23" s="373"/>
      <c r="AJ23" s="374">
        <v>5.4134470179722989</v>
      </c>
      <c r="AK23" s="373"/>
      <c r="AL23" s="374">
        <v>5.1722542053632772</v>
      </c>
      <c r="AM23" s="373"/>
      <c r="AN23" s="374">
        <v>5.65260286429824</v>
      </c>
      <c r="AO23" s="373"/>
      <c r="AP23" s="374">
        <v>10.943071654877942</v>
      </c>
      <c r="AQ23" s="373" t="s">
        <v>1145</v>
      </c>
      <c r="AR23" s="374">
        <v>13.847069727328792</v>
      </c>
      <c r="AS23" s="373"/>
      <c r="AT23" s="374">
        <v>21.721364575134093</v>
      </c>
      <c r="AU23" s="373"/>
      <c r="AV23" s="374">
        <v>22.508037754353971</v>
      </c>
      <c r="AW23" s="373"/>
      <c r="AX23" s="374">
        <v>22.785113405274561</v>
      </c>
      <c r="AY23" s="373"/>
      <c r="AZ23" s="374">
        <v>24.984848535572006</v>
      </c>
      <c r="BA23" s="373"/>
      <c r="BB23" s="374">
        <v>25.243158111654708</v>
      </c>
      <c r="BC23" s="373"/>
      <c r="BD23" s="374">
        <v>21.765076567992615</v>
      </c>
      <c r="BE23" s="373"/>
      <c r="BF23" s="374">
        <v>26.738865718637044</v>
      </c>
      <c r="BG23" s="373"/>
      <c r="BH23" s="374">
        <v>27.30652125223013</v>
      </c>
      <c r="BI23" s="373"/>
      <c r="BJ23" s="375">
        <v>25.301363962110045</v>
      </c>
      <c r="BK23" s="373"/>
      <c r="BL23" s="375">
        <v>21.326664666114088</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612" t="str">
        <f>Parameters!S23</f>
        <v>Manufacture of basic metals and fabricated metal products, except machinery and equipment</v>
      </c>
      <c r="E24" s="444"/>
      <c r="F24" s="620"/>
      <c r="G24" s="628"/>
      <c r="H24" s="621"/>
      <c r="I24" s="628"/>
      <c r="J24" s="621"/>
      <c r="K24" s="628"/>
      <c r="L24" s="621"/>
      <c r="M24" s="628"/>
      <c r="N24" s="621"/>
      <c r="O24" s="628"/>
      <c r="P24" s="621"/>
      <c r="Q24" s="628"/>
      <c r="R24" s="621"/>
      <c r="S24" s="628"/>
      <c r="T24" s="621"/>
      <c r="U24" s="628"/>
      <c r="V24" s="621"/>
      <c r="W24" s="628"/>
      <c r="X24" s="621"/>
      <c r="Y24" s="628"/>
      <c r="Z24" s="621"/>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2"/>
      <c r="BK24" s="628"/>
      <c r="BL24" s="622"/>
      <c r="BM24" s="628"/>
      <c r="BN24" s="621" t="s">
        <v>696</v>
      </c>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609" t="str">
        <f>Parameters!S24</f>
        <v>Manufacture of basic metals</v>
      </c>
      <c r="E25" s="446"/>
      <c r="F25" s="372">
        <v>1.6070026857926343</v>
      </c>
      <c r="G25" s="373"/>
      <c r="H25" s="374">
        <v>1.6325124619240627</v>
      </c>
      <c r="I25" s="373"/>
      <c r="J25" s="374">
        <v>1.7071525535699206</v>
      </c>
      <c r="K25" s="373"/>
      <c r="L25" s="374">
        <v>1.8286085959260785</v>
      </c>
      <c r="M25" s="373"/>
      <c r="N25" s="374">
        <v>1.7928707413282023</v>
      </c>
      <c r="O25" s="373"/>
      <c r="P25" s="374">
        <v>1.6409480607328268</v>
      </c>
      <c r="Q25" s="373"/>
      <c r="R25" s="374">
        <v>1.8662296642201051</v>
      </c>
      <c r="S25" s="373"/>
      <c r="T25" s="374">
        <v>1.9593512001621693</v>
      </c>
      <c r="U25" s="373"/>
      <c r="V25" s="374">
        <v>1.9908470076981282</v>
      </c>
      <c r="W25" s="373"/>
      <c r="X25" s="374">
        <v>2.1099009663122144</v>
      </c>
      <c r="Y25" s="373"/>
      <c r="Z25" s="374">
        <v>2.503316831629808</v>
      </c>
      <c r="AA25" s="373"/>
      <c r="AB25" s="374">
        <v>2.3352301311494883</v>
      </c>
      <c r="AC25" s="373"/>
      <c r="AD25" s="374">
        <v>2.5692632286547394</v>
      </c>
      <c r="AE25" s="373"/>
      <c r="AF25" s="374">
        <v>2.6585039803397059</v>
      </c>
      <c r="AG25" s="373"/>
      <c r="AH25" s="374">
        <v>2.4447273842178188</v>
      </c>
      <c r="AI25" s="373"/>
      <c r="AJ25" s="374">
        <v>2.6410825679693666</v>
      </c>
      <c r="AK25" s="373"/>
      <c r="AL25" s="374">
        <v>2.4627500338644968</v>
      </c>
      <c r="AM25" s="373"/>
      <c r="AN25" s="374">
        <v>2.6285241310280751</v>
      </c>
      <c r="AO25" s="373"/>
      <c r="AP25" s="374">
        <v>3.7115814155394338</v>
      </c>
      <c r="AQ25" s="373"/>
      <c r="AR25" s="374">
        <v>4.1470500722484598</v>
      </c>
      <c r="AS25" s="373"/>
      <c r="AT25" s="374">
        <v>6.0558408101062016</v>
      </c>
      <c r="AU25" s="373"/>
      <c r="AV25" s="374">
        <v>5.772274596329229</v>
      </c>
      <c r="AW25" s="373"/>
      <c r="AX25" s="374">
        <v>5.6473864580915869</v>
      </c>
      <c r="AY25" s="373"/>
      <c r="AZ25" s="374">
        <v>5.9690142350502198</v>
      </c>
      <c r="BA25" s="373"/>
      <c r="BB25" s="374">
        <v>6.0821794022584426</v>
      </c>
      <c r="BC25" s="373"/>
      <c r="BD25" s="374">
        <v>5.8062704678009514</v>
      </c>
      <c r="BE25" s="373"/>
      <c r="BF25" s="374">
        <v>6.326580265051823</v>
      </c>
      <c r="BG25" s="373"/>
      <c r="BH25" s="374">
        <v>6.7036746361999313</v>
      </c>
      <c r="BI25" s="373"/>
      <c r="BJ25" s="375">
        <v>6.5369582527650314</v>
      </c>
      <c r="BK25" s="373"/>
      <c r="BL25" s="375">
        <v>5.7153756961311437</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613" t="str">
        <f>Parameters!S25</f>
        <v>Manufacture of fabricated metal products, except machinery and equipment</v>
      </c>
      <c r="E26" s="434"/>
      <c r="F26" s="372">
        <v>11.556785630181919</v>
      </c>
      <c r="G26" s="373"/>
      <c r="H26" s="374">
        <v>11.862705785444193</v>
      </c>
      <c r="I26" s="373"/>
      <c r="J26" s="374">
        <v>12.532633683895181</v>
      </c>
      <c r="K26" s="373"/>
      <c r="L26" s="374">
        <v>13.560355461106512</v>
      </c>
      <c r="M26" s="373"/>
      <c r="N26" s="374">
        <v>13.428226849703933</v>
      </c>
      <c r="O26" s="373"/>
      <c r="P26" s="374">
        <v>12.411504765522944</v>
      </c>
      <c r="Q26" s="373"/>
      <c r="R26" s="374">
        <v>14.252681064069863</v>
      </c>
      <c r="S26" s="373"/>
      <c r="T26" s="374">
        <v>15.107373733923657</v>
      </c>
      <c r="U26" s="373"/>
      <c r="V26" s="374">
        <v>15.495458663919205</v>
      </c>
      <c r="W26" s="373"/>
      <c r="X26" s="374">
        <v>16.575415283671692</v>
      </c>
      <c r="Y26" s="373"/>
      <c r="Z26" s="374">
        <v>19.847286326757889</v>
      </c>
      <c r="AA26" s="373"/>
      <c r="AB26" s="374">
        <v>18.682988018808452</v>
      </c>
      <c r="AC26" s="373"/>
      <c r="AD26" s="374">
        <v>20.739873636211733</v>
      </c>
      <c r="AE26" s="373"/>
      <c r="AF26" s="374">
        <v>21.650419401533632</v>
      </c>
      <c r="AG26" s="373"/>
      <c r="AH26" s="374">
        <v>20.083650329967135</v>
      </c>
      <c r="AI26" s="373"/>
      <c r="AJ26" s="374">
        <v>21.884174904085352</v>
      </c>
      <c r="AK26" s="373"/>
      <c r="AL26" s="374">
        <v>20.58061269788077</v>
      </c>
      <c r="AM26" s="373"/>
      <c r="AN26" s="374">
        <v>22.151057725556985</v>
      </c>
      <c r="AO26" s="373"/>
      <c r="AP26" s="374">
        <v>34.017253981654854</v>
      </c>
      <c r="AQ26" s="373"/>
      <c r="AR26" s="374">
        <v>40.11501300229579</v>
      </c>
      <c r="AS26" s="373"/>
      <c r="AT26" s="374">
        <v>55.322304866527382</v>
      </c>
      <c r="AU26" s="373"/>
      <c r="AV26" s="374">
        <v>57.278986215911679</v>
      </c>
      <c r="AW26" s="373"/>
      <c r="AX26" s="374">
        <v>59.271330265262989</v>
      </c>
      <c r="AY26" s="373"/>
      <c r="AZ26" s="374">
        <v>62.907685898527852</v>
      </c>
      <c r="BA26" s="373"/>
      <c r="BB26" s="374">
        <v>66.803698004691299</v>
      </c>
      <c r="BC26" s="373"/>
      <c r="BD26" s="374">
        <v>67.229816003228748</v>
      </c>
      <c r="BE26" s="373"/>
      <c r="BF26" s="374">
        <v>64.43361594065675</v>
      </c>
      <c r="BG26" s="373"/>
      <c r="BH26" s="374">
        <v>67.466107313565047</v>
      </c>
      <c r="BI26" s="373"/>
      <c r="BJ26" s="375">
        <v>64.351896323031212</v>
      </c>
      <c r="BK26" s="373"/>
      <c r="BL26" s="375">
        <v>60.836969669036741</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612" t="str">
        <f>Parameters!S26</f>
        <v>Manufacture of computer, electronic and optical products</v>
      </c>
      <c r="E27" s="447"/>
      <c r="F27" s="377">
        <v>0.33075858492719878</v>
      </c>
      <c r="G27" s="373"/>
      <c r="H27" s="378">
        <v>0.35578302652152677</v>
      </c>
      <c r="I27" s="373"/>
      <c r="J27" s="378">
        <v>0.39264508732108166</v>
      </c>
      <c r="K27" s="373"/>
      <c r="L27" s="378">
        <v>0.44255247955296817</v>
      </c>
      <c r="M27" s="373"/>
      <c r="N27" s="378">
        <v>0.45536059665208328</v>
      </c>
      <c r="O27" s="373"/>
      <c r="P27" s="378">
        <v>0.43633559268989186</v>
      </c>
      <c r="Q27" s="373"/>
      <c r="R27" s="378">
        <v>0.51839712895002921</v>
      </c>
      <c r="S27" s="373"/>
      <c r="T27" s="378">
        <v>0.56743586737369756</v>
      </c>
      <c r="U27" s="373"/>
      <c r="V27" s="378">
        <v>0.60000823848609608</v>
      </c>
      <c r="W27" s="373"/>
      <c r="X27" s="378">
        <v>0.66064453333740447</v>
      </c>
      <c r="Y27" s="373"/>
      <c r="Z27" s="378">
        <v>0.81308519137582369</v>
      </c>
      <c r="AA27" s="373"/>
      <c r="AB27" s="378">
        <v>0.78567418459597216</v>
      </c>
      <c r="AC27" s="373"/>
      <c r="AD27" s="378">
        <v>0.89420435899258111</v>
      </c>
      <c r="AE27" s="373"/>
      <c r="AF27" s="378">
        <v>0.95596889703996279</v>
      </c>
      <c r="AG27" s="373"/>
      <c r="AH27" s="378">
        <v>0.90722305273708126</v>
      </c>
      <c r="AI27" s="373"/>
      <c r="AJ27" s="378">
        <v>1.0103556607485149</v>
      </c>
      <c r="AK27" s="373"/>
      <c r="AL27" s="378">
        <v>0.97024685186295856</v>
      </c>
      <c r="AM27" s="373"/>
      <c r="AN27" s="378">
        <v>1.0654454608778849</v>
      </c>
      <c r="AO27" s="373"/>
      <c r="AP27" s="378">
        <v>1.9358374636264544</v>
      </c>
      <c r="AQ27" s="373"/>
      <c r="AR27" s="378">
        <v>2.2242227942577735</v>
      </c>
      <c r="AS27" s="373"/>
      <c r="AT27" s="378">
        <v>2.9104449726771624</v>
      </c>
      <c r="AU27" s="373"/>
      <c r="AV27" s="378">
        <v>3.0361581564405049</v>
      </c>
      <c r="AW27" s="373"/>
      <c r="AX27" s="378">
        <v>3.3269902428045541</v>
      </c>
      <c r="AY27" s="373"/>
      <c r="AZ27" s="378">
        <v>3.877595667032129</v>
      </c>
      <c r="BA27" s="373"/>
      <c r="BB27" s="378">
        <v>4.5054145093040638</v>
      </c>
      <c r="BC27" s="373"/>
      <c r="BD27" s="378">
        <v>4.8265499068065107</v>
      </c>
      <c r="BE27" s="373"/>
      <c r="BF27" s="378">
        <v>4.3964835563919937</v>
      </c>
      <c r="BG27" s="373"/>
      <c r="BH27" s="378">
        <v>4.3307171745578863</v>
      </c>
      <c r="BI27" s="373"/>
      <c r="BJ27" s="379">
        <v>4.2554503015828518</v>
      </c>
      <c r="BK27" s="373"/>
      <c r="BL27" s="379">
        <v>4.2797403150942257</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612" t="str">
        <f>Parameters!S27</f>
        <v>Manufacture of electrical equipment</v>
      </c>
      <c r="E28" s="447"/>
      <c r="F28" s="377">
        <v>1.0378559012410764</v>
      </c>
      <c r="G28" s="373"/>
      <c r="H28" s="378">
        <v>1.097611084119285</v>
      </c>
      <c r="I28" s="373"/>
      <c r="J28" s="378">
        <v>1.192872846806982</v>
      </c>
      <c r="K28" s="373"/>
      <c r="L28" s="378">
        <v>1.3258324799803356</v>
      </c>
      <c r="M28" s="373"/>
      <c r="N28" s="378">
        <v>1.3468852157836619</v>
      </c>
      <c r="O28" s="373"/>
      <c r="P28" s="378">
        <v>1.2755679756392353</v>
      </c>
      <c r="Q28" s="373"/>
      <c r="R28" s="378">
        <v>1.4991859827403076</v>
      </c>
      <c r="S28" s="373"/>
      <c r="T28" s="378">
        <v>1.6247095347879377</v>
      </c>
      <c r="U28" s="373"/>
      <c r="V28" s="378">
        <v>1.7021545191806382</v>
      </c>
      <c r="W28" s="373"/>
      <c r="X28" s="378">
        <v>1.8581277740796918</v>
      </c>
      <c r="Y28" s="373"/>
      <c r="Z28" s="378">
        <v>2.268630878664514</v>
      </c>
      <c r="AA28" s="373"/>
      <c r="AB28" s="378">
        <v>2.1758013550051958</v>
      </c>
      <c r="AC28" s="373"/>
      <c r="AD28" s="378">
        <v>2.4590619872295978</v>
      </c>
      <c r="AE28" s="373"/>
      <c r="AF28" s="378">
        <v>2.6116810139540751</v>
      </c>
      <c r="AG28" s="373"/>
      <c r="AH28" s="378">
        <v>2.4632299596354827</v>
      </c>
      <c r="AI28" s="373"/>
      <c r="AJ28" s="378">
        <v>2.7273167453835714</v>
      </c>
      <c r="AK28" s="373"/>
      <c r="AL28" s="378">
        <v>2.6046935547851895</v>
      </c>
      <c r="AM28" s="373"/>
      <c r="AN28" s="378">
        <v>2.8454411709672853</v>
      </c>
      <c r="AO28" s="373"/>
      <c r="AP28" s="378">
        <v>4.881639696299076</v>
      </c>
      <c r="AQ28" s="373"/>
      <c r="AR28" s="378">
        <v>6.0192197606654796</v>
      </c>
      <c r="AS28" s="373"/>
      <c r="AT28" s="378">
        <v>8.2738928891281596</v>
      </c>
      <c r="AU28" s="373"/>
      <c r="AV28" s="378">
        <v>8.8956979393587403</v>
      </c>
      <c r="AW28" s="373"/>
      <c r="AX28" s="378">
        <v>9.0408324785800644</v>
      </c>
      <c r="AY28" s="373"/>
      <c r="AZ28" s="378">
        <v>9.7127924444528873</v>
      </c>
      <c r="BA28" s="373"/>
      <c r="BB28" s="378">
        <v>10.713818940790842</v>
      </c>
      <c r="BC28" s="373"/>
      <c r="BD28" s="378">
        <v>10.419985850473843</v>
      </c>
      <c r="BE28" s="373"/>
      <c r="BF28" s="378">
        <v>10.08929636160973</v>
      </c>
      <c r="BG28" s="373"/>
      <c r="BH28" s="378">
        <v>10.613475516479923</v>
      </c>
      <c r="BI28" s="373"/>
      <c r="BJ28" s="379">
        <v>10.35649117537986</v>
      </c>
      <c r="BK28" s="373"/>
      <c r="BL28" s="379">
        <v>9.8519902112250506</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612" t="str">
        <f>Parameters!S28</f>
        <v>Manufacture of machinery and equipment n.e.c.</v>
      </c>
      <c r="E29" s="447"/>
      <c r="F29" s="377">
        <v>1.2064621067283559</v>
      </c>
      <c r="G29" s="373"/>
      <c r="H29" s="378">
        <v>1.3159882521221531</v>
      </c>
      <c r="I29" s="373"/>
      <c r="J29" s="378">
        <v>1.4702851367620944</v>
      </c>
      <c r="K29" s="373"/>
      <c r="L29" s="378">
        <v>1.6753120669262878</v>
      </c>
      <c r="M29" s="373"/>
      <c r="N29" s="378">
        <v>1.7406382023004636</v>
      </c>
      <c r="O29" s="373"/>
      <c r="P29" s="378">
        <v>1.6825426686341067</v>
      </c>
      <c r="Q29" s="373"/>
      <c r="R29" s="378">
        <v>2.0148059842138188</v>
      </c>
      <c r="S29" s="373"/>
      <c r="T29" s="378">
        <v>2.2212446774115682</v>
      </c>
      <c r="U29" s="373"/>
      <c r="V29" s="378">
        <v>2.3641308216415275</v>
      </c>
      <c r="W29" s="373"/>
      <c r="X29" s="378">
        <v>2.6186492762366096</v>
      </c>
      <c r="Y29" s="373"/>
      <c r="Z29" s="378">
        <v>3.2406372665365213</v>
      </c>
      <c r="AA29" s="373"/>
      <c r="AB29" s="378">
        <v>3.1472846168340847</v>
      </c>
      <c r="AC29" s="373"/>
      <c r="AD29" s="378">
        <v>3.5988576842553526</v>
      </c>
      <c r="AE29" s="373"/>
      <c r="AF29" s="378">
        <v>3.8641953647696998</v>
      </c>
      <c r="AG29" s="373"/>
      <c r="AH29" s="378">
        <v>3.6820125081151671</v>
      </c>
      <c r="AI29" s="373"/>
      <c r="AJ29" s="378">
        <v>4.1160731249347151</v>
      </c>
      <c r="AK29" s="373"/>
      <c r="AL29" s="378">
        <v>3.9666326542520829</v>
      </c>
      <c r="AM29" s="373"/>
      <c r="AN29" s="378">
        <v>4.3702403634811455</v>
      </c>
      <c r="AO29" s="373"/>
      <c r="AP29" s="378">
        <v>6.9506231700831647</v>
      </c>
      <c r="AQ29" s="373"/>
      <c r="AR29" s="378">
        <v>8.7677049968000684</v>
      </c>
      <c r="AS29" s="373"/>
      <c r="AT29" s="378">
        <v>12.127091931080722</v>
      </c>
      <c r="AU29" s="373"/>
      <c r="AV29" s="378">
        <v>12.789136769292909</v>
      </c>
      <c r="AW29" s="373"/>
      <c r="AX29" s="378">
        <v>13.460762957783205</v>
      </c>
      <c r="AY29" s="373"/>
      <c r="AZ29" s="378">
        <v>13.733914080207356</v>
      </c>
      <c r="BA29" s="373"/>
      <c r="BB29" s="378">
        <v>16.333029771266908</v>
      </c>
      <c r="BC29" s="373"/>
      <c r="BD29" s="378">
        <v>15.583370237759581</v>
      </c>
      <c r="BE29" s="373"/>
      <c r="BF29" s="378">
        <v>15.530035663670359</v>
      </c>
      <c r="BG29" s="373"/>
      <c r="BH29" s="378">
        <v>16.184687114474958</v>
      </c>
      <c r="BI29" s="373"/>
      <c r="BJ29" s="379">
        <v>15.914329689775611</v>
      </c>
      <c r="BK29" s="373"/>
      <c r="BL29" s="379">
        <v>14.886218928225906</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612" t="str">
        <f>Parameters!S29</f>
        <v>Manufacture of motor vehicles, trailers, semi-trailers and of other transport equipment</v>
      </c>
      <c r="E30" s="444"/>
      <c r="F30" s="620"/>
      <c r="G30" s="628"/>
      <c r="H30" s="621"/>
      <c r="I30" s="628"/>
      <c r="J30" s="621"/>
      <c r="K30" s="628"/>
      <c r="L30" s="621"/>
      <c r="M30" s="628"/>
      <c r="N30" s="621"/>
      <c r="O30" s="628"/>
      <c r="P30" s="621"/>
      <c r="Q30" s="628"/>
      <c r="R30" s="621"/>
      <c r="S30" s="628"/>
      <c r="T30" s="621"/>
      <c r="U30" s="628"/>
      <c r="V30" s="621"/>
      <c r="W30" s="628"/>
      <c r="X30" s="621"/>
      <c r="Y30" s="628"/>
      <c r="Z30" s="621"/>
      <c r="AA30" s="628"/>
      <c r="AB30" s="621"/>
      <c r="AC30" s="628"/>
      <c r="AD30" s="621"/>
      <c r="AE30" s="628"/>
      <c r="AF30" s="621"/>
      <c r="AG30" s="628"/>
      <c r="AH30" s="621"/>
      <c r="AI30" s="628"/>
      <c r="AJ30" s="621"/>
      <c r="AK30" s="628"/>
      <c r="AL30" s="621"/>
      <c r="AM30" s="628"/>
      <c r="AN30" s="621"/>
      <c r="AO30" s="628"/>
      <c r="AP30" s="621"/>
      <c r="AQ30" s="628"/>
      <c r="AR30" s="621"/>
      <c r="AS30" s="628"/>
      <c r="AT30" s="621"/>
      <c r="AU30" s="628"/>
      <c r="AV30" s="621"/>
      <c r="AW30" s="628"/>
      <c r="AX30" s="621"/>
      <c r="AY30" s="628"/>
      <c r="AZ30" s="621"/>
      <c r="BA30" s="628"/>
      <c r="BB30" s="621"/>
      <c r="BC30" s="628"/>
      <c r="BD30" s="621"/>
      <c r="BE30" s="628"/>
      <c r="BF30" s="621"/>
      <c r="BG30" s="628"/>
      <c r="BH30" s="621"/>
      <c r="BI30" s="628"/>
      <c r="BJ30" s="622"/>
      <c r="BK30" s="628"/>
      <c r="BL30" s="622"/>
      <c r="BM30" s="628"/>
      <c r="BN30" s="621" t="s">
        <v>696</v>
      </c>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609" t="str">
        <f>Parameters!S30</f>
        <v>Manufacture of motor vehicles, trailers and semi-trailers</v>
      </c>
      <c r="E31" s="446"/>
      <c r="F31" s="372">
        <v>0.51549935553287807</v>
      </c>
      <c r="G31" s="373"/>
      <c r="H31" s="374">
        <v>0.54962343407463443</v>
      </c>
      <c r="I31" s="373"/>
      <c r="J31" s="374">
        <v>0.60177127513339701</v>
      </c>
      <c r="K31" s="373"/>
      <c r="L31" s="374">
        <v>0.67340975239193912</v>
      </c>
      <c r="M31" s="373"/>
      <c r="N31" s="374">
        <v>0.68839807846814938</v>
      </c>
      <c r="O31" s="373"/>
      <c r="P31" s="374">
        <v>0.65572675985546369</v>
      </c>
      <c r="Q31" s="373"/>
      <c r="R31" s="374">
        <v>0.77481856594852561</v>
      </c>
      <c r="S31" s="373"/>
      <c r="T31" s="374">
        <v>0.84387898224806301</v>
      </c>
      <c r="U31" s="373"/>
      <c r="V31" s="374">
        <v>0.88820891697204063</v>
      </c>
      <c r="W31" s="373"/>
      <c r="X31" s="374">
        <v>0.97380044599025284</v>
      </c>
      <c r="Y31" s="373"/>
      <c r="Z31" s="374">
        <v>1.1937568946108683</v>
      </c>
      <c r="AA31" s="373"/>
      <c r="AB31" s="374">
        <v>1.1492635517739622</v>
      </c>
      <c r="AC31" s="373"/>
      <c r="AD31" s="374">
        <v>1.3035232557145371</v>
      </c>
      <c r="AE31" s="373"/>
      <c r="AF31" s="374">
        <v>1.389081336107048</v>
      </c>
      <c r="AG31" s="373"/>
      <c r="AH31" s="374">
        <v>1.3142797119256926</v>
      </c>
      <c r="AI31" s="373"/>
      <c r="AJ31" s="374">
        <v>1.4595456296672815</v>
      </c>
      <c r="AK31" s="373"/>
      <c r="AL31" s="374">
        <v>1.3978741680544107</v>
      </c>
      <c r="AM31" s="373"/>
      <c r="AN31" s="374">
        <v>1.5311791054532478</v>
      </c>
      <c r="AO31" s="373"/>
      <c r="AP31" s="374">
        <v>2.942987829024708</v>
      </c>
      <c r="AQ31" s="373"/>
      <c r="AR31" s="374">
        <v>3.6609760721626476</v>
      </c>
      <c r="AS31" s="373"/>
      <c r="AT31" s="374">
        <v>5.0083076001029978</v>
      </c>
      <c r="AU31" s="373"/>
      <c r="AV31" s="374">
        <v>4.8515641448108058</v>
      </c>
      <c r="AW31" s="373"/>
      <c r="AX31" s="374">
        <v>5.0025885511103905</v>
      </c>
      <c r="AY31" s="373"/>
      <c r="AZ31" s="374">
        <v>5.4454337057985427</v>
      </c>
      <c r="BA31" s="373"/>
      <c r="BB31" s="374">
        <v>12.318587027116116</v>
      </c>
      <c r="BC31" s="373"/>
      <c r="BD31" s="374">
        <v>9.1008039665968745</v>
      </c>
      <c r="BE31" s="373"/>
      <c r="BF31" s="374">
        <v>12.955890886314215</v>
      </c>
      <c r="BG31" s="373"/>
      <c r="BH31" s="374">
        <v>17.370426684484823</v>
      </c>
      <c r="BI31" s="373"/>
      <c r="BJ31" s="375">
        <v>19.141163863721825</v>
      </c>
      <c r="BK31" s="373"/>
      <c r="BL31" s="375">
        <v>24.150770643956452</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609" t="str">
        <f>Parameters!S31</f>
        <v>Manufacture of other transport equipment</v>
      </c>
      <c r="E32" s="446"/>
      <c r="F32" s="372">
        <v>0.52356663809207804</v>
      </c>
      <c r="G32" s="373"/>
      <c r="H32" s="374">
        <v>0.52917613369983407</v>
      </c>
      <c r="I32" s="373"/>
      <c r="J32" s="374">
        <v>0.5505566985262994</v>
      </c>
      <c r="K32" s="373"/>
      <c r="L32" s="374">
        <v>0.58672421515991446</v>
      </c>
      <c r="M32" s="373"/>
      <c r="N32" s="374">
        <v>0.57232576951761838</v>
      </c>
      <c r="O32" s="373"/>
      <c r="P32" s="374">
        <v>0.52115596958661847</v>
      </c>
      <c r="Q32" s="373"/>
      <c r="R32" s="374">
        <v>0.58967673418065814</v>
      </c>
      <c r="S32" s="373"/>
      <c r="T32" s="374">
        <v>0.6159346594569195</v>
      </c>
      <c r="U32" s="373"/>
      <c r="V32" s="374">
        <v>0.62263149993721112</v>
      </c>
      <c r="W32" s="373"/>
      <c r="X32" s="374">
        <v>0.65648299296992463</v>
      </c>
      <c r="Y32" s="373"/>
      <c r="Z32" s="374">
        <v>0.77489482632635298</v>
      </c>
      <c r="AA32" s="373"/>
      <c r="AB32" s="374">
        <v>0.71914994706813795</v>
      </c>
      <c r="AC32" s="373"/>
      <c r="AD32" s="374">
        <v>0.78715172446530002</v>
      </c>
      <c r="AE32" s="373"/>
      <c r="AF32" s="374">
        <v>0.81029744606244458</v>
      </c>
      <c r="AG32" s="373"/>
      <c r="AH32" s="374">
        <v>0.74129673124964124</v>
      </c>
      <c r="AI32" s="373"/>
      <c r="AJ32" s="374">
        <v>0.79670083312526208</v>
      </c>
      <c r="AK32" s="373"/>
      <c r="AL32" s="374">
        <v>0.73906457728326602</v>
      </c>
      <c r="AM32" s="373"/>
      <c r="AN32" s="374">
        <v>0.78472929154478943</v>
      </c>
      <c r="AO32" s="373"/>
      <c r="AP32" s="374">
        <v>0.75849453973336101</v>
      </c>
      <c r="AQ32" s="373"/>
      <c r="AR32" s="374">
        <v>0.91628141020373077</v>
      </c>
      <c r="AS32" s="373"/>
      <c r="AT32" s="374">
        <v>1.3075005407916864</v>
      </c>
      <c r="AU32" s="373"/>
      <c r="AV32" s="374">
        <v>1.1539632140552734</v>
      </c>
      <c r="AW32" s="373"/>
      <c r="AX32" s="374">
        <v>1.1500988073641789</v>
      </c>
      <c r="AY32" s="373"/>
      <c r="AZ32" s="374">
        <v>1.0955743222920602</v>
      </c>
      <c r="BA32" s="373"/>
      <c r="BB32" s="374">
        <v>1.1453314874488005</v>
      </c>
      <c r="BC32" s="373"/>
      <c r="BD32" s="374">
        <v>1.1525286452794077</v>
      </c>
      <c r="BE32" s="373"/>
      <c r="BF32" s="374">
        <v>1.1925659972901541</v>
      </c>
      <c r="BG32" s="373"/>
      <c r="BH32" s="374">
        <v>1.1423357422468481</v>
      </c>
      <c r="BI32" s="373"/>
      <c r="BJ32" s="375">
        <v>1.0282507234412015</v>
      </c>
      <c r="BK32" s="373"/>
      <c r="BL32" s="375">
        <v>1.0435819606951315</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612" t="str">
        <f>Parameters!S32</f>
        <v>Manufacture of furniture; jewellery, musical instruments, toys; repair and installation of machinery and equipment</v>
      </c>
      <c r="E33" s="444"/>
      <c r="F33" s="620"/>
      <c r="G33" s="628"/>
      <c r="H33" s="621"/>
      <c r="I33" s="628"/>
      <c r="J33" s="621"/>
      <c r="K33" s="628"/>
      <c r="L33" s="621"/>
      <c r="M33" s="628"/>
      <c r="N33" s="621"/>
      <c r="O33" s="628"/>
      <c r="P33" s="621"/>
      <c r="Q33" s="628"/>
      <c r="R33" s="621"/>
      <c r="S33" s="628"/>
      <c r="T33" s="621"/>
      <c r="U33" s="628"/>
      <c r="V33" s="621"/>
      <c r="W33" s="628"/>
      <c r="X33" s="621"/>
      <c r="Y33" s="628"/>
      <c r="Z33" s="621"/>
      <c r="AA33" s="628"/>
      <c r="AB33" s="621"/>
      <c r="AC33" s="628"/>
      <c r="AD33" s="621"/>
      <c r="AE33" s="628"/>
      <c r="AF33" s="621"/>
      <c r="AG33" s="628"/>
      <c r="AH33" s="621"/>
      <c r="AI33" s="628"/>
      <c r="AJ33" s="621"/>
      <c r="AK33" s="628"/>
      <c r="AL33" s="621"/>
      <c r="AM33" s="628"/>
      <c r="AN33" s="621"/>
      <c r="AO33" s="628"/>
      <c r="AP33" s="621"/>
      <c r="AQ33" s="628"/>
      <c r="AR33" s="621"/>
      <c r="AS33" s="628"/>
      <c r="AT33" s="621"/>
      <c r="AU33" s="628"/>
      <c r="AV33" s="621"/>
      <c r="AW33" s="628"/>
      <c r="AX33" s="621"/>
      <c r="AY33" s="628"/>
      <c r="AZ33" s="621"/>
      <c r="BA33" s="628"/>
      <c r="BB33" s="621"/>
      <c r="BC33" s="628"/>
      <c r="BD33" s="621"/>
      <c r="BE33" s="628"/>
      <c r="BF33" s="621"/>
      <c r="BG33" s="628"/>
      <c r="BH33" s="621"/>
      <c r="BI33" s="628"/>
      <c r="BJ33" s="622"/>
      <c r="BK33" s="628"/>
      <c r="BL33" s="622"/>
      <c r="BM33" s="628"/>
      <c r="BN33" s="621" t="s">
        <v>696</v>
      </c>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609" t="str">
        <f>Parameters!S33</f>
        <v>Manufacture of furniture; other manufacturing</v>
      </c>
      <c r="E34" s="446"/>
      <c r="F34" s="372">
        <v>3.0921894049413492</v>
      </c>
      <c r="G34" s="373"/>
      <c r="H34" s="374">
        <v>3.1521558257792281</v>
      </c>
      <c r="I34" s="373"/>
      <c r="J34" s="374">
        <v>3.3076080725417212</v>
      </c>
      <c r="K34" s="373"/>
      <c r="L34" s="374">
        <v>3.5550195058522966</v>
      </c>
      <c r="M34" s="373"/>
      <c r="N34" s="374">
        <v>3.4973479550710005</v>
      </c>
      <c r="O34" s="373"/>
      <c r="P34" s="374">
        <v>3.2117561944164379</v>
      </c>
      <c r="Q34" s="373"/>
      <c r="R34" s="374">
        <v>3.6648825598449384</v>
      </c>
      <c r="S34" s="373"/>
      <c r="T34" s="374">
        <v>3.8605038498244726</v>
      </c>
      <c r="U34" s="373"/>
      <c r="V34" s="374">
        <v>3.9354638724309354</v>
      </c>
      <c r="W34" s="373"/>
      <c r="X34" s="374">
        <v>4.1844288395008515</v>
      </c>
      <c r="Y34" s="373"/>
      <c r="Z34" s="374">
        <v>4.9807627708067495</v>
      </c>
      <c r="AA34" s="373"/>
      <c r="AB34" s="374">
        <v>4.6612845053985854</v>
      </c>
      <c r="AC34" s="373"/>
      <c r="AD34" s="374">
        <v>5.1448236711052031</v>
      </c>
      <c r="AE34" s="373"/>
      <c r="AF34" s="374">
        <v>5.3404194438722277</v>
      </c>
      <c r="AG34" s="373"/>
      <c r="AH34" s="374">
        <v>4.9264599192709655</v>
      </c>
      <c r="AI34" s="373"/>
      <c r="AJ34" s="374">
        <v>5.3387965360316443</v>
      </c>
      <c r="AK34" s="373"/>
      <c r="AL34" s="374">
        <v>4.9937766980452771</v>
      </c>
      <c r="AM34" s="373"/>
      <c r="AN34" s="374">
        <v>5.3463670432075903</v>
      </c>
      <c r="AO34" s="373"/>
      <c r="AP34" s="374">
        <v>7.0472586243123176</v>
      </c>
      <c r="AQ34" s="373"/>
      <c r="AR34" s="374">
        <v>8.335983482987281</v>
      </c>
      <c r="AS34" s="373"/>
      <c r="AT34" s="374">
        <v>11.07581770018048</v>
      </c>
      <c r="AU34" s="373"/>
      <c r="AV34" s="374">
        <v>11.467375345649666</v>
      </c>
      <c r="AW34" s="373"/>
      <c r="AX34" s="374">
        <v>11.894113974147386</v>
      </c>
      <c r="AY34" s="373"/>
      <c r="AZ34" s="374">
        <v>11.993367484412907</v>
      </c>
      <c r="BA34" s="373"/>
      <c r="BB34" s="374">
        <v>13.064721133629462</v>
      </c>
      <c r="BC34" s="373"/>
      <c r="BD34" s="374">
        <v>12.99137955570178</v>
      </c>
      <c r="BE34" s="373"/>
      <c r="BF34" s="374">
        <v>11.78817719484767</v>
      </c>
      <c r="BG34" s="373"/>
      <c r="BH34" s="374">
        <v>12.161383008338879</v>
      </c>
      <c r="BI34" s="373"/>
      <c r="BJ34" s="375">
        <v>11.344872611783176</v>
      </c>
      <c r="BK34" s="373"/>
      <c r="BL34" s="375">
        <v>10.458625061582683</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613" t="str">
        <f>Parameters!S34</f>
        <v>Repair and installation of machinery and equipment</v>
      </c>
      <c r="E35" s="434"/>
      <c r="F35" s="372">
        <v>3.3047623003762681</v>
      </c>
      <c r="G35" s="373"/>
      <c r="H35" s="374">
        <v>3.3958876462468486</v>
      </c>
      <c r="I35" s="373"/>
      <c r="J35" s="374">
        <v>3.5914221845727208</v>
      </c>
      <c r="K35" s="373"/>
      <c r="L35" s="374">
        <v>3.8898994233696969</v>
      </c>
      <c r="M35" s="373"/>
      <c r="N35" s="374">
        <v>3.8558328169451404</v>
      </c>
      <c r="O35" s="373"/>
      <c r="P35" s="374">
        <v>3.5673493129450224</v>
      </c>
      <c r="Q35" s="373"/>
      <c r="R35" s="374">
        <v>4.1004287190788462</v>
      </c>
      <c r="S35" s="373"/>
      <c r="T35" s="374">
        <v>4.3503416498650145</v>
      </c>
      <c r="U35" s="373"/>
      <c r="V35" s="374">
        <v>4.4661268964690484</v>
      </c>
      <c r="W35" s="373"/>
      <c r="X35" s="374">
        <v>4.7816098822341901</v>
      </c>
      <c r="Y35" s="373"/>
      <c r="Z35" s="374">
        <v>5.7304026783100657</v>
      </c>
      <c r="AA35" s="373"/>
      <c r="AB35" s="374">
        <v>5.3987859662675053</v>
      </c>
      <c r="AC35" s="373"/>
      <c r="AD35" s="374">
        <v>5.998096140425587</v>
      </c>
      <c r="AE35" s="373"/>
      <c r="AF35" s="374">
        <v>6.2664736679435933</v>
      </c>
      <c r="AG35" s="373"/>
      <c r="AH35" s="374">
        <v>5.8175678256765329</v>
      </c>
      <c r="AI35" s="373"/>
      <c r="AJ35" s="374">
        <v>6.3440038876808034</v>
      </c>
      <c r="AK35" s="373"/>
      <c r="AL35" s="374">
        <v>5.9706116458159464</v>
      </c>
      <c r="AM35" s="373"/>
      <c r="AN35" s="374">
        <v>6.4309522429036408</v>
      </c>
      <c r="AO35" s="373"/>
      <c r="AP35" s="374">
        <v>11.395579125383309</v>
      </c>
      <c r="AQ35" s="373"/>
      <c r="AR35" s="374">
        <v>13.437748216229572</v>
      </c>
      <c r="AS35" s="373"/>
      <c r="AT35" s="374">
        <v>18.021346033350802</v>
      </c>
      <c r="AU35" s="373"/>
      <c r="AV35" s="374">
        <v>18.503196703499434</v>
      </c>
      <c r="AW35" s="373"/>
      <c r="AX35" s="374">
        <v>19.053204586604078</v>
      </c>
      <c r="AY35" s="373"/>
      <c r="AZ35" s="374">
        <v>19.521688910158797</v>
      </c>
      <c r="BA35" s="373"/>
      <c r="BB35" s="374">
        <v>21.407091170395994</v>
      </c>
      <c r="BC35" s="373"/>
      <c r="BD35" s="374">
        <v>21.807600728104298</v>
      </c>
      <c r="BE35" s="373"/>
      <c r="BF35" s="374">
        <v>19.705482171349416</v>
      </c>
      <c r="BG35" s="373"/>
      <c r="BH35" s="374">
        <v>19.958650398876728</v>
      </c>
      <c r="BI35" s="373"/>
      <c r="BJ35" s="375">
        <v>19.380517133040591</v>
      </c>
      <c r="BK35" s="373"/>
      <c r="BL35" s="375">
        <v>17.897615120461452</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610" t="str">
        <f>Parameters!S35</f>
        <v>Electricity, gas, steam and air conditioning supply</v>
      </c>
      <c r="E36" s="446"/>
      <c r="F36" s="369">
        <v>0.72968570747963735</v>
      </c>
      <c r="G36" s="373"/>
      <c r="H36" s="370">
        <v>0.75327854580764642</v>
      </c>
      <c r="I36" s="373"/>
      <c r="J36" s="370">
        <v>0.80022775948590041</v>
      </c>
      <c r="K36" s="373"/>
      <c r="L36" s="370">
        <v>0.87050528967738483</v>
      </c>
      <c r="M36" s="373"/>
      <c r="N36" s="370">
        <v>0.86652442951146436</v>
      </c>
      <c r="O36" s="373"/>
      <c r="P36" s="370">
        <v>0.80497799997181918</v>
      </c>
      <c r="Q36" s="373"/>
      <c r="R36" s="370">
        <v>0.92894914089527547</v>
      </c>
      <c r="S36" s="373"/>
      <c r="T36" s="370">
        <v>0.98937535849772917</v>
      </c>
      <c r="U36" s="373"/>
      <c r="V36" s="370">
        <v>1.0195221953948175</v>
      </c>
      <c r="W36" s="373"/>
      <c r="X36" s="370">
        <v>1.0955255017390344</v>
      </c>
      <c r="Y36" s="373"/>
      <c r="Z36" s="370">
        <v>1.3175675942067324</v>
      </c>
      <c r="AA36" s="373"/>
      <c r="AB36" s="370">
        <v>1.245608999228067</v>
      </c>
      <c r="AC36" s="373"/>
      <c r="AD36" s="370">
        <v>1.3885356419567896</v>
      </c>
      <c r="AE36" s="373"/>
      <c r="AF36" s="370">
        <v>1.4554138718200249</v>
      </c>
      <c r="AG36" s="373"/>
      <c r="AH36" s="370">
        <v>1.3554628636617838</v>
      </c>
      <c r="AI36" s="373"/>
      <c r="AJ36" s="370">
        <v>1.4827130206143815</v>
      </c>
      <c r="AK36" s="373"/>
      <c r="AL36" s="370">
        <v>1.3996709214837866</v>
      </c>
      <c r="AM36" s="373"/>
      <c r="AN36" s="370">
        <v>1.5120393666350824</v>
      </c>
      <c r="AO36" s="373"/>
      <c r="AP36" s="370">
        <v>6.0577387044816575</v>
      </c>
      <c r="AQ36" s="373"/>
      <c r="AR36" s="370">
        <v>6.5123278296002285</v>
      </c>
      <c r="AS36" s="373"/>
      <c r="AT36" s="370">
        <v>9.3308434278717183</v>
      </c>
      <c r="AU36" s="373"/>
      <c r="AV36" s="370">
        <v>9.183313450230564</v>
      </c>
      <c r="AW36" s="373"/>
      <c r="AX36" s="370">
        <v>9.3491137471369203</v>
      </c>
      <c r="AY36" s="373"/>
      <c r="AZ36" s="370">
        <v>9.9842704764507264</v>
      </c>
      <c r="BA36" s="373"/>
      <c r="BB36" s="370">
        <v>10.367623729784604</v>
      </c>
      <c r="BC36" s="373"/>
      <c r="BD36" s="370">
        <v>10.350910245821249</v>
      </c>
      <c r="BE36" s="373"/>
      <c r="BF36" s="370">
        <v>9.8201227875585477</v>
      </c>
      <c r="BG36" s="373"/>
      <c r="BH36" s="370">
        <v>10.521226552002789</v>
      </c>
      <c r="BI36" s="373"/>
      <c r="BJ36" s="371">
        <v>10.12412133109836</v>
      </c>
      <c r="BK36" s="373"/>
      <c r="BL36" s="371">
        <v>10.06681134636665</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610" t="str">
        <f>Parameters!S36</f>
        <v>Water supply; sewerage, waste management and remediation activities</v>
      </c>
      <c r="E37" s="452"/>
      <c r="F37" s="369">
        <v>2.7751452003647898</v>
      </c>
      <c r="G37" s="373"/>
      <c r="H37" s="370">
        <v>2.8830693528468556</v>
      </c>
      <c r="I37" s="373"/>
      <c r="J37" s="370">
        <v>3.0814103591937068</v>
      </c>
      <c r="K37" s="373"/>
      <c r="L37" s="370">
        <v>3.3716111586561182</v>
      </c>
      <c r="M37" s="373"/>
      <c r="N37" s="370">
        <v>3.3750255987154407</v>
      </c>
      <c r="O37" s="373"/>
      <c r="P37" s="370">
        <v>3.1522188144793128</v>
      </c>
      <c r="Q37" s="373"/>
      <c r="R37" s="370">
        <v>3.656551177415384</v>
      </c>
      <c r="S37" s="373"/>
      <c r="T37" s="370">
        <v>3.9138525211160169</v>
      </c>
      <c r="U37" s="373"/>
      <c r="V37" s="370">
        <v>4.0525146599388782</v>
      </c>
      <c r="W37" s="373"/>
      <c r="X37" s="370">
        <v>4.3748193113130487</v>
      </c>
      <c r="Y37" s="373"/>
      <c r="Z37" s="370">
        <v>5.2850537439428535</v>
      </c>
      <c r="AA37" s="373"/>
      <c r="AB37" s="370">
        <v>5.0179920549012822</v>
      </c>
      <c r="AC37" s="373"/>
      <c r="AD37" s="370">
        <v>5.6171147057843829</v>
      </c>
      <c r="AE37" s="373"/>
      <c r="AF37" s="370">
        <v>5.9113995061858926</v>
      </c>
      <c r="AG37" s="373"/>
      <c r="AH37" s="370">
        <v>5.5268983344377443</v>
      </c>
      <c r="AI37" s="373"/>
      <c r="AJ37" s="370">
        <v>6.0685693508652854</v>
      </c>
      <c r="AK37" s="373"/>
      <c r="AL37" s="370">
        <v>5.7496109740027173</v>
      </c>
      <c r="AM37" s="373"/>
      <c r="AN37" s="370">
        <v>6.2331749417825968</v>
      </c>
      <c r="AO37" s="373"/>
      <c r="AP37" s="370">
        <v>25.594543299852862</v>
      </c>
      <c r="AQ37" s="373"/>
      <c r="AR37" s="370">
        <v>29.467450533423467</v>
      </c>
      <c r="AS37" s="373"/>
      <c r="AT37" s="370">
        <v>43.583789370731957</v>
      </c>
      <c r="AU37" s="373"/>
      <c r="AV37" s="370">
        <v>43.137509887182468</v>
      </c>
      <c r="AW37" s="373"/>
      <c r="AX37" s="370">
        <v>42.488258905177069</v>
      </c>
      <c r="AY37" s="373"/>
      <c r="AZ37" s="370">
        <v>47.258160892104122</v>
      </c>
      <c r="BA37" s="373"/>
      <c r="BB37" s="370">
        <v>50.658690832508604</v>
      </c>
      <c r="BC37" s="373"/>
      <c r="BD37" s="370">
        <v>51.953407048138402</v>
      </c>
      <c r="BE37" s="373"/>
      <c r="BF37" s="370">
        <v>56.246742256553546</v>
      </c>
      <c r="BG37" s="373"/>
      <c r="BH37" s="370">
        <v>56.905003611802044</v>
      </c>
      <c r="BI37" s="373"/>
      <c r="BJ37" s="371">
        <v>54.741156423631168</v>
      </c>
      <c r="BK37" s="373"/>
      <c r="BL37" s="371">
        <v>51.106233436830209</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613" t="str">
        <f>Parameters!S37</f>
        <v>Water collection, treatment and supply</v>
      </c>
      <c r="E38" s="434"/>
      <c r="F38" s="372">
        <v>1.3444126384906749</v>
      </c>
      <c r="G38" s="373"/>
      <c r="H38" s="374">
        <v>1.3716049091416103</v>
      </c>
      <c r="I38" s="373"/>
      <c r="J38" s="374">
        <v>1.4404099670746202</v>
      </c>
      <c r="K38" s="373"/>
      <c r="L38" s="374">
        <v>1.5493899181050308</v>
      </c>
      <c r="M38" s="373"/>
      <c r="N38" s="374">
        <v>1.525457998784479</v>
      </c>
      <c r="O38" s="373"/>
      <c r="P38" s="374">
        <v>1.4019829604372414</v>
      </c>
      <c r="Q38" s="373"/>
      <c r="R38" s="374">
        <v>1.6010139902126344</v>
      </c>
      <c r="S38" s="373"/>
      <c r="T38" s="374">
        <v>1.687757964496126</v>
      </c>
      <c r="U38" s="373"/>
      <c r="V38" s="374">
        <v>1.7218269204424772</v>
      </c>
      <c r="W38" s="373"/>
      <c r="X38" s="374">
        <v>1.8321181467829435</v>
      </c>
      <c r="Y38" s="373"/>
      <c r="Z38" s="374">
        <v>2.1823945704882899</v>
      </c>
      <c r="AA38" s="373"/>
      <c r="AB38" s="374">
        <v>2.0438998495620764</v>
      </c>
      <c r="AC38" s="373"/>
      <c r="AD38" s="374">
        <v>2.257551145766481</v>
      </c>
      <c r="AE38" s="373"/>
      <c r="AF38" s="374">
        <v>2.3450502331470107</v>
      </c>
      <c r="AG38" s="373"/>
      <c r="AH38" s="374">
        <v>2.1648013238667061</v>
      </c>
      <c r="AI38" s="373"/>
      <c r="AJ38" s="374">
        <v>2.3476289493061038</v>
      </c>
      <c r="AK38" s="373"/>
      <c r="AL38" s="374">
        <v>2.1974294441266635</v>
      </c>
      <c r="AM38" s="373"/>
      <c r="AN38" s="374">
        <v>2.3541878746343681</v>
      </c>
      <c r="AO38" s="373"/>
      <c r="AP38" s="374">
        <v>7.0869347285808608</v>
      </c>
      <c r="AQ38" s="373"/>
      <c r="AR38" s="374">
        <v>9.3518756622142298</v>
      </c>
      <c r="AS38" s="373"/>
      <c r="AT38" s="374">
        <v>14.232970285651247</v>
      </c>
      <c r="AU38" s="373"/>
      <c r="AV38" s="374">
        <v>12.773015656884668</v>
      </c>
      <c r="AW38" s="373"/>
      <c r="AX38" s="374">
        <v>11.842186498327651</v>
      </c>
      <c r="AY38" s="373"/>
      <c r="AZ38" s="374">
        <v>13.209653316501543</v>
      </c>
      <c r="BA38" s="373"/>
      <c r="BB38" s="374">
        <v>12.873354734620575</v>
      </c>
      <c r="BC38" s="373"/>
      <c r="BD38" s="374">
        <v>13.338196831544838</v>
      </c>
      <c r="BE38" s="373"/>
      <c r="BF38" s="374">
        <v>13.028221907946245</v>
      </c>
      <c r="BG38" s="373"/>
      <c r="BH38" s="374">
        <v>13.176913361267079</v>
      </c>
      <c r="BI38" s="373"/>
      <c r="BJ38" s="375">
        <v>12.91198249279697</v>
      </c>
      <c r="BK38" s="373"/>
      <c r="BL38" s="375">
        <v>12.235787849097854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613" t="str">
        <f>Parameters!S38</f>
        <v>Sewerage, waste management, remediation activities</v>
      </c>
      <c r="E39" s="434"/>
      <c r="F39" s="372">
        <v>1.4307325618741149</v>
      </c>
      <c r="G39" s="373"/>
      <c r="H39" s="374">
        <v>1.5114644437052451</v>
      </c>
      <c r="I39" s="373"/>
      <c r="J39" s="374">
        <v>1.6410003921190863</v>
      </c>
      <c r="K39" s="373"/>
      <c r="L39" s="374">
        <v>1.8222212405510874</v>
      </c>
      <c r="M39" s="373"/>
      <c r="N39" s="374">
        <v>1.849567599930962</v>
      </c>
      <c r="O39" s="373"/>
      <c r="P39" s="374">
        <v>1.7502358540420713</v>
      </c>
      <c r="Q39" s="373"/>
      <c r="R39" s="374">
        <v>2.0555371872027499</v>
      </c>
      <c r="S39" s="373"/>
      <c r="T39" s="374">
        <v>2.2260945566198909</v>
      </c>
      <c r="U39" s="373"/>
      <c r="V39" s="374">
        <v>2.3306877394964012</v>
      </c>
      <c r="W39" s="373"/>
      <c r="X39" s="374">
        <v>2.5427011645301048</v>
      </c>
      <c r="Y39" s="373"/>
      <c r="Z39" s="374">
        <v>3.1026591734545632</v>
      </c>
      <c r="AA39" s="373"/>
      <c r="AB39" s="374">
        <v>2.9740922053392058</v>
      </c>
      <c r="AC39" s="373"/>
      <c r="AD39" s="374">
        <v>3.3595635600179015</v>
      </c>
      <c r="AE39" s="373"/>
      <c r="AF39" s="374">
        <v>3.5663492730388824</v>
      </c>
      <c r="AG39" s="373"/>
      <c r="AH39" s="374">
        <v>3.3620970105710386</v>
      </c>
      <c r="AI39" s="373"/>
      <c r="AJ39" s="374">
        <v>3.7209404015591812</v>
      </c>
      <c r="AK39" s="373"/>
      <c r="AL39" s="374">
        <v>3.5521815298760537</v>
      </c>
      <c r="AM39" s="373"/>
      <c r="AN39" s="374">
        <v>3.8789870671482283</v>
      </c>
      <c r="AO39" s="373"/>
      <c r="AP39" s="374">
        <v>18.507608571272002</v>
      </c>
      <c r="AQ39" s="373" t="s">
        <v>1145</v>
      </c>
      <c r="AR39" s="374">
        <v>20.115574871209237</v>
      </c>
      <c r="AS39" s="373"/>
      <c r="AT39" s="374">
        <v>29.350819085080708</v>
      </c>
      <c r="AU39" s="373"/>
      <c r="AV39" s="374">
        <v>30.364494230297801</v>
      </c>
      <c r="AW39" s="373"/>
      <c r="AX39" s="374">
        <v>30.646072406849417</v>
      </c>
      <c r="AY39" s="373"/>
      <c r="AZ39" s="374">
        <v>34.048507575602578</v>
      </c>
      <c r="BA39" s="373"/>
      <c r="BB39" s="374">
        <v>37.785336097888027</v>
      </c>
      <c r="BC39" s="373"/>
      <c r="BD39" s="374">
        <v>38.615210216593567</v>
      </c>
      <c r="BE39" s="373"/>
      <c r="BF39" s="374">
        <v>43.218520348607299</v>
      </c>
      <c r="BG39" s="373"/>
      <c r="BH39" s="374">
        <v>43.728090250534969</v>
      </c>
      <c r="BI39" s="373"/>
      <c r="BJ39" s="375">
        <v>41.829173930834202</v>
      </c>
      <c r="BK39" s="373"/>
      <c r="BL39" s="375">
        <v>38.870445587732355</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610" t="str">
        <f>Parameters!S39</f>
        <v>Construction</v>
      </c>
      <c r="E40" s="446"/>
      <c r="F40" s="369">
        <v>49.747301265434587</v>
      </c>
      <c r="G40" s="373"/>
      <c r="H40" s="370">
        <v>51.047912223711663</v>
      </c>
      <c r="I40" s="373"/>
      <c r="J40" s="370">
        <v>53.914011582430057</v>
      </c>
      <c r="K40" s="373"/>
      <c r="L40" s="370">
        <v>58.317467053009793</v>
      </c>
      <c r="M40" s="373"/>
      <c r="N40" s="370">
        <v>57.732134312206625</v>
      </c>
      <c r="O40" s="373"/>
      <c r="P40" s="370">
        <v>53.345492423664382</v>
      </c>
      <c r="Q40" s="373"/>
      <c r="R40" s="370">
        <v>61.241677966754651</v>
      </c>
      <c r="S40" s="373"/>
      <c r="T40" s="370">
        <v>64.896233686559384</v>
      </c>
      <c r="U40" s="373"/>
      <c r="V40" s="370">
        <v>66.545339938391976</v>
      </c>
      <c r="W40" s="373"/>
      <c r="X40" s="370">
        <v>71.16442105408683</v>
      </c>
      <c r="Y40" s="373"/>
      <c r="Z40" s="370">
        <v>85.189768979142258</v>
      </c>
      <c r="AA40" s="373"/>
      <c r="AB40" s="370">
        <v>80.172028947553088</v>
      </c>
      <c r="AC40" s="373"/>
      <c r="AD40" s="370">
        <v>88.976482326659678</v>
      </c>
      <c r="AE40" s="373"/>
      <c r="AF40" s="370">
        <v>92.860347446347191</v>
      </c>
      <c r="AG40" s="373"/>
      <c r="AH40" s="370">
        <v>86.119938852882044</v>
      </c>
      <c r="AI40" s="373"/>
      <c r="AJ40" s="370">
        <v>93.818923794829956</v>
      </c>
      <c r="AK40" s="373"/>
      <c r="AL40" s="370">
        <v>88.210411779587744</v>
      </c>
      <c r="AM40" s="373"/>
      <c r="AN40" s="370">
        <v>94.920344712222573</v>
      </c>
      <c r="AO40" s="373"/>
      <c r="AP40" s="370">
        <v>160.86461059155164</v>
      </c>
      <c r="AQ40" s="373" t="s">
        <v>1145</v>
      </c>
      <c r="AR40" s="370">
        <v>183.35262850943721</v>
      </c>
      <c r="AS40" s="373"/>
      <c r="AT40" s="370">
        <v>257.9132207880898</v>
      </c>
      <c r="AU40" s="373"/>
      <c r="AV40" s="370">
        <v>261.80489513932491</v>
      </c>
      <c r="AW40" s="373"/>
      <c r="AX40" s="370">
        <v>269.39203079185455</v>
      </c>
      <c r="AY40" s="373"/>
      <c r="AZ40" s="370">
        <v>288.78914785282137</v>
      </c>
      <c r="BA40" s="373"/>
      <c r="BB40" s="370">
        <v>302.18440789032678</v>
      </c>
      <c r="BC40" s="373"/>
      <c r="BD40" s="370">
        <v>298.84509332735666</v>
      </c>
      <c r="BE40" s="373"/>
      <c r="BF40" s="370">
        <v>293.36788340631</v>
      </c>
      <c r="BG40" s="373"/>
      <c r="BH40" s="370">
        <v>298.64432197898736</v>
      </c>
      <c r="BI40" s="373"/>
      <c r="BJ40" s="371">
        <v>282.68165290467073</v>
      </c>
      <c r="BK40" s="373"/>
      <c r="BL40" s="371">
        <v>262.45652898501578</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610" t="str">
        <f>Parameters!S40</f>
        <v>Wholesale and retail trade; repair of motor vehicles and motorcycles</v>
      </c>
      <c r="E41" s="452"/>
      <c r="F41" s="369">
        <v>138.76210038777501</v>
      </c>
      <c r="G41" s="373"/>
      <c r="H41" s="370">
        <v>142.00486531895871</v>
      </c>
      <c r="I41" s="373"/>
      <c r="J41" s="370">
        <v>149.58070674379644</v>
      </c>
      <c r="K41" s="373"/>
      <c r="L41" s="370">
        <v>161.37835850783358</v>
      </c>
      <c r="M41" s="373"/>
      <c r="N41" s="370">
        <v>159.35299436643902</v>
      </c>
      <c r="O41" s="373"/>
      <c r="P41" s="370">
        <v>146.87871630488843</v>
      </c>
      <c r="Q41" s="373"/>
      <c r="R41" s="370">
        <v>168.20875983437838</v>
      </c>
      <c r="S41" s="373"/>
      <c r="T41" s="370">
        <v>177.82082117313354</v>
      </c>
      <c r="U41" s="373"/>
      <c r="V41" s="370">
        <v>181.91266170835343</v>
      </c>
      <c r="W41" s="373"/>
      <c r="X41" s="370">
        <v>194.09320235416192</v>
      </c>
      <c r="Y41" s="373"/>
      <c r="Z41" s="370">
        <v>231.8229075338439</v>
      </c>
      <c r="AA41" s="373"/>
      <c r="AB41" s="370">
        <v>217.68680367448661</v>
      </c>
      <c r="AC41" s="373"/>
      <c r="AD41" s="370">
        <v>241.06993852784495</v>
      </c>
      <c r="AE41" s="373"/>
      <c r="AF41" s="370">
        <v>251.05824256997673</v>
      </c>
      <c r="AG41" s="373"/>
      <c r="AH41" s="370">
        <v>232.34937352231111</v>
      </c>
      <c r="AI41" s="373"/>
      <c r="AJ41" s="370">
        <v>252.60307303715197</v>
      </c>
      <c r="AK41" s="373"/>
      <c r="AL41" s="370">
        <v>237.02531673202284</v>
      </c>
      <c r="AM41" s="373"/>
      <c r="AN41" s="370">
        <v>254.55214636866305</v>
      </c>
      <c r="AO41" s="373"/>
      <c r="AP41" s="370">
        <v>274.51584174194386</v>
      </c>
      <c r="AQ41" s="373"/>
      <c r="AR41" s="370">
        <v>339.91905253217226</v>
      </c>
      <c r="AS41" s="373"/>
      <c r="AT41" s="370">
        <v>493.81690939814951</v>
      </c>
      <c r="AU41" s="373" t="s">
        <v>570</v>
      </c>
      <c r="AV41" s="370">
        <v>529.97154243140892</v>
      </c>
      <c r="AW41" s="373"/>
      <c r="AX41" s="370">
        <v>546.197043908973</v>
      </c>
      <c r="AY41" s="373"/>
      <c r="AZ41" s="370">
        <v>577.03999131451894</v>
      </c>
      <c r="BA41" s="373"/>
      <c r="BB41" s="370">
        <v>653.08469921354094</v>
      </c>
      <c r="BC41" s="373"/>
      <c r="BD41" s="370">
        <v>550.63094001186926</v>
      </c>
      <c r="BE41" s="373"/>
      <c r="BF41" s="370">
        <v>580.30291507569268</v>
      </c>
      <c r="BG41" s="373"/>
      <c r="BH41" s="370">
        <v>593.76304763087455</v>
      </c>
      <c r="BI41" s="373"/>
      <c r="BJ41" s="371">
        <v>569.16498614802777</v>
      </c>
      <c r="BK41" s="373"/>
      <c r="BL41" s="371">
        <v>497.41970921345728</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609" t="str">
        <f>Parameters!S41</f>
        <v>Wholesale and retail trade and repair of motor vehicles and motorcycles</v>
      </c>
      <c r="E42" s="446"/>
      <c r="F42" s="372">
        <v>9.1890381990567285</v>
      </c>
      <c r="G42" s="373"/>
      <c r="H42" s="374">
        <v>9.7689022270646362</v>
      </c>
      <c r="I42" s="373"/>
      <c r="J42" s="374">
        <v>10.667569519120043</v>
      </c>
      <c r="K42" s="373"/>
      <c r="L42" s="374">
        <v>11.908767857001624</v>
      </c>
      <c r="M42" s="373"/>
      <c r="N42" s="374">
        <v>12.146967131673074</v>
      </c>
      <c r="O42" s="373"/>
      <c r="P42" s="374">
        <v>11.546989385613999</v>
      </c>
      <c r="Q42" s="373"/>
      <c r="R42" s="374">
        <v>13.61857029026492</v>
      </c>
      <c r="S42" s="373"/>
      <c r="T42" s="374">
        <v>14.806681223007681</v>
      </c>
      <c r="U42" s="373"/>
      <c r="V42" s="374">
        <v>15.559393968020183</v>
      </c>
      <c r="W42" s="373"/>
      <c r="X42" s="374">
        <v>17.033184724094465</v>
      </c>
      <c r="Y42" s="373"/>
      <c r="Z42" s="374">
        <v>20.851323343381065</v>
      </c>
      <c r="AA42" s="373"/>
      <c r="AB42" s="374">
        <v>20.047881857741604</v>
      </c>
      <c r="AC42" s="373"/>
      <c r="AD42" s="374">
        <v>22.710901554272841</v>
      </c>
      <c r="AE42" s="373"/>
      <c r="AF42" s="374">
        <v>24.173657034537076</v>
      </c>
      <c r="AG42" s="373"/>
      <c r="AH42" s="374">
        <v>22.847099497186008</v>
      </c>
      <c r="AI42" s="373"/>
      <c r="AJ42" s="374">
        <v>25.346412773401923</v>
      </c>
      <c r="AK42" s="373"/>
      <c r="AL42" s="374">
        <v>24.251978871905422</v>
      </c>
      <c r="AM42" s="373"/>
      <c r="AN42" s="374">
        <v>26.540437827856298</v>
      </c>
      <c r="AO42" s="373"/>
      <c r="AP42" s="374">
        <v>45.067083851986297</v>
      </c>
      <c r="AQ42" s="373"/>
      <c r="AR42" s="374">
        <v>58.569845938988877</v>
      </c>
      <c r="AS42" s="373"/>
      <c r="AT42" s="374">
        <v>90.063819896957739</v>
      </c>
      <c r="AU42" s="373"/>
      <c r="AV42" s="374">
        <v>102.62678105158743</v>
      </c>
      <c r="AW42" s="373"/>
      <c r="AX42" s="374">
        <v>104.10630110471233</v>
      </c>
      <c r="AY42" s="373"/>
      <c r="AZ42" s="374">
        <v>114.69451013441314</v>
      </c>
      <c r="BA42" s="373"/>
      <c r="BB42" s="374">
        <v>157.2949331900532</v>
      </c>
      <c r="BC42" s="373"/>
      <c r="BD42" s="374">
        <v>110.8262307849854</v>
      </c>
      <c r="BE42" s="373"/>
      <c r="BF42" s="374">
        <v>117.44255911724969</v>
      </c>
      <c r="BG42" s="373"/>
      <c r="BH42" s="374">
        <v>124.75140356703287</v>
      </c>
      <c r="BI42" s="373"/>
      <c r="BJ42" s="375">
        <v>130.03732234135398</v>
      </c>
      <c r="BK42" s="373"/>
      <c r="BL42" s="375">
        <v>104.64561765624778</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609" t="str">
        <f>Parameters!S42</f>
        <v>Wholesale trade, except of motor vehicles and motorcycles</v>
      </c>
      <c r="E43" s="446"/>
      <c r="F43" s="372">
        <v>69.144678814902946</v>
      </c>
      <c r="G43" s="373"/>
      <c r="H43" s="374">
        <v>70.596349274035816</v>
      </c>
      <c r="I43" s="373"/>
      <c r="J43" s="374">
        <v>74.192849978148743</v>
      </c>
      <c r="K43" s="373"/>
      <c r="L43" s="374">
        <v>79.864754170873269</v>
      </c>
      <c r="M43" s="373"/>
      <c r="N43" s="374">
        <v>78.688096829309984</v>
      </c>
      <c r="O43" s="373"/>
      <c r="P43" s="374">
        <v>72.370539845490754</v>
      </c>
      <c r="Q43" s="373"/>
      <c r="R43" s="374">
        <v>82.702856250706432</v>
      </c>
      <c r="S43" s="373"/>
      <c r="T43" s="374">
        <v>87.244477078508083</v>
      </c>
      <c r="U43" s="373"/>
      <c r="V43" s="374">
        <v>89.066796712977052</v>
      </c>
      <c r="W43" s="373"/>
      <c r="X43" s="374">
        <v>94.836303049403298</v>
      </c>
      <c r="Y43" s="373"/>
      <c r="Z43" s="374">
        <v>113.04348054643268</v>
      </c>
      <c r="AA43" s="373"/>
      <c r="AB43" s="374">
        <v>105.93984826307586</v>
      </c>
      <c r="AC43" s="373"/>
      <c r="AD43" s="374">
        <v>117.09039331766233</v>
      </c>
      <c r="AE43" s="373"/>
      <c r="AF43" s="374">
        <v>121.70719665376124</v>
      </c>
      <c r="AG43" s="373"/>
      <c r="AH43" s="374">
        <v>112.42403566681357</v>
      </c>
      <c r="AI43" s="373"/>
      <c r="AJ43" s="374">
        <v>121.99561949560253</v>
      </c>
      <c r="AK43" s="373"/>
      <c r="AL43" s="374">
        <v>114.26153975210816</v>
      </c>
      <c r="AM43" s="373"/>
      <c r="AN43" s="374">
        <v>122.48794852332043</v>
      </c>
      <c r="AO43" s="373"/>
      <c r="AP43" s="374">
        <v>120.04492442306848</v>
      </c>
      <c r="AQ43" s="373"/>
      <c r="AR43" s="374">
        <v>147.91256201345917</v>
      </c>
      <c r="AS43" s="373"/>
      <c r="AT43" s="374">
        <v>212.99568624841464</v>
      </c>
      <c r="AU43" s="373"/>
      <c r="AV43" s="374">
        <v>225.30002819444638</v>
      </c>
      <c r="AW43" s="373"/>
      <c r="AX43" s="374">
        <v>232.51067528538641</v>
      </c>
      <c r="AY43" s="373"/>
      <c r="AZ43" s="374">
        <v>245.08307182013084</v>
      </c>
      <c r="BA43" s="373"/>
      <c r="BB43" s="374">
        <v>261.97501745911615</v>
      </c>
      <c r="BC43" s="373"/>
      <c r="BD43" s="374">
        <v>236.02606617399903</v>
      </c>
      <c r="BE43" s="373"/>
      <c r="BF43" s="374">
        <v>248.16061074590391</v>
      </c>
      <c r="BG43" s="373"/>
      <c r="BH43" s="374">
        <v>252.71430222119349</v>
      </c>
      <c r="BI43" s="373"/>
      <c r="BJ43" s="375">
        <v>236.21943431402894</v>
      </c>
      <c r="BK43" s="373"/>
      <c r="BL43" s="375">
        <v>212.11123135742943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609" t="str">
        <f>Parameters!S43</f>
        <v>Retail trade, except of motor vehicles and motorcycles</v>
      </c>
      <c r="E44" s="446"/>
      <c r="F44" s="372">
        <v>60.428383373815343</v>
      </c>
      <c r="G44" s="373"/>
      <c r="H44" s="374">
        <v>61.639613817858255</v>
      </c>
      <c r="I44" s="373"/>
      <c r="J44" s="374">
        <v>64.720287246527647</v>
      </c>
      <c r="K44" s="373"/>
      <c r="L44" s="374">
        <v>69.604836479958692</v>
      </c>
      <c r="M44" s="373"/>
      <c r="N44" s="374">
        <v>68.517930405455971</v>
      </c>
      <c r="O44" s="373"/>
      <c r="P44" s="374">
        <v>62.961187073783684</v>
      </c>
      <c r="Q44" s="373"/>
      <c r="R44" s="374">
        <v>71.887333293407039</v>
      </c>
      <c r="S44" s="373"/>
      <c r="T44" s="374">
        <v>75.769662871617754</v>
      </c>
      <c r="U44" s="373"/>
      <c r="V44" s="374">
        <v>77.286471027356185</v>
      </c>
      <c r="W44" s="373"/>
      <c r="X44" s="374">
        <v>82.223714580664165</v>
      </c>
      <c r="Y44" s="373"/>
      <c r="Z44" s="374">
        <v>97.928103644030159</v>
      </c>
      <c r="AA44" s="373"/>
      <c r="AB44" s="374">
        <v>91.699073553669166</v>
      </c>
      <c r="AC44" s="373"/>
      <c r="AD44" s="374">
        <v>101.2686436559098</v>
      </c>
      <c r="AE44" s="373"/>
      <c r="AF44" s="374">
        <v>105.17738888167841</v>
      </c>
      <c r="AG44" s="373"/>
      <c r="AH44" s="374">
        <v>97.078238358311523</v>
      </c>
      <c r="AI44" s="373"/>
      <c r="AJ44" s="374">
        <v>105.26104076814752</v>
      </c>
      <c r="AK44" s="373"/>
      <c r="AL44" s="374">
        <v>98.511798108009259</v>
      </c>
      <c r="AM44" s="373"/>
      <c r="AN44" s="374">
        <v>105.52376001748631</v>
      </c>
      <c r="AO44" s="373"/>
      <c r="AP44" s="374">
        <v>109.40383346688908</v>
      </c>
      <c r="AQ44" s="373"/>
      <c r="AR44" s="374">
        <v>133.4366445797242</v>
      </c>
      <c r="AS44" s="373"/>
      <c r="AT44" s="374">
        <v>190.75740325277712</v>
      </c>
      <c r="AU44" s="373"/>
      <c r="AV44" s="374">
        <v>202.04473318537512</v>
      </c>
      <c r="AW44" s="373"/>
      <c r="AX44" s="374">
        <v>209.58006751887422</v>
      </c>
      <c r="AY44" s="373"/>
      <c r="AZ44" s="374">
        <v>217.26240935997495</v>
      </c>
      <c r="BA44" s="373"/>
      <c r="BB44" s="374">
        <v>233.81474856437154</v>
      </c>
      <c r="BC44" s="373"/>
      <c r="BD44" s="374">
        <v>203.7786430528848</v>
      </c>
      <c r="BE44" s="373"/>
      <c r="BF44" s="374">
        <v>214.69974521253903</v>
      </c>
      <c r="BG44" s="373"/>
      <c r="BH44" s="374">
        <v>216.29734184264819</v>
      </c>
      <c r="BI44" s="373"/>
      <c r="BJ44" s="375">
        <v>202.90822949264492</v>
      </c>
      <c r="BK44" s="373"/>
      <c r="BL44" s="375">
        <v>180.66286019978008</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610" t="str">
        <f>Parameters!S44</f>
        <v>Transportation and storage</v>
      </c>
      <c r="E45" s="452"/>
      <c r="F45" s="369">
        <v>962.86712159463752</v>
      </c>
      <c r="G45" s="373"/>
      <c r="H45" s="370">
        <v>976.89300353931446</v>
      </c>
      <c r="I45" s="373"/>
      <c r="J45" s="370">
        <v>1020.2464341662683</v>
      </c>
      <c r="K45" s="373"/>
      <c r="L45" s="370">
        <v>1091.4335098338656</v>
      </c>
      <c r="M45" s="373"/>
      <c r="N45" s="370">
        <v>1068.8587320231104</v>
      </c>
      <c r="O45" s="373"/>
      <c r="P45" s="370">
        <v>977.15259940895271</v>
      </c>
      <c r="Q45" s="373"/>
      <c r="R45" s="370">
        <v>1110.0186855024929</v>
      </c>
      <c r="S45" s="373"/>
      <c r="T45" s="370">
        <v>1164.0631577022862</v>
      </c>
      <c r="U45" s="373"/>
      <c r="V45" s="370">
        <v>1181.4153363210664</v>
      </c>
      <c r="W45" s="373"/>
      <c r="X45" s="370">
        <v>1250.6294404672972</v>
      </c>
      <c r="Y45" s="373"/>
      <c r="Z45" s="370">
        <v>1482.1277828945592</v>
      </c>
      <c r="AA45" s="373"/>
      <c r="AB45" s="370">
        <v>1381.033307139169</v>
      </c>
      <c r="AC45" s="373"/>
      <c r="AD45" s="370">
        <v>1517.7110182698227</v>
      </c>
      <c r="AE45" s="373"/>
      <c r="AF45" s="370">
        <v>1568.6468919407598</v>
      </c>
      <c r="AG45" s="373"/>
      <c r="AH45" s="370">
        <v>1440.877555962617</v>
      </c>
      <c r="AI45" s="373"/>
      <c r="AJ45" s="370">
        <v>1554.8508702990955</v>
      </c>
      <c r="AK45" s="373"/>
      <c r="AL45" s="370">
        <v>1448.2334533893948</v>
      </c>
      <c r="AM45" s="373"/>
      <c r="AN45" s="370">
        <v>1543.9848667051886</v>
      </c>
      <c r="AO45" s="373"/>
      <c r="AP45" s="370">
        <v>510.69978856038949</v>
      </c>
      <c r="AQ45" s="373" t="s">
        <v>1145</v>
      </c>
      <c r="AR45" s="370">
        <v>700.49085695350448</v>
      </c>
      <c r="AS45" s="373" t="s">
        <v>565</v>
      </c>
      <c r="AT45" s="370">
        <v>1214.1204448948652</v>
      </c>
      <c r="AU45" s="373" t="s">
        <v>570</v>
      </c>
      <c r="AV45" s="370">
        <v>1321.3069514937329</v>
      </c>
      <c r="AW45" s="373"/>
      <c r="AX45" s="370">
        <v>1366.2927571840132</v>
      </c>
      <c r="AY45" s="373"/>
      <c r="AZ45" s="370">
        <v>1461.919781494601</v>
      </c>
      <c r="BA45" s="373"/>
      <c r="BB45" s="370">
        <v>1509.9576116425167</v>
      </c>
      <c r="BC45" s="373"/>
      <c r="BD45" s="370">
        <v>795.13568280872835</v>
      </c>
      <c r="BE45" s="373" t="s">
        <v>571</v>
      </c>
      <c r="BF45" s="370">
        <v>1417.6936155129445</v>
      </c>
      <c r="BG45" s="373" t="s">
        <v>745</v>
      </c>
      <c r="BH45" s="370">
        <v>1452.974538931282</v>
      </c>
      <c r="BI45" s="373"/>
      <c r="BJ45" s="371">
        <v>1400.416628143686</v>
      </c>
      <c r="BK45" s="373"/>
      <c r="BL45" s="371">
        <v>1227.7595904321238</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609" t="str">
        <f>Parameters!S45</f>
        <v>Land transport and transport via pipelines</v>
      </c>
      <c r="E46" s="446"/>
      <c r="F46" s="372">
        <v>889.09480748530075</v>
      </c>
      <c r="G46" s="373"/>
      <c r="H46" s="374">
        <v>902.23385747000725</v>
      </c>
      <c r="I46" s="373"/>
      <c r="J46" s="374">
        <v>942.46984419003786</v>
      </c>
      <c r="K46" s="373"/>
      <c r="L46" s="374">
        <v>1008.4393165209824</v>
      </c>
      <c r="M46" s="373"/>
      <c r="N46" s="374">
        <v>987.67311625075104</v>
      </c>
      <c r="O46" s="373"/>
      <c r="P46" s="374">
        <v>903.0164907951347</v>
      </c>
      <c r="Q46" s="373"/>
      <c r="R46" s="374">
        <v>1025.897272536781</v>
      </c>
      <c r="S46" s="373"/>
      <c r="T46" s="374">
        <v>1075.9457023662803</v>
      </c>
      <c r="U46" s="373"/>
      <c r="V46" s="374">
        <v>1092.0853228792059</v>
      </c>
      <c r="W46" s="373"/>
      <c r="X46" s="374">
        <v>1156.172669899408</v>
      </c>
      <c r="Y46" s="373"/>
      <c r="Z46" s="374">
        <v>1370.3128001554599</v>
      </c>
      <c r="AA46" s="373"/>
      <c r="AB46" s="374">
        <v>1276.9625605567026</v>
      </c>
      <c r="AC46" s="373"/>
      <c r="AD46" s="374">
        <v>1403.4694844733451</v>
      </c>
      <c r="AE46" s="373"/>
      <c r="AF46" s="374">
        <v>1450.7042617844033</v>
      </c>
      <c r="AG46" s="373"/>
      <c r="AH46" s="374">
        <v>1332.6635127463205</v>
      </c>
      <c r="AI46" s="373"/>
      <c r="AJ46" s="374">
        <v>1438.2084626050028</v>
      </c>
      <c r="AK46" s="373"/>
      <c r="AL46" s="374">
        <v>1339.7114627920848</v>
      </c>
      <c r="AM46" s="373"/>
      <c r="AN46" s="374">
        <v>1428.4178477385167</v>
      </c>
      <c r="AO46" s="373"/>
      <c r="AP46" s="374">
        <v>461.62253708196351</v>
      </c>
      <c r="AQ46" s="373"/>
      <c r="AR46" s="374">
        <v>637.41359934039986</v>
      </c>
      <c r="AS46" s="373"/>
      <c r="AT46" s="374">
        <v>1112.1299135979725</v>
      </c>
      <c r="AU46" s="373"/>
      <c r="AV46" s="374">
        <v>1209.1653010665252</v>
      </c>
      <c r="AW46" s="373"/>
      <c r="AX46" s="374">
        <v>1250.5018625461605</v>
      </c>
      <c r="AY46" s="373"/>
      <c r="AZ46" s="374">
        <v>1337.4978285037187</v>
      </c>
      <c r="BA46" s="373"/>
      <c r="BB46" s="374">
        <v>1378.5029236086002</v>
      </c>
      <c r="BC46" s="373"/>
      <c r="BD46" s="374">
        <v>716.15704098868559</v>
      </c>
      <c r="BE46" s="373"/>
      <c r="BF46" s="374">
        <v>1286.9452120538326</v>
      </c>
      <c r="BG46" s="373"/>
      <c r="BH46" s="374">
        <v>1316.7041264657423</v>
      </c>
      <c r="BI46" s="373"/>
      <c r="BJ46" s="375">
        <v>1274.728998084476</v>
      </c>
      <c r="BK46" s="373"/>
      <c r="BL46" s="375">
        <v>1112.8524830267254</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609" t="str">
        <f>Parameters!S46</f>
        <v>Water transport</v>
      </c>
      <c r="E47" s="453"/>
      <c r="F47" s="372">
        <v>0.16078094140485544</v>
      </c>
      <c r="G47" s="373"/>
      <c r="H47" s="374">
        <v>0.16308766778940789</v>
      </c>
      <c r="I47" s="373"/>
      <c r="J47" s="374">
        <v>0.17028846721859961</v>
      </c>
      <c r="K47" s="373"/>
      <c r="L47" s="374">
        <v>0.18213087612118029</v>
      </c>
      <c r="M47" s="373"/>
      <c r="N47" s="374">
        <v>0.17830492382631577</v>
      </c>
      <c r="O47" s="373"/>
      <c r="P47" s="374">
        <v>0.16295299330736523</v>
      </c>
      <c r="Q47" s="373"/>
      <c r="R47" s="374">
        <v>0.18504926085198359</v>
      </c>
      <c r="S47" s="373"/>
      <c r="T47" s="374">
        <v>0.19399516833288807</v>
      </c>
      <c r="U47" s="373"/>
      <c r="V47" s="374">
        <v>0.19682237462470137</v>
      </c>
      <c r="W47" s="373"/>
      <c r="X47" s="374">
        <v>0.20828509539235959</v>
      </c>
      <c r="Y47" s="373"/>
      <c r="Z47" s="374">
        <v>0.24675903610996586</v>
      </c>
      <c r="AA47" s="373"/>
      <c r="AB47" s="374">
        <v>0.22985271035479246</v>
      </c>
      <c r="AC47" s="373"/>
      <c r="AD47" s="374">
        <v>0.25251827320846831</v>
      </c>
      <c r="AE47" s="373"/>
      <c r="AF47" s="374">
        <v>0.26090797380437625</v>
      </c>
      <c r="AG47" s="373"/>
      <c r="AH47" s="374">
        <v>0.23957850879517395</v>
      </c>
      <c r="AI47" s="373"/>
      <c r="AJ47" s="374">
        <v>0.25844511678764565</v>
      </c>
      <c r="AK47" s="373"/>
      <c r="AL47" s="374">
        <v>0.24064517597440538</v>
      </c>
      <c r="AM47" s="373"/>
      <c r="AN47" s="374">
        <v>0.25647250016341899</v>
      </c>
      <c r="AO47" s="373"/>
      <c r="AP47" s="374">
        <v>0.47854053016216547</v>
      </c>
      <c r="AQ47" s="373"/>
      <c r="AR47" s="374">
        <v>0.43002279222638523</v>
      </c>
      <c r="AS47" s="373"/>
      <c r="AT47" s="374">
        <v>0.63422377851560519</v>
      </c>
      <c r="AU47" s="373"/>
      <c r="AV47" s="374">
        <v>0.55211883641749604</v>
      </c>
      <c r="AW47" s="373"/>
      <c r="AX47" s="374">
        <v>0.48098037765717516</v>
      </c>
      <c r="AY47" s="373"/>
      <c r="AZ47" s="374">
        <v>0.80547550793466016</v>
      </c>
      <c r="BA47" s="373"/>
      <c r="BB47" s="374">
        <v>0.77170731846026985</v>
      </c>
      <c r="BC47" s="373"/>
      <c r="BD47" s="374">
        <v>0.45407003428858589</v>
      </c>
      <c r="BE47" s="373"/>
      <c r="BF47" s="374">
        <v>0.82500231565563875</v>
      </c>
      <c r="BG47" s="373"/>
      <c r="BH47" s="374">
        <v>1.0888096466803667</v>
      </c>
      <c r="BI47" s="373"/>
      <c r="BJ47" s="375">
        <v>0.94995822691100174</v>
      </c>
      <c r="BK47" s="373"/>
      <c r="BL47" s="375">
        <v>0.89734556643118213</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613" t="str">
        <f>Parameters!S47</f>
        <v>Air transport</v>
      </c>
      <c r="E48" s="434"/>
      <c r="F48" s="372">
        <v>4.3966689947639838E-2</v>
      </c>
      <c r="G48" s="373"/>
      <c r="H48" s="374">
        <v>4.5801952839552865E-2</v>
      </c>
      <c r="I48" s="373"/>
      <c r="J48" s="374">
        <v>4.9080635915135208E-2</v>
      </c>
      <c r="K48" s="373"/>
      <c r="L48" s="374">
        <v>5.383628101778376E-2</v>
      </c>
      <c r="M48" s="373"/>
      <c r="N48" s="374">
        <v>5.4018266857747126E-2</v>
      </c>
      <c r="O48" s="373"/>
      <c r="P48" s="374">
        <v>5.0565993919202426E-2</v>
      </c>
      <c r="Q48" s="373"/>
      <c r="R48" s="374">
        <v>5.8782531586297954E-2</v>
      </c>
      <c r="S48" s="373"/>
      <c r="T48" s="374">
        <v>6.3048429708188622E-2</v>
      </c>
      <c r="U48" s="373"/>
      <c r="V48" s="374">
        <v>6.5410734195615397E-2</v>
      </c>
      <c r="W48" s="373"/>
      <c r="X48" s="374">
        <v>7.0746186247155105E-2</v>
      </c>
      <c r="Y48" s="373"/>
      <c r="Z48" s="374">
        <v>8.5620334546393534E-2</v>
      </c>
      <c r="AA48" s="373"/>
      <c r="AB48" s="374">
        <v>8.1434842490969384E-2</v>
      </c>
      <c r="AC48" s="373"/>
      <c r="AD48" s="374">
        <v>9.1309600037974809E-2</v>
      </c>
      <c r="AE48" s="373"/>
      <c r="AF48" s="374">
        <v>9.6247208681574478E-2</v>
      </c>
      <c r="AG48" s="373"/>
      <c r="AH48" s="374">
        <v>9.0125448002170566E-2</v>
      </c>
      <c r="AI48" s="373"/>
      <c r="AJ48" s="374">
        <v>9.9104950162593186E-2</v>
      </c>
      <c r="AK48" s="373"/>
      <c r="AL48" s="374">
        <v>9.4030096137336108E-2</v>
      </c>
      <c r="AM48" s="373"/>
      <c r="AN48" s="374">
        <v>0.1020786070302165</v>
      </c>
      <c r="AO48" s="373"/>
      <c r="AP48" s="374">
        <v>0.12524281512573854</v>
      </c>
      <c r="AQ48" s="373"/>
      <c r="AR48" s="374">
        <v>0.14741708717953605</v>
      </c>
      <c r="AS48" s="373"/>
      <c r="AT48" s="374">
        <v>0.18278535322626227</v>
      </c>
      <c r="AU48" s="373"/>
      <c r="AV48" s="374">
        <v>0.22958792480114509</v>
      </c>
      <c r="AW48" s="373"/>
      <c r="AX48" s="374">
        <v>0.25176298224361271</v>
      </c>
      <c r="AY48" s="373"/>
      <c r="AZ48" s="374">
        <v>0.27234109416987912</v>
      </c>
      <c r="BA48" s="373"/>
      <c r="BB48" s="374">
        <v>0.42866636457971857</v>
      </c>
      <c r="BC48" s="373"/>
      <c r="BD48" s="374">
        <v>0.37787870561698683</v>
      </c>
      <c r="BE48" s="373"/>
      <c r="BF48" s="374">
        <v>0.32301794025857078</v>
      </c>
      <c r="BG48" s="373"/>
      <c r="BH48" s="374">
        <v>0.31698525866398852</v>
      </c>
      <c r="BI48" s="373"/>
      <c r="BJ48" s="375">
        <v>0.32868203566041015</v>
      </c>
      <c r="BK48" s="373"/>
      <c r="BL48" s="375">
        <v>0.23276358178961595</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613" t="str">
        <f>Parameters!S48</f>
        <v>Warehousing and support activities for transportation</v>
      </c>
      <c r="E49" s="434"/>
      <c r="F49" s="372">
        <v>73.459464891691056</v>
      </c>
      <c r="G49" s="373"/>
      <c r="H49" s="374">
        <v>74.340658918669263</v>
      </c>
      <c r="I49" s="373"/>
      <c r="J49" s="374">
        <v>77.442841652007488</v>
      </c>
      <c r="K49" s="373"/>
      <c r="L49" s="374">
        <v>82.635953924280201</v>
      </c>
      <c r="M49" s="373"/>
      <c r="N49" s="374">
        <v>80.711772892666758</v>
      </c>
      <c r="O49" s="373"/>
      <c r="P49" s="374">
        <v>73.590648343928294</v>
      </c>
      <c r="Q49" s="373"/>
      <c r="R49" s="374">
        <v>83.374458245444373</v>
      </c>
      <c r="S49" s="373"/>
      <c r="T49" s="374">
        <v>87.200828165633197</v>
      </c>
      <c r="U49" s="373"/>
      <c r="V49" s="374">
        <v>88.264654551525567</v>
      </c>
      <c r="W49" s="373"/>
      <c r="X49" s="374">
        <v>93.186252293697592</v>
      </c>
      <c r="Y49" s="373"/>
      <c r="Z49" s="374">
        <v>110.1403968290431</v>
      </c>
      <c r="AA49" s="373"/>
      <c r="AB49" s="374">
        <v>102.35327428463557</v>
      </c>
      <c r="AC49" s="373"/>
      <c r="AD49" s="374">
        <v>112.18171516389671</v>
      </c>
      <c r="AE49" s="373"/>
      <c r="AF49" s="374">
        <v>115.63581867909112</v>
      </c>
      <c r="AG49" s="373"/>
      <c r="AH49" s="374">
        <v>105.9320191242996</v>
      </c>
      <c r="AI49" s="373"/>
      <c r="AJ49" s="374">
        <v>114.00415669612798</v>
      </c>
      <c r="AK49" s="373"/>
      <c r="AL49" s="374">
        <v>105.90124604522234</v>
      </c>
      <c r="AM49" s="373"/>
      <c r="AN49" s="374">
        <v>112.59908346726822</v>
      </c>
      <c r="AO49" s="373"/>
      <c r="AP49" s="374">
        <v>43.525052759027261</v>
      </c>
      <c r="AQ49" s="373"/>
      <c r="AR49" s="374">
        <v>55.418234380096337</v>
      </c>
      <c r="AS49" s="373"/>
      <c r="AT49" s="374">
        <v>91.070143594709222</v>
      </c>
      <c r="AU49" s="373"/>
      <c r="AV49" s="374">
        <v>99.784701236564032</v>
      </c>
      <c r="AW49" s="373"/>
      <c r="AX49" s="374">
        <v>102.42905825395974</v>
      </c>
      <c r="AY49" s="373"/>
      <c r="AZ49" s="374">
        <v>105.31052628577871</v>
      </c>
      <c r="BA49" s="373"/>
      <c r="BB49" s="374">
        <v>106.68034062754266</v>
      </c>
      <c r="BC49" s="373"/>
      <c r="BD49" s="374">
        <v>62.540151780988666</v>
      </c>
      <c r="BE49" s="373"/>
      <c r="BF49" s="374">
        <v>109.17124929897585</v>
      </c>
      <c r="BG49" s="373"/>
      <c r="BH49" s="374">
        <v>111.82320420040304</v>
      </c>
      <c r="BI49" s="373"/>
      <c r="BJ49" s="375">
        <v>103.79981578916423</v>
      </c>
      <c r="BK49" s="373"/>
      <c r="BL49" s="375">
        <v>93.661624815425299</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613" t="str">
        <f>Parameters!S49</f>
        <v>Postal and courier activities</v>
      </c>
      <c r="E50" s="434"/>
      <c r="F50" s="372">
        <v>0.10810158629327969</v>
      </c>
      <c r="G50" s="373"/>
      <c r="H50" s="374">
        <v>0.10959753000893016</v>
      </c>
      <c r="I50" s="373"/>
      <c r="J50" s="374">
        <v>0.11437922108918476</v>
      </c>
      <c r="K50" s="373"/>
      <c r="L50" s="374">
        <v>0.1222722314641191</v>
      </c>
      <c r="M50" s="373"/>
      <c r="N50" s="374">
        <v>0.24151968900860502</v>
      </c>
      <c r="O50" s="373"/>
      <c r="P50" s="374">
        <v>0.33194128266315137</v>
      </c>
      <c r="Q50" s="373"/>
      <c r="R50" s="374">
        <v>0.50312292782918022</v>
      </c>
      <c r="S50" s="373"/>
      <c r="T50" s="374">
        <v>0.65958357233181952</v>
      </c>
      <c r="U50" s="373"/>
      <c r="V50" s="374">
        <v>0.80312578151458625</v>
      </c>
      <c r="W50" s="373"/>
      <c r="X50" s="374">
        <v>0.99148699255204176</v>
      </c>
      <c r="Y50" s="373"/>
      <c r="Z50" s="374">
        <v>1.3422065393999392</v>
      </c>
      <c r="AA50" s="373"/>
      <c r="AB50" s="374">
        <v>1.4061847449849081</v>
      </c>
      <c r="AC50" s="373"/>
      <c r="AD50" s="374">
        <v>1.7159907593343544</v>
      </c>
      <c r="AE50" s="373"/>
      <c r="AF50" s="374">
        <v>1.9496562947794616</v>
      </c>
      <c r="AG50" s="373"/>
      <c r="AH50" s="374">
        <v>1.9523201351993373</v>
      </c>
      <c r="AI50" s="373"/>
      <c r="AJ50" s="374">
        <v>2.2807009310144823</v>
      </c>
      <c r="AK50" s="373"/>
      <c r="AL50" s="374">
        <v>2.2860692799758722</v>
      </c>
      <c r="AM50" s="373"/>
      <c r="AN50" s="374">
        <v>2.6093843922099098</v>
      </c>
      <c r="AO50" s="373"/>
      <c r="AP50" s="374">
        <v>4.9484153741108505</v>
      </c>
      <c r="AQ50" s="373"/>
      <c r="AR50" s="374">
        <v>7.0815833536023884</v>
      </c>
      <c r="AS50" s="373"/>
      <c r="AT50" s="374">
        <v>10.103378570441576</v>
      </c>
      <c r="AU50" s="373"/>
      <c r="AV50" s="374">
        <v>11.575242429425135</v>
      </c>
      <c r="AW50" s="373"/>
      <c r="AX50" s="374">
        <v>12.629093023991963</v>
      </c>
      <c r="AY50" s="373"/>
      <c r="AZ50" s="374">
        <v>18.033610102999191</v>
      </c>
      <c r="BA50" s="373"/>
      <c r="BB50" s="374">
        <v>23.5739737233338</v>
      </c>
      <c r="BC50" s="373"/>
      <c r="BD50" s="374">
        <v>15.606541299148335</v>
      </c>
      <c r="BE50" s="373"/>
      <c r="BF50" s="374">
        <v>20.429133904221839</v>
      </c>
      <c r="BG50" s="373"/>
      <c r="BH50" s="374">
        <v>23.041413359792259</v>
      </c>
      <c r="BI50" s="373"/>
      <c r="BJ50" s="375">
        <v>20.609174007474284</v>
      </c>
      <c r="BK50" s="373"/>
      <c r="BL50" s="375">
        <v>20.115373441752254</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610" t="str">
        <f>Parameters!S50</f>
        <v>Accommodation and food service activities</v>
      </c>
      <c r="E51" s="446"/>
      <c r="F51" s="369">
        <v>13.30254557599279</v>
      </c>
      <c r="G51" s="373"/>
      <c r="H51" s="370">
        <v>13.59009372110733</v>
      </c>
      <c r="I51" s="373"/>
      <c r="J51" s="370">
        <v>14.291000814072197</v>
      </c>
      <c r="K51" s="373"/>
      <c r="L51" s="370">
        <v>15.392613974389729</v>
      </c>
      <c r="M51" s="373"/>
      <c r="N51" s="370">
        <v>15.174668667451922</v>
      </c>
      <c r="O51" s="373"/>
      <c r="P51" s="370">
        <v>13.964370127170705</v>
      </c>
      <c r="Q51" s="373"/>
      <c r="R51" s="370">
        <v>15.967094426240317</v>
      </c>
      <c r="S51" s="373"/>
      <c r="T51" s="370">
        <v>16.853330248919647</v>
      </c>
      <c r="U51" s="373"/>
      <c r="V51" s="370">
        <v>17.214826534203947</v>
      </c>
      <c r="W51" s="373"/>
      <c r="X51" s="370">
        <v>18.339908399483093</v>
      </c>
      <c r="Y51" s="373"/>
      <c r="Z51" s="370">
        <v>21.872607621639482</v>
      </c>
      <c r="AA51" s="373"/>
      <c r="AB51" s="370">
        <v>20.508963641986249</v>
      </c>
      <c r="AC51" s="373"/>
      <c r="AD51" s="370">
        <v>22.679415485294225</v>
      </c>
      <c r="AE51" s="373"/>
      <c r="AF51" s="370">
        <v>23.585768678806375</v>
      </c>
      <c r="AG51" s="373"/>
      <c r="AH51" s="370">
        <v>21.797824413822987</v>
      </c>
      <c r="AI51" s="373"/>
      <c r="AJ51" s="370">
        <v>23.665489852462347</v>
      </c>
      <c r="AK51" s="373"/>
      <c r="AL51" s="370">
        <v>22.17612974316652</v>
      </c>
      <c r="AM51" s="373"/>
      <c r="AN51" s="370">
        <v>23.784315438040448</v>
      </c>
      <c r="AO51" s="373"/>
      <c r="AP51" s="370">
        <v>26.372022788575364</v>
      </c>
      <c r="AQ51" s="373"/>
      <c r="AR51" s="370">
        <v>31.074881352275646</v>
      </c>
      <c r="AS51" s="373"/>
      <c r="AT51" s="370">
        <v>42.481731572501076</v>
      </c>
      <c r="AU51" s="373"/>
      <c r="AV51" s="370">
        <v>44.257594721052143</v>
      </c>
      <c r="AW51" s="373"/>
      <c r="AX51" s="370">
        <v>46.78356841549202</v>
      </c>
      <c r="AY51" s="373"/>
      <c r="AZ51" s="370">
        <v>49.225942542329584</v>
      </c>
      <c r="BA51" s="373"/>
      <c r="BB51" s="370">
        <v>53.303648454565717</v>
      </c>
      <c r="BC51" s="373"/>
      <c r="BD51" s="370">
        <v>51.98689161043302</v>
      </c>
      <c r="BE51" s="373"/>
      <c r="BF51" s="370">
        <v>49.223074509450534</v>
      </c>
      <c r="BG51" s="373"/>
      <c r="BH51" s="370">
        <v>50.397475494679767</v>
      </c>
      <c r="BI51" s="373"/>
      <c r="BJ51" s="371">
        <v>48.080512933100472</v>
      </c>
      <c r="BK51" s="373"/>
      <c r="BL51" s="371">
        <v>44.91676281093148</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610" t="str">
        <f>Parameters!S51</f>
        <v>Information and communication</v>
      </c>
      <c r="E52" s="452"/>
      <c r="F52" s="369">
        <v>10.656880260703161</v>
      </c>
      <c r="G52" s="373"/>
      <c r="H52" s="370">
        <v>10.98837922141773</v>
      </c>
      <c r="I52" s="373"/>
      <c r="J52" s="370">
        <v>11.659851940882557</v>
      </c>
      <c r="K52" s="373"/>
      <c r="L52" s="370">
        <v>12.669775625964871</v>
      </c>
      <c r="M52" s="373"/>
      <c r="N52" s="370">
        <v>12.598309840707637</v>
      </c>
      <c r="O52" s="373"/>
      <c r="P52" s="370">
        <v>11.691347142447849</v>
      </c>
      <c r="Q52" s="373"/>
      <c r="R52" s="370">
        <v>13.478325352700757</v>
      </c>
      <c r="S52" s="373"/>
      <c r="T52" s="370">
        <v>14.34109281900875</v>
      </c>
      <c r="U52" s="373"/>
      <c r="V52" s="370">
        <v>14.764137147010331</v>
      </c>
      <c r="W52" s="373"/>
      <c r="X52" s="370">
        <v>15.850266874638358</v>
      </c>
      <c r="Y52" s="373"/>
      <c r="Z52" s="370">
        <v>19.045904634348837</v>
      </c>
      <c r="AA52" s="373"/>
      <c r="AB52" s="370">
        <v>17.990218372828942</v>
      </c>
      <c r="AC52" s="373"/>
      <c r="AD52" s="370">
        <v>20.037734297988678</v>
      </c>
      <c r="AE52" s="373"/>
      <c r="AF52" s="370">
        <v>20.985793406448707</v>
      </c>
      <c r="AG52" s="373"/>
      <c r="AH52" s="370">
        <v>19.529169924708746</v>
      </c>
      <c r="AI52" s="373"/>
      <c r="AJ52" s="370">
        <v>21.346176603202704</v>
      </c>
      <c r="AK52" s="373"/>
      <c r="AL52" s="370">
        <v>20.135616765205352</v>
      </c>
      <c r="AM52" s="373"/>
      <c r="AN52" s="370">
        <v>21.73636338449673</v>
      </c>
      <c r="AO52" s="373"/>
      <c r="AP52" s="370">
        <v>22.695723066456786</v>
      </c>
      <c r="AQ52" s="373"/>
      <c r="AR52" s="370">
        <v>29.529776096793391</v>
      </c>
      <c r="AS52" s="373"/>
      <c r="AT52" s="370">
        <v>39.841505839804931</v>
      </c>
      <c r="AU52" s="373"/>
      <c r="AV52" s="370">
        <v>44.202104050481658</v>
      </c>
      <c r="AW52" s="373"/>
      <c r="AX52" s="370">
        <v>48.80043324842822</v>
      </c>
      <c r="AY52" s="373"/>
      <c r="AZ52" s="370">
        <v>52.819180742183427</v>
      </c>
      <c r="BA52" s="373"/>
      <c r="BB52" s="370">
        <v>59.480808548566841</v>
      </c>
      <c r="BC52" s="373"/>
      <c r="BD52" s="370">
        <v>61.065142802016112</v>
      </c>
      <c r="BE52" s="373"/>
      <c r="BF52" s="370">
        <v>56.882743781498235</v>
      </c>
      <c r="BG52" s="373"/>
      <c r="BH52" s="370">
        <v>55.63037903545235</v>
      </c>
      <c r="BI52" s="373"/>
      <c r="BJ52" s="371">
        <v>52.178840027293717</v>
      </c>
      <c r="BK52" s="373"/>
      <c r="BL52" s="371">
        <v>48.762522849400213</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612"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c r="Q53" s="628"/>
      <c r="R53" s="621"/>
      <c r="S53" s="628"/>
      <c r="T53" s="621"/>
      <c r="U53" s="628"/>
      <c r="V53" s="621"/>
      <c r="W53" s="628"/>
      <c r="X53" s="621"/>
      <c r="Y53" s="628"/>
      <c r="Z53" s="621"/>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2"/>
      <c r="BK53" s="628"/>
      <c r="BL53" s="622"/>
      <c r="BM53" s="628"/>
      <c r="BN53" s="621" t="s">
        <v>696</v>
      </c>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613" t="str">
        <f>Parameters!S53</f>
        <v>Publishing activities</v>
      </c>
      <c r="E54" s="434"/>
      <c r="F54" s="372">
        <v>1.2213865794628755</v>
      </c>
      <c r="G54" s="373"/>
      <c r="H54" s="374">
        <v>1.2489211068928077</v>
      </c>
      <c r="I54" s="373"/>
      <c r="J54" s="374">
        <v>1.3145074662488385</v>
      </c>
      <c r="K54" s="373"/>
      <c r="L54" s="374">
        <v>1.4170804139087823</v>
      </c>
      <c r="M54" s="373"/>
      <c r="N54" s="374">
        <v>1.3982248908963966</v>
      </c>
      <c r="O54" s="373"/>
      <c r="P54" s="374">
        <v>1.2878016838454938</v>
      </c>
      <c r="Q54" s="373"/>
      <c r="R54" s="374">
        <v>1.4737289808722258</v>
      </c>
      <c r="S54" s="373"/>
      <c r="T54" s="374">
        <v>1.5568112258714266</v>
      </c>
      <c r="U54" s="373"/>
      <c r="V54" s="374">
        <v>1.5914972620827925</v>
      </c>
      <c r="W54" s="373"/>
      <c r="X54" s="374">
        <v>1.6968680848398525</v>
      </c>
      <c r="Y54" s="373"/>
      <c r="Z54" s="374">
        <v>2.0253212948815968</v>
      </c>
      <c r="AA54" s="373"/>
      <c r="AB54" s="374">
        <v>1.9005286479934682</v>
      </c>
      <c r="AC54" s="373"/>
      <c r="AD54" s="374">
        <v>2.1032694077712817</v>
      </c>
      <c r="AE54" s="373"/>
      <c r="AF54" s="374">
        <v>2.188973678528241</v>
      </c>
      <c r="AG54" s="373"/>
      <c r="AH54" s="374">
        <v>2.0245398650553814</v>
      </c>
      <c r="AI54" s="373"/>
      <c r="AJ54" s="374">
        <v>2.1996150626996331</v>
      </c>
      <c r="AK54" s="373"/>
      <c r="AL54" s="374">
        <v>2.0626729369234749</v>
      </c>
      <c r="AM54" s="373"/>
      <c r="AN54" s="374">
        <v>2.2138297899678205</v>
      </c>
      <c r="AO54" s="373"/>
      <c r="AP54" s="374">
        <v>2.6212589185408119</v>
      </c>
      <c r="AQ54" s="373"/>
      <c r="AR54" s="374">
        <v>3.0906436070058159</v>
      </c>
      <c r="AS54" s="373"/>
      <c r="AT54" s="374">
        <v>4.0801322688603232</v>
      </c>
      <c r="AU54" s="373"/>
      <c r="AV54" s="374">
        <v>4.295271116876541</v>
      </c>
      <c r="AW54" s="373"/>
      <c r="AX54" s="374">
        <v>4.6335712407580107</v>
      </c>
      <c r="AY54" s="373"/>
      <c r="AZ54" s="374">
        <v>4.9036743119250028</v>
      </c>
      <c r="BA54" s="373"/>
      <c r="BB54" s="374">
        <v>5.190069765254357</v>
      </c>
      <c r="BC54" s="373"/>
      <c r="BD54" s="374">
        <v>5.1513782545002575</v>
      </c>
      <c r="BE54" s="373"/>
      <c r="BF54" s="374">
        <v>4.6285647613209537</v>
      </c>
      <c r="BG54" s="373"/>
      <c r="BH54" s="374">
        <v>4.7090339447857499</v>
      </c>
      <c r="BI54" s="373"/>
      <c r="BJ54" s="375">
        <v>4.6010999010487454</v>
      </c>
      <c r="BK54" s="373"/>
      <c r="BL54" s="375">
        <v>4.2303021109469237</v>
      </c>
      <c r="BM54" s="373"/>
      <c r="BN54" s="374" t="s">
        <v>696</v>
      </c>
      <c r="BO54" s="376"/>
      <c r="CJ54" s="302"/>
      <c r="CK54" s="302"/>
      <c r="CL54" s="302"/>
      <c r="CM54" s="303" t="s">
        <v>276</v>
      </c>
      <c r="CN54" s="302" t="s">
        <v>942</v>
      </c>
      <c r="CO54" s="302"/>
      <c r="CP54" s="302"/>
      <c r="CQ54" s="302"/>
      <c r="CR54" s="302"/>
      <c r="CS54" s="302"/>
      <c r="CT54" s="302"/>
    </row>
    <row r="55" spans="1:98" s="14" customFormat="1">
      <c r="A55" s="35"/>
      <c r="B55" s="203" t="str">
        <f>Parameters!Q54</f>
        <v>J59_J60</v>
      </c>
      <c r="C55" s="204"/>
      <c r="D55" s="613" t="str">
        <f>Parameters!S54</f>
        <v>Motion picture, video, television programme production; programming and broadcasting activities</v>
      </c>
      <c r="E55" s="434"/>
      <c r="F55" s="372">
        <v>1.3012526767989556</v>
      </c>
      <c r="G55" s="373"/>
      <c r="H55" s="374">
        <v>1.3323460924219936</v>
      </c>
      <c r="I55" s="373"/>
      <c r="J55" s="374">
        <v>1.4041329753112597</v>
      </c>
      <c r="K55" s="373"/>
      <c r="L55" s="374">
        <v>1.5156281825515054</v>
      </c>
      <c r="M55" s="373"/>
      <c r="N55" s="374">
        <v>1.4973327854618503</v>
      </c>
      <c r="O55" s="373"/>
      <c r="P55" s="374">
        <v>1.3807778662130596</v>
      </c>
      <c r="Q55" s="373"/>
      <c r="R55" s="374">
        <v>1.5820369524564282</v>
      </c>
      <c r="S55" s="373"/>
      <c r="T55" s="374">
        <v>1.6732083268711597</v>
      </c>
      <c r="U55" s="373"/>
      <c r="V55" s="374">
        <v>1.7124825298431039</v>
      </c>
      <c r="W55" s="373"/>
      <c r="X55" s="374">
        <v>1.827956606415464</v>
      </c>
      <c r="Y55" s="373"/>
      <c r="Z55" s="374">
        <v>2.1842424913777809</v>
      </c>
      <c r="AA55" s="373"/>
      <c r="AB55" s="374">
        <v>2.0519286368499188</v>
      </c>
      <c r="AC55" s="373"/>
      <c r="AD55" s="374">
        <v>2.2732941802557871</v>
      </c>
      <c r="AE55" s="373"/>
      <c r="AF55" s="374">
        <v>2.3684617163398265</v>
      </c>
      <c r="AG55" s="373"/>
      <c r="AH55" s="374">
        <v>2.1928536156289713</v>
      </c>
      <c r="AI55" s="373"/>
      <c r="AJ55" s="374">
        <v>2.3849541902764311</v>
      </c>
      <c r="AK55" s="373"/>
      <c r="AL55" s="374">
        <v>2.2387547730023085</v>
      </c>
      <c r="AM55" s="373"/>
      <c r="AN55" s="374">
        <v>2.405227178149477</v>
      </c>
      <c r="AO55" s="373"/>
      <c r="AP55" s="374">
        <v>2.7262796283115063</v>
      </c>
      <c r="AQ55" s="373"/>
      <c r="AR55" s="374">
        <v>3.2683342325323879</v>
      </c>
      <c r="AS55" s="373"/>
      <c r="AT55" s="374">
        <v>4.2789305085420866</v>
      </c>
      <c r="AU55" s="373"/>
      <c r="AV55" s="374">
        <v>4.5127629280203045</v>
      </c>
      <c r="AW55" s="373"/>
      <c r="AX55" s="374">
        <v>5.0885921584635945</v>
      </c>
      <c r="AY55" s="373"/>
      <c r="AZ55" s="374">
        <v>5.3520969717032933</v>
      </c>
      <c r="BA55" s="373"/>
      <c r="BB55" s="374">
        <v>5.7902071344589334</v>
      </c>
      <c r="BC55" s="373"/>
      <c r="BD55" s="374">
        <v>5.9142599676328311</v>
      </c>
      <c r="BE55" s="373"/>
      <c r="BF55" s="374">
        <v>5.3130059061039754</v>
      </c>
      <c r="BG55" s="373"/>
      <c r="BH55" s="374">
        <v>5.4248174209844251</v>
      </c>
      <c r="BI55" s="373"/>
      <c r="BJ55" s="375">
        <v>5.2487859751391692</v>
      </c>
      <c r="BK55" s="373"/>
      <c r="BL55" s="375">
        <v>4.7146719565291431</v>
      </c>
      <c r="BM55" s="373"/>
      <c r="BN55" s="374" t="s">
        <v>696</v>
      </c>
      <c r="BO55" s="376"/>
      <c r="CJ55" s="302"/>
      <c r="CK55" s="302"/>
      <c r="CL55" s="302"/>
      <c r="CM55" s="303" t="s">
        <v>950</v>
      </c>
      <c r="CN55" s="302" t="s">
        <v>942</v>
      </c>
      <c r="CO55" s="302"/>
      <c r="CP55" s="302"/>
      <c r="CQ55" s="302"/>
      <c r="CR55" s="302"/>
      <c r="CS55" s="302"/>
      <c r="CT55" s="302"/>
    </row>
    <row r="56" spans="1:98" s="14" customFormat="1" ht="14.1" customHeight="1">
      <c r="A56" s="37"/>
      <c r="B56" s="208" t="str">
        <f>Parameters!Q55</f>
        <v>J61</v>
      </c>
      <c r="C56" s="209"/>
      <c r="D56" s="612" t="str">
        <f>Parameters!S55</f>
        <v>Telecommunications</v>
      </c>
      <c r="E56" s="447"/>
      <c r="F56" s="377">
        <v>1.0826293194446359</v>
      </c>
      <c r="G56" s="373"/>
      <c r="H56" s="378">
        <v>1.109061572329173</v>
      </c>
      <c r="I56" s="373"/>
      <c r="J56" s="378">
        <v>1.1693994991953955</v>
      </c>
      <c r="K56" s="373"/>
      <c r="L56" s="378">
        <v>1.262871405569707</v>
      </c>
      <c r="M56" s="373"/>
      <c r="N56" s="378">
        <v>1.2482237531757105</v>
      </c>
      <c r="O56" s="373"/>
      <c r="P56" s="378">
        <v>1.1515997324824809</v>
      </c>
      <c r="Q56" s="373"/>
      <c r="R56" s="378">
        <v>1.3200612605048958</v>
      </c>
      <c r="S56" s="373"/>
      <c r="T56" s="378">
        <v>1.3967652119967939</v>
      </c>
      <c r="U56" s="373"/>
      <c r="V56" s="378">
        <v>1.4301835717357108</v>
      </c>
      <c r="W56" s="373"/>
      <c r="X56" s="378">
        <v>1.5272853148650547</v>
      </c>
      <c r="Y56" s="373"/>
      <c r="Z56" s="378">
        <v>1.8257458388166219</v>
      </c>
      <c r="AA56" s="373"/>
      <c r="AB56" s="378">
        <v>1.7158665403731013</v>
      </c>
      <c r="AC56" s="373"/>
      <c r="AD56" s="378">
        <v>1.9017585663081649</v>
      </c>
      <c r="AE56" s="373"/>
      <c r="AF56" s="378">
        <v>1.9821722436583717</v>
      </c>
      <c r="AG56" s="373"/>
      <c r="AH56" s="378">
        <v>1.8359329672495142</v>
      </c>
      <c r="AI56" s="373"/>
      <c r="AJ56" s="378">
        <v>1.9975439305499301</v>
      </c>
      <c r="AK56" s="373"/>
      <c r="AL56" s="378">
        <v>1.8758105802683867</v>
      </c>
      <c r="AM56" s="373"/>
      <c r="AN56" s="378">
        <v>2.0160524888467761</v>
      </c>
      <c r="AO56" s="373"/>
      <c r="AP56" s="378">
        <v>2.2713513483856547</v>
      </c>
      <c r="AQ56" s="373"/>
      <c r="AR56" s="378">
        <v>3.2951444000979779</v>
      </c>
      <c r="AS56" s="373"/>
      <c r="AT56" s="378">
        <v>4.5029561614221025</v>
      </c>
      <c r="AU56" s="373"/>
      <c r="AV56" s="378">
        <v>4.8187400654922499</v>
      </c>
      <c r="AW56" s="373"/>
      <c r="AX56" s="378">
        <v>5.0314118323660306</v>
      </c>
      <c r="AY56" s="373"/>
      <c r="AZ56" s="378">
        <v>5.356410856545037</v>
      </c>
      <c r="BA56" s="373"/>
      <c r="BB56" s="378">
        <v>6.1252534306279651</v>
      </c>
      <c r="BC56" s="373"/>
      <c r="BD56" s="378">
        <v>6.2064171131566352</v>
      </c>
      <c r="BE56" s="373"/>
      <c r="BF56" s="378">
        <v>5.1042228037863335</v>
      </c>
      <c r="BG56" s="373"/>
      <c r="BH56" s="378">
        <v>4.8387215399029175</v>
      </c>
      <c r="BI56" s="373"/>
      <c r="BJ56" s="379">
        <v>4.3406626978298712</v>
      </c>
      <c r="BK56" s="373"/>
      <c r="BL56" s="379">
        <v>4.0157253625694018</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612" t="str">
        <f>Parameters!S56</f>
        <v>Computer programming, consultancy, and information service activities</v>
      </c>
      <c r="E57" s="447"/>
      <c r="F57" s="377">
        <v>7.0516116849966943</v>
      </c>
      <c r="G57" s="373"/>
      <c r="H57" s="378">
        <v>7.2980504497737551</v>
      </c>
      <c r="I57" s="373"/>
      <c r="J57" s="378">
        <v>7.7718120001270643</v>
      </c>
      <c r="K57" s="373"/>
      <c r="L57" s="378">
        <v>8.474195623934877</v>
      </c>
      <c r="M57" s="373"/>
      <c r="N57" s="378">
        <v>8.4545284111736798</v>
      </c>
      <c r="O57" s="373"/>
      <c r="P57" s="378">
        <v>7.8711678599068149</v>
      </c>
      <c r="Q57" s="373"/>
      <c r="R57" s="378">
        <v>9.102498158867208</v>
      </c>
      <c r="S57" s="373"/>
      <c r="T57" s="378">
        <v>9.7143080542693703</v>
      </c>
      <c r="U57" s="373"/>
      <c r="V57" s="378">
        <v>10.029973783348725</v>
      </c>
      <c r="W57" s="373"/>
      <c r="X57" s="378">
        <v>10.798156868517985</v>
      </c>
      <c r="Y57" s="373"/>
      <c r="Z57" s="378">
        <v>13.010595009272839</v>
      </c>
      <c r="AA57" s="373"/>
      <c r="AB57" s="378">
        <v>12.321894547612454</v>
      </c>
      <c r="AC57" s="373"/>
      <c r="AD57" s="378">
        <v>13.759412143653446</v>
      </c>
      <c r="AE57" s="373"/>
      <c r="AF57" s="378">
        <v>14.446185767922268</v>
      </c>
      <c r="AG57" s="373"/>
      <c r="AH57" s="378">
        <v>13.475843476774882</v>
      </c>
      <c r="AI57" s="373"/>
      <c r="AJ57" s="378">
        <v>14.76406341967671</v>
      </c>
      <c r="AK57" s="373"/>
      <c r="AL57" s="378">
        <v>13.958378475011182</v>
      </c>
      <c r="AM57" s="373"/>
      <c r="AN57" s="378">
        <v>15.101253927532657</v>
      </c>
      <c r="AO57" s="373"/>
      <c r="AP57" s="378">
        <v>15.076833171218812</v>
      </c>
      <c r="AQ57" s="373"/>
      <c r="AR57" s="378">
        <v>19.875653857157211</v>
      </c>
      <c r="AS57" s="373"/>
      <c r="AT57" s="378">
        <v>26.979486900980419</v>
      </c>
      <c r="AU57" s="373"/>
      <c r="AV57" s="378">
        <v>30.575329940092562</v>
      </c>
      <c r="AW57" s="373"/>
      <c r="AX57" s="378">
        <v>34.046858016840588</v>
      </c>
      <c r="AY57" s="373"/>
      <c r="AZ57" s="378">
        <v>37.206998602010096</v>
      </c>
      <c r="BA57" s="373"/>
      <c r="BB57" s="378">
        <v>42.375278218225588</v>
      </c>
      <c r="BC57" s="373"/>
      <c r="BD57" s="378">
        <v>43.793087466726384</v>
      </c>
      <c r="BE57" s="373"/>
      <c r="BF57" s="378">
        <v>41.836950310286973</v>
      </c>
      <c r="BG57" s="373"/>
      <c r="BH57" s="378">
        <v>40.657806129779253</v>
      </c>
      <c r="BI57" s="373"/>
      <c r="BJ57" s="379">
        <v>37.988291453275934</v>
      </c>
      <c r="BK57" s="373"/>
      <c r="BL57" s="379">
        <v>35.801823419354747</v>
      </c>
      <c r="BM57" s="373"/>
      <c r="BN57" s="378" t="s">
        <v>696</v>
      </c>
      <c r="BO57" s="376"/>
      <c r="CJ57" s="302"/>
      <c r="CK57" s="302"/>
      <c r="CL57" s="302"/>
      <c r="CM57" s="303" t="s">
        <v>951</v>
      </c>
      <c r="CN57" s="302" t="s">
        <v>942</v>
      </c>
      <c r="CO57" s="302"/>
      <c r="CP57" s="302"/>
      <c r="CQ57" s="302"/>
      <c r="CR57" s="302"/>
      <c r="CS57" s="302"/>
      <c r="CT57" s="302"/>
    </row>
    <row r="58" spans="1:98" s="13" customFormat="1" ht="12.75" customHeight="1">
      <c r="A58" s="36"/>
      <c r="B58" s="206" t="str">
        <f>Parameters!Q57</f>
        <v>K</v>
      </c>
      <c r="C58" s="207"/>
      <c r="D58" s="610" t="str">
        <f>Parameters!S57</f>
        <v>Financial and insurance activities</v>
      </c>
      <c r="E58" s="452"/>
      <c r="F58" s="369">
        <v>1.5836075663709541</v>
      </c>
      <c r="G58" s="373"/>
      <c r="H58" s="370">
        <v>1.6276051098341109</v>
      </c>
      <c r="I58" s="373"/>
      <c r="J58" s="370">
        <v>1.7216633502752652</v>
      </c>
      <c r="K58" s="373"/>
      <c r="L58" s="370">
        <v>1.8651077694974572</v>
      </c>
      <c r="M58" s="373"/>
      <c r="N58" s="370">
        <v>1.8491211679734596</v>
      </c>
      <c r="O58" s="373"/>
      <c r="P58" s="370">
        <v>1.7110879877820433</v>
      </c>
      <c r="Q58" s="373"/>
      <c r="R58" s="370">
        <v>1.9671319625335926</v>
      </c>
      <c r="S58" s="373"/>
      <c r="T58" s="370">
        <v>2.0873880112618757</v>
      </c>
      <c r="U58" s="373"/>
      <c r="V58" s="370">
        <v>2.1433081174773827</v>
      </c>
      <c r="W58" s="373"/>
      <c r="X58" s="370">
        <v>2.2950895126650614</v>
      </c>
      <c r="Y58" s="373"/>
      <c r="Z58" s="370">
        <v>2.7509382308215367</v>
      </c>
      <c r="AA58" s="373"/>
      <c r="AB58" s="370">
        <v>2.5921513243604339</v>
      </c>
      <c r="AC58" s="373"/>
      <c r="AD58" s="370">
        <v>2.8803455901634267</v>
      </c>
      <c r="AE58" s="373"/>
      <c r="AF58" s="370">
        <v>3.0096762282319371</v>
      </c>
      <c r="AG58" s="373"/>
      <c r="AH58" s="370">
        <v>3.1460346782744439</v>
      </c>
      <c r="AI58" s="373"/>
      <c r="AJ58" s="370">
        <v>3.8058875016985461</v>
      </c>
      <c r="AK58" s="373"/>
      <c r="AL58" s="370">
        <v>3.9271040788058142</v>
      </c>
      <c r="AM58" s="373"/>
      <c r="AN58" s="370">
        <v>4.5935373163597433</v>
      </c>
      <c r="AO58" s="373"/>
      <c r="AP58" s="370">
        <v>4.5097841218413528</v>
      </c>
      <c r="AQ58" s="373"/>
      <c r="AR58" s="370">
        <v>8.2428155853878202</v>
      </c>
      <c r="AS58" s="373"/>
      <c r="AT58" s="370">
        <v>12.030746932880673</v>
      </c>
      <c r="AU58" s="373"/>
      <c r="AV58" s="370">
        <v>21.798654154204371</v>
      </c>
      <c r="AW58" s="373"/>
      <c r="AX58" s="370">
        <v>36.614867269419527</v>
      </c>
      <c r="AY58" s="373"/>
      <c r="AZ58" s="370">
        <v>41.802695709222881</v>
      </c>
      <c r="BA58" s="373"/>
      <c r="BB58" s="370">
        <v>67.847797445670864</v>
      </c>
      <c r="BC58" s="373"/>
      <c r="BD58" s="370">
        <v>57.49778952989486</v>
      </c>
      <c r="BE58" s="373"/>
      <c r="BF58" s="370">
        <v>46.301745454309717</v>
      </c>
      <c r="BG58" s="373"/>
      <c r="BH58" s="370">
        <v>48.424579165584959</v>
      </c>
      <c r="BI58" s="373"/>
      <c r="BJ58" s="371">
        <v>38.343882577334298</v>
      </c>
      <c r="BK58" s="373"/>
      <c r="BL58" s="371">
        <v>32.791757563602353</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609" t="str">
        <f>Parameters!S58</f>
        <v>Financial service activities, except insurance and pension funding</v>
      </c>
      <c r="E59" s="446"/>
      <c r="F59" s="372">
        <v>5.4050793146639846E-2</v>
      </c>
      <c r="G59" s="373"/>
      <c r="H59" s="374">
        <v>5.479876500446508E-2</v>
      </c>
      <c r="I59" s="373"/>
      <c r="J59" s="374">
        <v>5.718961054459238E-2</v>
      </c>
      <c r="K59" s="373"/>
      <c r="L59" s="374">
        <v>6.113611573205955E-2</v>
      </c>
      <c r="M59" s="373"/>
      <c r="N59" s="374">
        <v>5.9821882305273723E-2</v>
      </c>
      <c r="O59" s="373"/>
      <c r="P59" s="374">
        <v>5.4643896654622007E-2</v>
      </c>
      <c r="Q59" s="373"/>
      <c r="R59" s="374">
        <v>6.2022513642235676E-2</v>
      </c>
      <c r="S59" s="373"/>
      <c r="T59" s="374">
        <v>6.4988381391517538E-2</v>
      </c>
      <c r="U59" s="373"/>
      <c r="V59" s="374">
        <v>6.5902544227161422E-2</v>
      </c>
      <c r="W59" s="373"/>
      <c r="X59" s="374">
        <v>6.9705801155285241E-2</v>
      </c>
      <c r="Y59" s="373"/>
      <c r="Z59" s="374">
        <v>8.2540466397242759E-2</v>
      </c>
      <c r="AA59" s="373"/>
      <c r="AB59" s="374">
        <v>7.6846964040773971E-2</v>
      </c>
      <c r="AC59" s="373"/>
      <c r="AD59" s="374">
        <v>8.4382664862680243E-2</v>
      </c>
      <c r="AE59" s="373"/>
      <c r="AF59" s="374">
        <v>8.7142742995479666E-2</v>
      </c>
      <c r="AG59" s="373"/>
      <c r="AH59" s="374">
        <v>0.43152780732165114</v>
      </c>
      <c r="AI59" s="373"/>
      <c r="AJ59" s="374">
        <v>0.84432269229430046</v>
      </c>
      <c r="AK59" s="373"/>
      <c r="AL59" s="374">
        <v>1.1385427564144963</v>
      </c>
      <c r="AM59" s="373"/>
      <c r="AN59" s="374">
        <v>1.5885983219077446</v>
      </c>
      <c r="AO59" s="373"/>
      <c r="AP59" s="374">
        <v>2.006948853492017</v>
      </c>
      <c r="AQ59" s="373"/>
      <c r="AR59" s="374">
        <v>4.8451290612707361</v>
      </c>
      <c r="AS59" s="373"/>
      <c r="AT59" s="374">
        <v>7.4928329870208676</v>
      </c>
      <c r="AU59" s="373"/>
      <c r="AV59" s="374">
        <v>16.716523686379915</v>
      </c>
      <c r="AW59" s="373"/>
      <c r="AX59" s="374">
        <v>31.155204472755191</v>
      </c>
      <c r="AY59" s="373"/>
      <c r="AZ59" s="374">
        <v>36.337745659295734</v>
      </c>
      <c r="BA59" s="373"/>
      <c r="BB59" s="374">
        <v>60.216688250370474</v>
      </c>
      <c r="BC59" s="373"/>
      <c r="BD59" s="374">
        <v>49.725590250393999</v>
      </c>
      <c r="BE59" s="373"/>
      <c r="BF59" s="374">
        <v>40.263831069059499</v>
      </c>
      <c r="BG59" s="373"/>
      <c r="BH59" s="374">
        <v>42.522908558888282</v>
      </c>
      <c r="BI59" s="373"/>
      <c r="BJ59" s="375">
        <v>32.80303694612585</v>
      </c>
      <c r="BK59" s="373"/>
      <c r="BL59" s="375">
        <v>27.868989364536997</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609" t="str">
        <f>Parameters!S59</f>
        <v>Insurance, reinsurance and pension funding, except compulsory social security</v>
      </c>
      <c r="E60" s="446"/>
      <c r="F60" s="372">
        <v>0.10124439611795966</v>
      </c>
      <c r="G60" s="373"/>
      <c r="H60" s="374">
        <v>0.10959753000893011</v>
      </c>
      <c r="I60" s="373"/>
      <c r="J60" s="374">
        <v>0.12163461944185686</v>
      </c>
      <c r="K60" s="373"/>
      <c r="L60" s="374">
        <v>0.13778438023195505</v>
      </c>
      <c r="M60" s="373"/>
      <c r="N60" s="374">
        <v>0.14241179444315155</v>
      </c>
      <c r="O60" s="373"/>
      <c r="P60" s="374">
        <v>0.13701753191009691</v>
      </c>
      <c r="Q60" s="373"/>
      <c r="R60" s="374">
        <v>0.16338766653514314</v>
      </c>
      <c r="S60" s="373"/>
      <c r="T60" s="374">
        <v>0.17944553070792149</v>
      </c>
      <c r="U60" s="373"/>
      <c r="V60" s="374">
        <v>0.19033048220829443</v>
      </c>
      <c r="W60" s="373"/>
      <c r="X60" s="374">
        <v>0.21015778855772549</v>
      </c>
      <c r="Y60" s="373"/>
      <c r="Z60" s="374">
        <v>0.25932489815850135</v>
      </c>
      <c r="AA60" s="373"/>
      <c r="AB60" s="374">
        <v>0.25118634514820132</v>
      </c>
      <c r="AC60" s="373"/>
      <c r="AD60" s="374">
        <v>0.28652322770536925</v>
      </c>
      <c r="AE60" s="373"/>
      <c r="AF60" s="374">
        <v>0.30695055741691324</v>
      </c>
      <c r="AG60" s="373"/>
      <c r="AH60" s="374">
        <v>0.29186320578186364</v>
      </c>
      <c r="AI60" s="373"/>
      <c r="AJ60" s="374">
        <v>0.32563055053423484</v>
      </c>
      <c r="AK60" s="373"/>
      <c r="AL60" s="374">
        <v>0.31323401452118971</v>
      </c>
      <c r="AM60" s="373"/>
      <c r="AN60" s="374">
        <v>0.34451529872698072</v>
      </c>
      <c r="AO60" s="373"/>
      <c r="AP60" s="374">
        <v>0.16837383711758525</v>
      </c>
      <c r="AQ60" s="373"/>
      <c r="AR60" s="374">
        <v>0.41321026831172064</v>
      </c>
      <c r="AS60" s="373"/>
      <c r="AT60" s="374">
        <v>0.59436275406537153</v>
      </c>
      <c r="AU60" s="373"/>
      <c r="AV60" s="374">
        <v>0.72296460098081039</v>
      </c>
      <c r="AW60" s="373"/>
      <c r="AX60" s="374">
        <v>0.83649027072169102</v>
      </c>
      <c r="AY60" s="373"/>
      <c r="AZ60" s="374">
        <v>0.69828477396812472</v>
      </c>
      <c r="BA60" s="373"/>
      <c r="BB60" s="374">
        <v>2.2238315893343379</v>
      </c>
      <c r="BC60" s="373"/>
      <c r="BD60" s="374">
        <v>2.1263594814968965</v>
      </c>
      <c r="BE60" s="373"/>
      <c r="BF60" s="374">
        <v>0.98301633318919324</v>
      </c>
      <c r="BG60" s="373"/>
      <c r="BH60" s="374">
        <v>0.79572797854789723</v>
      </c>
      <c r="BI60" s="373"/>
      <c r="BJ60" s="375">
        <v>0.74076486682427001</v>
      </c>
      <c r="BK60" s="373"/>
      <c r="BL60" s="375">
        <v>0.35178373349751479</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613" t="str">
        <f>Parameters!S60</f>
        <v>Activities auxiliary to financial services and insurance activities</v>
      </c>
      <c r="E61" s="434"/>
      <c r="F61" s="372">
        <v>1.4283123771063546</v>
      </c>
      <c r="G61" s="373"/>
      <c r="H61" s="374">
        <v>1.4632088148207156</v>
      </c>
      <c r="I61" s="373"/>
      <c r="J61" s="374">
        <v>1.5428391202888159</v>
      </c>
      <c r="K61" s="373"/>
      <c r="L61" s="374">
        <v>1.6661872735334426</v>
      </c>
      <c r="M61" s="373"/>
      <c r="N61" s="374">
        <v>1.6468874912250344</v>
      </c>
      <c r="O61" s="373"/>
      <c r="P61" s="374">
        <v>1.5194265592173244</v>
      </c>
      <c r="Q61" s="373"/>
      <c r="R61" s="374">
        <v>1.7417217823562137</v>
      </c>
      <c r="S61" s="373"/>
      <c r="T61" s="374">
        <v>1.8429540991624365</v>
      </c>
      <c r="U61" s="373"/>
      <c r="V61" s="374">
        <v>1.8870750910419267</v>
      </c>
      <c r="W61" s="373"/>
      <c r="X61" s="374">
        <v>2.0152259229520508</v>
      </c>
      <c r="Y61" s="373"/>
      <c r="Z61" s="374">
        <v>2.4090728662657925</v>
      </c>
      <c r="AA61" s="373"/>
      <c r="AB61" s="374">
        <v>2.2641180151714586</v>
      </c>
      <c r="AC61" s="373"/>
      <c r="AD61" s="374">
        <v>2.509439697595377</v>
      </c>
      <c r="AE61" s="373"/>
      <c r="AF61" s="374">
        <v>2.6155829278195442</v>
      </c>
      <c r="AG61" s="373"/>
      <c r="AH61" s="374">
        <v>2.4226436651709293</v>
      </c>
      <c r="AI61" s="373"/>
      <c r="AJ61" s="374">
        <v>2.635934258870011</v>
      </c>
      <c r="AK61" s="373"/>
      <c r="AL61" s="374">
        <v>2.4753273078701281</v>
      </c>
      <c r="AM61" s="373"/>
      <c r="AN61" s="374">
        <v>2.6604236957250178</v>
      </c>
      <c r="AO61" s="373"/>
      <c r="AP61" s="374">
        <v>2.3344614312317504</v>
      </c>
      <c r="AQ61" s="373"/>
      <c r="AR61" s="374">
        <v>2.984476255805363</v>
      </c>
      <c r="AS61" s="373"/>
      <c r="AT61" s="374">
        <v>3.9435511917944344</v>
      </c>
      <c r="AU61" s="373"/>
      <c r="AV61" s="374">
        <v>4.3591658668436448</v>
      </c>
      <c r="AW61" s="373"/>
      <c r="AX61" s="374">
        <v>4.6231725259426444</v>
      </c>
      <c r="AY61" s="373"/>
      <c r="AZ61" s="374">
        <v>4.7666652759590207</v>
      </c>
      <c r="BA61" s="373"/>
      <c r="BB61" s="374">
        <v>5.4072776059660441</v>
      </c>
      <c r="BC61" s="373"/>
      <c r="BD61" s="374">
        <v>5.6458397980039656</v>
      </c>
      <c r="BE61" s="373"/>
      <c r="BF61" s="374">
        <v>5.0548980520610254</v>
      </c>
      <c r="BG61" s="373"/>
      <c r="BH61" s="374">
        <v>5.105942628148779</v>
      </c>
      <c r="BI61" s="373"/>
      <c r="BJ61" s="375">
        <v>4.8000807643841803</v>
      </c>
      <c r="BK61" s="373"/>
      <c r="BL61" s="375">
        <v>4.5709844655678404</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610" t="str">
        <f>Parameters!S61</f>
        <v>Real estate activities</v>
      </c>
      <c r="E62" s="451"/>
      <c r="F62" s="369">
        <v>11.363574212889077</v>
      </c>
      <c r="G62" s="373"/>
      <c r="H62" s="370">
        <v>11.784188152004958</v>
      </c>
      <c r="I62" s="373"/>
      <c r="J62" s="370">
        <v>12.573178557042462</v>
      </c>
      <c r="K62" s="373"/>
      <c r="L62" s="370">
        <v>13.734639014909847</v>
      </c>
      <c r="M62" s="373"/>
      <c r="N62" s="370">
        <v>13.726889829272798</v>
      </c>
      <c r="O62" s="373"/>
      <c r="P62" s="370">
        <v>12.801352267029051</v>
      </c>
      <c r="Q62" s="373"/>
      <c r="R62" s="370">
        <v>14.828009306288511</v>
      </c>
      <c r="S62" s="373"/>
      <c r="T62" s="370">
        <v>15.849405252796952</v>
      </c>
      <c r="U62" s="373"/>
      <c r="V62" s="370">
        <v>16.38907749123825</v>
      </c>
      <c r="W62" s="373"/>
      <c r="X62" s="370">
        <v>17.669900400318859</v>
      </c>
      <c r="Y62" s="373"/>
      <c r="Z62" s="370">
        <v>21.32007927568182</v>
      </c>
      <c r="AA62" s="373"/>
      <c r="AB62" s="370">
        <v>20.218780330011381</v>
      </c>
      <c r="AC62" s="373"/>
      <c r="AD62" s="370">
        <v>22.606997526643418</v>
      </c>
      <c r="AE62" s="373"/>
      <c r="AF62" s="370">
        <v>23.765256716617959</v>
      </c>
      <c r="AG62" s="373"/>
      <c r="AH62" s="370">
        <v>22.195928213938537</v>
      </c>
      <c r="AI62" s="373"/>
      <c r="AJ62" s="370">
        <v>24.346353730852115</v>
      </c>
      <c r="AK62" s="373"/>
      <c r="AL62" s="370">
        <v>23.043961649555058</v>
      </c>
      <c r="AM62" s="373"/>
      <c r="AN62" s="370">
        <v>24.958219418887939</v>
      </c>
      <c r="AO62" s="373"/>
      <c r="AP62" s="370">
        <v>26.669261850413182</v>
      </c>
      <c r="AQ62" s="373"/>
      <c r="AR62" s="370">
        <v>34.17738340542374</v>
      </c>
      <c r="AS62" s="373"/>
      <c r="AT62" s="370">
        <v>50.077229322522705</v>
      </c>
      <c r="AU62" s="373"/>
      <c r="AV62" s="370">
        <v>54.37977256809247</v>
      </c>
      <c r="AW62" s="373"/>
      <c r="AX62" s="370">
        <v>56.475809778898814</v>
      </c>
      <c r="AY62" s="373"/>
      <c r="AZ62" s="370">
        <v>60.128025038842381</v>
      </c>
      <c r="BA62" s="373"/>
      <c r="BB62" s="370">
        <v>69.322092308376781</v>
      </c>
      <c r="BC62" s="373"/>
      <c r="BD62" s="370">
        <v>63.58865378185962</v>
      </c>
      <c r="BE62" s="373"/>
      <c r="BF62" s="370">
        <v>67.234972274039634</v>
      </c>
      <c r="BG62" s="373"/>
      <c r="BH62" s="370">
        <v>68.803669165309799</v>
      </c>
      <c r="BI62" s="373"/>
      <c r="BJ62" s="371">
        <v>65.907284221378106</v>
      </c>
      <c r="BK62" s="373"/>
      <c r="BL62" s="371">
        <v>58.417380120352725</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v>0</v>
      </c>
      <c r="G63" s="373"/>
      <c r="H63" s="381">
        <v>0</v>
      </c>
      <c r="I63" s="373"/>
      <c r="J63" s="381">
        <v>0</v>
      </c>
      <c r="K63" s="373"/>
      <c r="L63" s="381">
        <v>0</v>
      </c>
      <c r="M63" s="373"/>
      <c r="N63" s="381">
        <v>0</v>
      </c>
      <c r="O63" s="373"/>
      <c r="P63" s="381">
        <v>0</v>
      </c>
      <c r="Q63" s="373"/>
      <c r="R63" s="381">
        <v>0</v>
      </c>
      <c r="S63" s="373"/>
      <c r="T63" s="381">
        <v>0</v>
      </c>
      <c r="U63" s="373"/>
      <c r="V63" s="381">
        <v>0</v>
      </c>
      <c r="W63" s="373"/>
      <c r="X63" s="381">
        <v>0</v>
      </c>
      <c r="Y63" s="373"/>
      <c r="Z63" s="381">
        <v>0</v>
      </c>
      <c r="AA63" s="373"/>
      <c r="AB63" s="381">
        <v>0</v>
      </c>
      <c r="AC63" s="373"/>
      <c r="AD63" s="381">
        <v>0</v>
      </c>
      <c r="AE63" s="373"/>
      <c r="AF63" s="381">
        <v>0</v>
      </c>
      <c r="AG63" s="373"/>
      <c r="AH63" s="381">
        <v>0</v>
      </c>
      <c r="AI63" s="373"/>
      <c r="AJ63" s="381">
        <v>0</v>
      </c>
      <c r="AK63" s="373"/>
      <c r="AL63" s="381">
        <v>0</v>
      </c>
      <c r="AM63" s="373"/>
      <c r="AN63" s="381">
        <v>0</v>
      </c>
      <c r="AO63" s="373"/>
      <c r="AP63" s="381">
        <v>0</v>
      </c>
      <c r="AQ63" s="373"/>
      <c r="AR63" s="381">
        <v>0</v>
      </c>
      <c r="AS63" s="373"/>
      <c r="AT63" s="381">
        <v>0</v>
      </c>
      <c r="AU63" s="373"/>
      <c r="AV63" s="381">
        <v>0</v>
      </c>
      <c r="AW63" s="373"/>
      <c r="AX63" s="381">
        <v>0</v>
      </c>
      <c r="AY63" s="373"/>
      <c r="AZ63" s="381">
        <v>0</v>
      </c>
      <c r="BA63" s="373"/>
      <c r="BB63" s="381">
        <v>0</v>
      </c>
      <c r="BC63" s="373"/>
      <c r="BD63" s="381">
        <v>0</v>
      </c>
      <c r="BE63" s="373"/>
      <c r="BF63" s="381">
        <v>0</v>
      </c>
      <c r="BG63" s="373"/>
      <c r="BH63" s="381">
        <v>0</v>
      </c>
      <c r="BI63" s="373"/>
      <c r="BJ63" s="382">
        <v>0</v>
      </c>
      <c r="BK63" s="373"/>
      <c r="BL63" s="382">
        <v>0</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610" t="str">
        <f>Parameters!S63</f>
        <v>Professional, scientific and technical activities</v>
      </c>
      <c r="E64" s="452"/>
      <c r="F64" s="369">
        <v>41.845397998698203</v>
      </c>
      <c r="G64" s="373"/>
      <c r="H64" s="370">
        <v>43.081643997689426</v>
      </c>
      <c r="I64" s="373"/>
      <c r="J64" s="370">
        <v>45.647125341767719</v>
      </c>
      <c r="K64" s="373"/>
      <c r="L64" s="370">
        <v>49.530291015700342</v>
      </c>
      <c r="M64" s="373"/>
      <c r="N64" s="370">
        <v>49.182962326042514</v>
      </c>
      <c r="O64" s="373"/>
      <c r="P64" s="370">
        <v>45.581165615425576</v>
      </c>
      <c r="Q64" s="373"/>
      <c r="R64" s="370">
        <v>52.479840778340318</v>
      </c>
      <c r="S64" s="373"/>
      <c r="T64" s="370">
        <v>55.768761016496995</v>
      </c>
      <c r="U64" s="373"/>
      <c r="V64" s="370">
        <v>57.343574248166668</v>
      </c>
      <c r="W64" s="373"/>
      <c r="X64" s="370">
        <v>61.488839699696491</v>
      </c>
      <c r="Y64" s="373"/>
      <c r="Z64" s="370">
        <v>73.800416563582417</v>
      </c>
      <c r="AA64" s="373"/>
      <c r="AB64" s="370">
        <v>69.631378208229009</v>
      </c>
      <c r="AC64" s="373"/>
      <c r="AD64" s="370">
        <v>77.471472721874846</v>
      </c>
      <c r="AE64" s="373"/>
      <c r="AF64" s="370">
        <v>81.050554813526972</v>
      </c>
      <c r="AG64" s="373"/>
      <c r="AH64" s="370">
        <v>75.346665101629199</v>
      </c>
      <c r="AI64" s="373"/>
      <c r="AJ64" s="370">
        <v>82.273840639525261</v>
      </c>
      <c r="AK64" s="373"/>
      <c r="AL64" s="370">
        <v>77.53170723099727</v>
      </c>
      <c r="AM64" s="373"/>
      <c r="AN64" s="370">
        <v>83.615138983626096</v>
      </c>
      <c r="AO64" s="373"/>
      <c r="AP64" s="370">
        <v>89.793239724673882</v>
      </c>
      <c r="AQ64" s="373"/>
      <c r="AR64" s="370">
        <v>116.30186930804223</v>
      </c>
      <c r="AS64" s="373"/>
      <c r="AT64" s="370">
        <v>166.48959738756758</v>
      </c>
      <c r="AU64" s="373"/>
      <c r="AV64" s="370">
        <v>182.48761575535042</v>
      </c>
      <c r="AW64" s="373"/>
      <c r="AX64" s="370">
        <v>195.61903264492122</v>
      </c>
      <c r="AY64" s="373"/>
      <c r="AZ64" s="370">
        <v>204.52265187670042</v>
      </c>
      <c r="BA64" s="373"/>
      <c r="BB64" s="370">
        <v>228.93175341004223</v>
      </c>
      <c r="BC64" s="373"/>
      <c r="BD64" s="370">
        <v>210.26782835166344</v>
      </c>
      <c r="BE64" s="373"/>
      <c r="BF64" s="370">
        <v>216.02489562857323</v>
      </c>
      <c r="BG64" s="373"/>
      <c r="BH64" s="370">
        <v>217.94998482920377</v>
      </c>
      <c r="BI64" s="373"/>
      <c r="BJ64" s="371">
        <v>201.98476327193669</v>
      </c>
      <c r="BK64" s="373"/>
      <c r="BL64" s="371">
        <v>186.08866914113821</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612"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c r="Q65" s="628"/>
      <c r="R65" s="621"/>
      <c r="S65" s="628"/>
      <c r="T65" s="621"/>
      <c r="U65" s="628"/>
      <c r="V65" s="621"/>
      <c r="W65" s="628"/>
      <c r="X65" s="621"/>
      <c r="Y65" s="628"/>
      <c r="Z65" s="621"/>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2"/>
      <c r="BK65" s="628"/>
      <c r="BL65" s="622"/>
      <c r="BM65" s="628"/>
      <c r="BN65" s="621" t="s">
        <v>696</v>
      </c>
      <c r="BO65" s="629"/>
      <c r="CJ65" s="302"/>
      <c r="CK65" s="302"/>
      <c r="CL65" s="302"/>
      <c r="CM65" s="303"/>
      <c r="CN65" s="302"/>
      <c r="CO65" s="302"/>
      <c r="CP65" s="302"/>
      <c r="CQ65" s="302"/>
      <c r="CR65" s="302"/>
      <c r="CS65" s="302"/>
      <c r="CT65" s="302"/>
    </row>
    <row r="66" spans="1:98" s="13" customFormat="1">
      <c r="A66" s="35"/>
      <c r="B66" s="203" t="str">
        <f>Parameters!Q65</f>
        <v>M69_M70</v>
      </c>
      <c r="C66" s="204"/>
      <c r="D66" s="609" t="str">
        <f>Parameters!S65</f>
        <v>Legal and accounting activities; activities of head offices; management consultancy activities</v>
      </c>
      <c r="E66" s="446"/>
      <c r="F66" s="372">
        <v>21.149591321326604</v>
      </c>
      <c r="G66" s="373"/>
      <c r="H66" s="374">
        <v>21.831173664166876</v>
      </c>
      <c r="I66" s="373"/>
      <c r="J66" s="374">
        <v>23.189533499555409</v>
      </c>
      <c r="K66" s="373"/>
      <c r="L66" s="374">
        <v>25.223666375840615</v>
      </c>
      <c r="M66" s="373"/>
      <c r="N66" s="374">
        <v>25.105993994042361</v>
      </c>
      <c r="O66" s="373"/>
      <c r="P66" s="374">
        <v>23.320710163317322</v>
      </c>
      <c r="Q66" s="373"/>
      <c r="R66" s="374">
        <v>26.909902392880127</v>
      </c>
      <c r="S66" s="373"/>
      <c r="T66" s="374">
        <v>28.657936241975889</v>
      </c>
      <c r="U66" s="373"/>
      <c r="V66" s="374">
        <v>29.528766104052206</v>
      </c>
      <c r="W66" s="373"/>
      <c r="X66" s="374">
        <v>31.727583761665329</v>
      </c>
      <c r="Y66" s="373"/>
      <c r="Z66" s="374">
        <v>38.155254552570185</v>
      </c>
      <c r="AA66" s="373"/>
      <c r="AB66" s="374">
        <v>36.06875340582414</v>
      </c>
      <c r="AC66" s="373"/>
      <c r="AD66" s="374">
        <v>40.204561478789671</v>
      </c>
      <c r="AE66" s="373"/>
      <c r="AF66" s="374">
        <v>42.138068471157432</v>
      </c>
      <c r="AG66" s="373"/>
      <c r="AH66" s="374">
        <v>39.241575031779526</v>
      </c>
      <c r="AI66" s="373"/>
      <c r="AJ66" s="374">
        <v>42.922740038601567</v>
      </c>
      <c r="AK66" s="373"/>
      <c r="AL66" s="374">
        <v>40.516190914615606</v>
      </c>
      <c r="AM66" s="373"/>
      <c r="AN66" s="374">
        <v>43.766202764205325</v>
      </c>
      <c r="AO66" s="373"/>
      <c r="AP66" s="374">
        <v>43.177306077157198</v>
      </c>
      <c r="AQ66" s="373"/>
      <c r="AR66" s="374">
        <v>58.948885778607156</v>
      </c>
      <c r="AS66" s="373"/>
      <c r="AT66" s="374">
        <v>86.712605631350257</v>
      </c>
      <c r="AU66" s="373"/>
      <c r="AV66" s="374">
        <v>97.58228180515421</v>
      </c>
      <c r="AW66" s="373"/>
      <c r="AX66" s="374">
        <v>104.38152690293651</v>
      </c>
      <c r="AY66" s="373"/>
      <c r="AZ66" s="374">
        <v>106.99497692339784</v>
      </c>
      <c r="BA66" s="373"/>
      <c r="BB66" s="374">
        <v>121.13104145912365</v>
      </c>
      <c r="BC66" s="373"/>
      <c r="BD66" s="374">
        <v>106.28228269408866</v>
      </c>
      <c r="BE66" s="373"/>
      <c r="BF66" s="374">
        <v>111.30034712796278</v>
      </c>
      <c r="BG66" s="373"/>
      <c r="BH66" s="374">
        <v>111.84514986698122</v>
      </c>
      <c r="BI66" s="373"/>
      <c r="BJ66" s="375">
        <v>102.15975420741526</v>
      </c>
      <c r="BK66" s="373"/>
      <c r="BL66" s="375">
        <v>92.985344383042644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609" t="str">
        <f>Parameters!S66</f>
        <v>Architectural and engineering activities; technical testing and analysis</v>
      </c>
      <c r="E67" s="446"/>
      <c r="F67" s="372">
        <v>8.7675226853385286</v>
      </c>
      <c r="G67" s="373"/>
      <c r="H67" s="374">
        <v>9.0082626531220598</v>
      </c>
      <c r="I67" s="373"/>
      <c r="J67" s="374">
        <v>9.5259112489201581</v>
      </c>
      <c r="K67" s="373"/>
      <c r="L67" s="374">
        <v>10.316491409950222</v>
      </c>
      <c r="M67" s="373"/>
      <c r="N67" s="374">
        <v>10.225077554626781</v>
      </c>
      <c r="O67" s="373"/>
      <c r="P67" s="374">
        <v>9.45910318507919</v>
      </c>
      <c r="Q67" s="373"/>
      <c r="R67" s="374">
        <v>10.871528361409183</v>
      </c>
      <c r="S67" s="373"/>
      <c r="T67" s="374">
        <v>11.533012757390194</v>
      </c>
      <c r="U67" s="373"/>
      <c r="V67" s="374">
        <v>11.838851079374841</v>
      </c>
      <c r="W67" s="373"/>
      <c r="X67" s="374">
        <v>12.673971189159465</v>
      </c>
      <c r="Y67" s="373"/>
      <c r="Z67" s="374">
        <v>15.187445817092657</v>
      </c>
      <c r="AA67" s="373"/>
      <c r="AB67" s="374">
        <v>14.307298946934536</v>
      </c>
      <c r="AC67" s="373"/>
      <c r="AD67" s="374">
        <v>15.894167620403341</v>
      </c>
      <c r="AE67" s="373"/>
      <c r="AF67" s="374">
        <v>16.603944135526753</v>
      </c>
      <c r="AG67" s="373"/>
      <c r="AH67" s="374">
        <v>15.413242180185783</v>
      </c>
      <c r="AI67" s="373"/>
      <c r="AJ67" s="374">
        <v>16.806655054845997</v>
      </c>
      <c r="AK67" s="373"/>
      <c r="AL67" s="374">
        <v>15.816221520985811</v>
      </c>
      <c r="AM67" s="373"/>
      <c r="AN67" s="374">
        <v>17.034367548167381</v>
      </c>
      <c r="AO67" s="373"/>
      <c r="AP67" s="374">
        <v>22.215261470785162</v>
      </c>
      <c r="AQ67" s="373"/>
      <c r="AR67" s="374">
        <v>26.954617989100846</v>
      </c>
      <c r="AS67" s="373"/>
      <c r="AT67" s="374">
        <v>37.065825122538854</v>
      </c>
      <c r="AU67" s="373"/>
      <c r="AV67" s="374">
        <v>38.875685736176273</v>
      </c>
      <c r="AW67" s="373"/>
      <c r="AX67" s="374">
        <v>40.872913733261178</v>
      </c>
      <c r="AY67" s="373"/>
      <c r="AZ67" s="374">
        <v>42.51528697682879</v>
      </c>
      <c r="BA67" s="373"/>
      <c r="BB67" s="374">
        <v>46.591670379351719</v>
      </c>
      <c r="BC67" s="373"/>
      <c r="BD67" s="374">
        <v>47.105590286974781</v>
      </c>
      <c r="BE67" s="373"/>
      <c r="BF67" s="374">
        <v>44.132979362383963</v>
      </c>
      <c r="BG67" s="373"/>
      <c r="BH67" s="374">
        <v>44.206830206923641</v>
      </c>
      <c r="BI67" s="373"/>
      <c r="BJ67" s="375">
        <v>41.340934386014659</v>
      </c>
      <c r="BK67" s="373"/>
      <c r="BL67" s="375">
        <v>39.166265265512934</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612" t="str">
        <f>Parameters!S67</f>
        <v>Scientific research and development</v>
      </c>
      <c r="E68" s="447"/>
      <c r="F68" s="377">
        <v>0.37391854661891871</v>
      </c>
      <c r="G68" s="373"/>
      <c r="H68" s="378">
        <v>0.38686292309122339</v>
      </c>
      <c r="I68" s="373"/>
      <c r="J68" s="378">
        <v>0.41185055354874334</v>
      </c>
      <c r="K68" s="373"/>
      <c r="L68" s="378">
        <v>0.44893983492795941</v>
      </c>
      <c r="M68" s="373"/>
      <c r="N68" s="378">
        <v>0.44777125337454854</v>
      </c>
      <c r="O68" s="373"/>
      <c r="P68" s="378">
        <v>0.41676165955987798</v>
      </c>
      <c r="Q68" s="373"/>
      <c r="R68" s="378">
        <v>0.4818316171758753</v>
      </c>
      <c r="S68" s="373"/>
      <c r="T68" s="378">
        <v>0.51408719608215336</v>
      </c>
      <c r="U68" s="373"/>
      <c r="V68" s="378">
        <v>0.53066302403811283</v>
      </c>
      <c r="W68" s="373"/>
      <c r="X68" s="378">
        <v>0.57117141543659056</v>
      </c>
      <c r="Y68" s="373"/>
      <c r="Z68" s="378">
        <v>0.68804254452029923</v>
      </c>
      <c r="AA68" s="373"/>
      <c r="AB68" s="378">
        <v>0.65147873992775507</v>
      </c>
      <c r="AC68" s="373"/>
      <c r="AD68" s="378">
        <v>0.72732819340593735</v>
      </c>
      <c r="AE68" s="373"/>
      <c r="AF68" s="378">
        <v>0.76347447967681392</v>
      </c>
      <c r="AG68" s="373"/>
      <c r="AH68" s="378">
        <v>0.71205072494430122</v>
      </c>
      <c r="AI68" s="373"/>
      <c r="AJ68" s="378">
        <v>0.77996882855235683</v>
      </c>
      <c r="AK68" s="373"/>
      <c r="AL68" s="378">
        <v>0.73726782385389011</v>
      </c>
      <c r="AM68" s="373"/>
      <c r="AN68" s="378">
        <v>0.79748911742356654</v>
      </c>
      <c r="AO68" s="373"/>
      <c r="AP68" s="378">
        <v>1.0641032243584372</v>
      </c>
      <c r="AQ68" s="373"/>
      <c r="AR68" s="378">
        <v>1.3642728618822637</v>
      </c>
      <c r="AS68" s="373"/>
      <c r="AT68" s="378">
        <v>1.783008005151846</v>
      </c>
      <c r="AU68" s="373"/>
      <c r="AV68" s="378">
        <v>1.8780172707208942</v>
      </c>
      <c r="AW68" s="373"/>
      <c r="AX68" s="378">
        <v>1.9060220632569653</v>
      </c>
      <c r="AY68" s="373"/>
      <c r="AZ68" s="378">
        <v>2.0755604896540332</v>
      </c>
      <c r="BA68" s="373"/>
      <c r="BB68" s="378">
        <v>2.573931746417204</v>
      </c>
      <c r="BC68" s="373"/>
      <c r="BD68" s="378">
        <v>2.8081160588212266</v>
      </c>
      <c r="BE68" s="373"/>
      <c r="BF68" s="378">
        <v>2.6145111402524401</v>
      </c>
      <c r="BG68" s="373"/>
      <c r="BH68" s="378">
        <v>2.7349388216507067</v>
      </c>
      <c r="BI68" s="373"/>
      <c r="BJ68" s="379">
        <v>3.0328987556905576</v>
      </c>
      <c r="BK68" s="373"/>
      <c r="BL68" s="379">
        <v>2.5649094869625046</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612" t="str">
        <f>Parameters!S68</f>
        <v>Advertising and market research; other professional, scientific and technical activities; veterinary activities</v>
      </c>
      <c r="E69" s="444"/>
      <c r="F69" s="620"/>
      <c r="G69" s="628"/>
      <c r="H69" s="621"/>
      <c r="I69" s="628"/>
      <c r="J69" s="621"/>
      <c r="K69" s="628"/>
      <c r="L69" s="621"/>
      <c r="M69" s="628"/>
      <c r="N69" s="621"/>
      <c r="O69" s="628"/>
      <c r="P69" s="621"/>
      <c r="Q69" s="628"/>
      <c r="R69" s="621"/>
      <c r="S69" s="628"/>
      <c r="T69" s="621"/>
      <c r="U69" s="628"/>
      <c r="V69" s="621"/>
      <c r="W69" s="628"/>
      <c r="X69" s="621"/>
      <c r="Y69" s="628"/>
      <c r="Z69" s="621"/>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2"/>
      <c r="BK69" s="628"/>
      <c r="BL69" s="622"/>
      <c r="BM69" s="628"/>
      <c r="BN69" s="621" t="s">
        <v>696</v>
      </c>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609" t="str">
        <f>Parameters!S69</f>
        <v>Advertising and market research</v>
      </c>
      <c r="E70" s="446"/>
      <c r="F70" s="372">
        <v>6.3743633141518572</v>
      </c>
      <c r="G70" s="373"/>
      <c r="H70" s="374">
        <v>6.5365929838161883</v>
      </c>
      <c r="I70" s="373"/>
      <c r="J70" s="374">
        <v>6.8990302571144415</v>
      </c>
      <c r="K70" s="373"/>
      <c r="L70" s="374">
        <v>7.4576936399719758</v>
      </c>
      <c r="M70" s="373"/>
      <c r="N70" s="374">
        <v>7.3781809616362546</v>
      </c>
      <c r="O70" s="373"/>
      <c r="P70" s="374">
        <v>6.8133598903389849</v>
      </c>
      <c r="Q70" s="373"/>
      <c r="R70" s="374">
        <v>7.8171509918187869</v>
      </c>
      <c r="S70" s="373"/>
      <c r="T70" s="374">
        <v>8.2787438086059986</v>
      </c>
      <c r="U70" s="373"/>
      <c r="V70" s="374">
        <v>8.484214854199708</v>
      </c>
      <c r="W70" s="373"/>
      <c r="X70" s="374">
        <v>9.0679964607382946</v>
      </c>
      <c r="Y70" s="373"/>
      <c r="Z70" s="374">
        <v>10.849143542198771</v>
      </c>
      <c r="AA70" s="373"/>
      <c r="AB70" s="374">
        <v>10.204588642847247</v>
      </c>
      <c r="AC70" s="373"/>
      <c r="AD70" s="374">
        <v>11.319241797811017</v>
      </c>
      <c r="AE70" s="373"/>
      <c r="AF70" s="374">
        <v>11.807191356909907</v>
      </c>
      <c r="AG70" s="373"/>
      <c r="AH70" s="374">
        <v>10.944571788184117</v>
      </c>
      <c r="AI70" s="373"/>
      <c r="AJ70" s="374">
        <v>11.917048487733121</v>
      </c>
      <c r="AK70" s="373"/>
      <c r="AL70" s="374">
        <v>11.199164125299667</v>
      </c>
      <c r="AM70" s="373"/>
      <c r="AN70" s="374">
        <v>12.045275629565548</v>
      </c>
      <c r="AO70" s="373"/>
      <c r="AP70" s="374">
        <v>13.42319637120878</v>
      </c>
      <c r="AQ70" s="373"/>
      <c r="AR70" s="374">
        <v>16.450650767551494</v>
      </c>
      <c r="AS70" s="373"/>
      <c r="AT70" s="374">
        <v>22.916232687437024</v>
      </c>
      <c r="AU70" s="373"/>
      <c r="AV70" s="374">
        <v>24.676640447276519</v>
      </c>
      <c r="AW70" s="373"/>
      <c r="AX70" s="374">
        <v>27.723591110754132</v>
      </c>
      <c r="AY70" s="373"/>
      <c r="AZ70" s="374">
        <v>30.855306225056161</v>
      </c>
      <c r="BA70" s="373"/>
      <c r="BB70" s="374">
        <v>34.071140887870477</v>
      </c>
      <c r="BC70" s="373"/>
      <c r="BD70" s="374">
        <v>31.552063048881109</v>
      </c>
      <c r="BE70" s="373"/>
      <c r="BF70" s="374">
        <v>33.907831957746843</v>
      </c>
      <c r="BG70" s="373"/>
      <c r="BH70" s="374">
        <v>35.029329072775383</v>
      </c>
      <c r="BI70" s="373"/>
      <c r="BJ70" s="375">
        <v>32.915248440140267</v>
      </c>
      <c r="BK70" s="373"/>
      <c r="BL70" s="375">
        <v>30.426396490144469</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609" t="str">
        <f>Parameters!S70</f>
        <v>Other professional, scientific and technical activities; veterinary activities</v>
      </c>
      <c r="E71" s="446"/>
      <c r="F71" s="372">
        <v>5.1800021312623015</v>
      </c>
      <c r="G71" s="373"/>
      <c r="H71" s="374">
        <v>5.3187517734930774</v>
      </c>
      <c r="I71" s="373"/>
      <c r="J71" s="374">
        <v>5.6207997826289624</v>
      </c>
      <c r="K71" s="373"/>
      <c r="L71" s="374">
        <v>6.083499755009564</v>
      </c>
      <c r="M71" s="373"/>
      <c r="N71" s="374">
        <v>6.0259385623625681</v>
      </c>
      <c r="O71" s="373"/>
      <c r="P71" s="374">
        <v>5.5712307171301889</v>
      </c>
      <c r="Q71" s="373"/>
      <c r="R71" s="374">
        <v>6.3994274150563424</v>
      </c>
      <c r="S71" s="373"/>
      <c r="T71" s="374">
        <v>6.7849810124427599</v>
      </c>
      <c r="U71" s="373"/>
      <c r="V71" s="374">
        <v>6.9610791865018067</v>
      </c>
      <c r="W71" s="373"/>
      <c r="X71" s="374">
        <v>7.4481168726968159</v>
      </c>
      <c r="Y71" s="373"/>
      <c r="Z71" s="374">
        <v>8.9205301072005128</v>
      </c>
      <c r="AA71" s="373"/>
      <c r="AB71" s="374">
        <v>8.399258472695335</v>
      </c>
      <c r="AC71" s="373"/>
      <c r="AD71" s="374">
        <v>9.3261736314648775</v>
      </c>
      <c r="AE71" s="373"/>
      <c r="AF71" s="374">
        <v>9.7378763702560551</v>
      </c>
      <c r="AG71" s="373"/>
      <c r="AH71" s="374">
        <v>9.0352253765354824</v>
      </c>
      <c r="AI71" s="373"/>
      <c r="AJ71" s="374">
        <v>9.8474282297922144</v>
      </c>
      <c r="AK71" s="373"/>
      <c r="AL71" s="374">
        <v>9.2628628462422942</v>
      </c>
      <c r="AM71" s="373"/>
      <c r="AN71" s="374">
        <v>9.9718039242642753</v>
      </c>
      <c r="AO71" s="373"/>
      <c r="AP71" s="374">
        <v>9.9133725811643085</v>
      </c>
      <c r="AQ71" s="373"/>
      <c r="AR71" s="374">
        <v>12.583441910900458</v>
      </c>
      <c r="AS71" s="373"/>
      <c r="AT71" s="374">
        <v>18.01192594108959</v>
      </c>
      <c r="AU71" s="373"/>
      <c r="AV71" s="374">
        <v>19.474990496022528</v>
      </c>
      <c r="AW71" s="373"/>
      <c r="AX71" s="374">
        <v>20.734978834712429</v>
      </c>
      <c r="AY71" s="373"/>
      <c r="AZ71" s="374">
        <v>22.081521261763598</v>
      </c>
      <c r="BA71" s="373"/>
      <c r="BB71" s="374">
        <v>24.563968937279171</v>
      </c>
      <c r="BC71" s="373"/>
      <c r="BD71" s="374">
        <v>22.519776262897654</v>
      </c>
      <c r="BE71" s="373"/>
      <c r="BF71" s="374">
        <v>24.069226040227182</v>
      </c>
      <c r="BG71" s="373"/>
      <c r="BH71" s="374">
        <v>24.133736860872805</v>
      </c>
      <c r="BI71" s="373"/>
      <c r="BJ71" s="375">
        <v>22.535927482675945</v>
      </c>
      <c r="BK71" s="373"/>
      <c r="BL71" s="375">
        <v>20.945753515475658</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610" t="str">
        <f>Parameters!S71</f>
        <v>Administrative and support service activities</v>
      </c>
      <c r="E72" s="452"/>
      <c r="F72" s="369">
        <v>18.537405228657654</v>
      </c>
      <c r="G72" s="373"/>
      <c r="H72" s="370">
        <v>19.233548624552242</v>
      </c>
      <c r="I72" s="373"/>
      <c r="J72" s="370">
        <v>20.531496973647045</v>
      </c>
      <c r="K72" s="373"/>
      <c r="L72" s="370">
        <v>22.438779432344415</v>
      </c>
      <c r="M72" s="373"/>
      <c r="N72" s="370">
        <v>22.436330888180152</v>
      </c>
      <c r="O72" s="373"/>
      <c r="P72" s="370">
        <v>20.932690321455638</v>
      </c>
      <c r="Q72" s="373"/>
      <c r="R72" s="370">
        <v>24.256819943646587</v>
      </c>
      <c r="S72" s="373"/>
      <c r="T72" s="370">
        <v>27.04777634481292</v>
      </c>
      <c r="U72" s="373"/>
      <c r="V72" s="370">
        <v>29.082202595408461</v>
      </c>
      <c r="W72" s="373"/>
      <c r="X72" s="370">
        <v>32.509953350751516</v>
      </c>
      <c r="Y72" s="373"/>
      <c r="Z72" s="370">
        <v>40.56740728698513</v>
      </c>
      <c r="AA72" s="373"/>
      <c r="AB72" s="370">
        <v>39.697765259928751</v>
      </c>
      <c r="AC72" s="373"/>
      <c r="AD72" s="370">
        <v>45.708326336251055</v>
      </c>
      <c r="AE72" s="373"/>
      <c r="AF72" s="370">
        <v>49.390425709109593</v>
      </c>
      <c r="AG72" s="373"/>
      <c r="AH72" s="370">
        <v>47.337347062914901</v>
      </c>
      <c r="AI72" s="373"/>
      <c r="AJ72" s="370">
        <v>53.203913310014485</v>
      </c>
      <c r="AK72" s="373"/>
      <c r="AL72" s="370">
        <v>51.529091601069979</v>
      </c>
      <c r="AM72" s="373"/>
      <c r="AN72" s="370">
        <v>57.036421678133479</v>
      </c>
      <c r="AO72" s="373"/>
      <c r="AP72" s="370">
        <v>69.509964360976639</v>
      </c>
      <c r="AQ72" s="373"/>
      <c r="AR72" s="370">
        <v>97.690193860560356</v>
      </c>
      <c r="AS72" s="373"/>
      <c r="AT72" s="370">
        <v>144.8135167478253</v>
      </c>
      <c r="AU72" s="373"/>
      <c r="AV72" s="370">
        <v>182.72013878725244</v>
      </c>
      <c r="AW72" s="373"/>
      <c r="AX72" s="370">
        <v>220.71565091487133</v>
      </c>
      <c r="AY72" s="373"/>
      <c r="AZ72" s="370">
        <v>256.44579620851533</v>
      </c>
      <c r="BA72" s="373"/>
      <c r="BB72" s="370">
        <v>332.02386701299486</v>
      </c>
      <c r="BC72" s="373"/>
      <c r="BD72" s="370">
        <v>297.70253737842887</v>
      </c>
      <c r="BE72" s="373"/>
      <c r="BF72" s="370">
        <v>289.5683646431599</v>
      </c>
      <c r="BG72" s="373"/>
      <c r="BH72" s="370">
        <v>301.19287963265305</v>
      </c>
      <c r="BI72" s="373"/>
      <c r="BJ72" s="371">
        <v>302.93821277587563</v>
      </c>
      <c r="BK72" s="373"/>
      <c r="BL72" s="371">
        <v>273.61701681749844</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609" t="str">
        <f>Parameters!S72</f>
        <v>Rental and leasing activities</v>
      </c>
      <c r="E73" s="446"/>
      <c r="F73" s="372">
        <v>0.11374868408472084</v>
      </c>
      <c r="G73" s="373"/>
      <c r="H73" s="374">
        <v>0.11532277411387545</v>
      </c>
      <c r="I73" s="373"/>
      <c r="J73" s="374">
        <v>0.12035425502668071</v>
      </c>
      <c r="K73" s="373"/>
      <c r="L73" s="374">
        <v>0.12865958683911172</v>
      </c>
      <c r="M73" s="373"/>
      <c r="N73" s="374">
        <v>0.12589381201557734</v>
      </c>
      <c r="O73" s="373"/>
      <c r="P73" s="374">
        <v>0.11499685713883256</v>
      </c>
      <c r="Q73" s="373"/>
      <c r="R73" s="374">
        <v>0.13052499139634804</v>
      </c>
      <c r="S73" s="373"/>
      <c r="T73" s="374">
        <v>1.2464189565388073</v>
      </c>
      <c r="U73" s="373"/>
      <c r="V73" s="374">
        <v>2.3892131332503741</v>
      </c>
      <c r="W73" s="373"/>
      <c r="X73" s="374">
        <v>3.717295933251255</v>
      </c>
      <c r="Y73" s="373"/>
      <c r="Z73" s="374">
        <v>5.8110952238178193</v>
      </c>
      <c r="AA73" s="373"/>
      <c r="AB73" s="374">
        <v>6.7223888991488971</v>
      </c>
      <c r="AC73" s="373"/>
      <c r="AD73" s="374">
        <v>8.8223965278070864</v>
      </c>
      <c r="AE73" s="373"/>
      <c r="AF73" s="374">
        <v>10.598898696569602</v>
      </c>
      <c r="AG73" s="373"/>
      <c r="AH73" s="374">
        <v>11.093189248796968</v>
      </c>
      <c r="AI73" s="373"/>
      <c r="AJ73" s="374">
        <v>13.433225517493316</v>
      </c>
      <c r="AK73" s="373"/>
      <c r="AL73" s="374">
        <v>13.87213431040114</v>
      </c>
      <c r="AM73" s="373"/>
      <c r="AN73" s="374">
        <v>16.236878430743815</v>
      </c>
      <c r="AO73" s="373"/>
      <c r="AP73" s="374">
        <v>18.605733595062063</v>
      </c>
      <c r="AQ73" s="373"/>
      <c r="AR73" s="374">
        <v>33.14175826983513</v>
      </c>
      <c r="AS73" s="373"/>
      <c r="AT73" s="374">
        <v>51.049687969072195</v>
      </c>
      <c r="AU73" s="373"/>
      <c r="AV73" s="374">
        <v>77.48555054991742</v>
      </c>
      <c r="AW73" s="373"/>
      <c r="AX73" s="374">
        <v>105.77009866359809</v>
      </c>
      <c r="AY73" s="373"/>
      <c r="AZ73" s="374">
        <v>130.25699010154992</v>
      </c>
      <c r="BA73" s="373"/>
      <c r="BB73" s="374">
        <v>196.77287727040775</v>
      </c>
      <c r="BC73" s="373"/>
      <c r="BD73" s="374">
        <v>177.26283047427697</v>
      </c>
      <c r="BE73" s="373"/>
      <c r="BF73" s="374">
        <v>153.5469441720206</v>
      </c>
      <c r="BG73" s="373"/>
      <c r="BH73" s="374">
        <v>158.00387430001695</v>
      </c>
      <c r="BI73" s="373"/>
      <c r="BJ73" s="375">
        <v>161.92680580317071</v>
      </c>
      <c r="BK73" s="373"/>
      <c r="BL73" s="375">
        <v>142.95573713890667</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609" t="str">
        <f>Parameters!S73</f>
        <v>Employment activities</v>
      </c>
      <c r="E74" s="446"/>
      <c r="F74" s="372">
        <v>1.0067968633881563</v>
      </c>
      <c r="G74" s="373"/>
      <c r="H74" s="374">
        <v>1.0379049670248679</v>
      </c>
      <c r="I74" s="373"/>
      <c r="J74" s="374">
        <v>1.101113397052599</v>
      </c>
      <c r="K74" s="373"/>
      <c r="L74" s="374">
        <v>1.1962604138019406</v>
      </c>
      <c r="M74" s="373"/>
      <c r="N74" s="374">
        <v>1.189294734785441</v>
      </c>
      <c r="O74" s="373"/>
      <c r="P74" s="374">
        <v>1.1034804802045302</v>
      </c>
      <c r="Q74" s="373"/>
      <c r="R74" s="374">
        <v>1.2719243842452501</v>
      </c>
      <c r="S74" s="373"/>
      <c r="T74" s="374">
        <v>1.3531162991218944</v>
      </c>
      <c r="U74" s="373"/>
      <c r="V74" s="374">
        <v>1.3928060093382166</v>
      </c>
      <c r="W74" s="373"/>
      <c r="X74" s="374">
        <v>1.4950333770170869</v>
      </c>
      <c r="Y74" s="373"/>
      <c r="Z74" s="374">
        <v>1.7961791045847741</v>
      </c>
      <c r="AA74" s="373"/>
      <c r="AB74" s="374">
        <v>1.6963680569597708</v>
      </c>
      <c r="AC74" s="373"/>
      <c r="AD74" s="374">
        <v>1.8891641387167206</v>
      </c>
      <c r="AE74" s="373"/>
      <c r="AF74" s="374">
        <v>1.9782703297929027</v>
      </c>
      <c r="AG74" s="373"/>
      <c r="AH74" s="374">
        <v>1.8407078254218145</v>
      </c>
      <c r="AI74" s="373"/>
      <c r="AJ74" s="374">
        <v>2.0117017805731581</v>
      </c>
      <c r="AK74" s="373"/>
      <c r="AL74" s="374">
        <v>1.8973716214208969</v>
      </c>
      <c r="AM74" s="373"/>
      <c r="AN74" s="374">
        <v>2.0479520535437192</v>
      </c>
      <c r="AO74" s="373"/>
      <c r="AP74" s="374">
        <v>1.9706195633669017</v>
      </c>
      <c r="AQ74" s="373"/>
      <c r="AR74" s="374">
        <v>2.4203068605606957</v>
      </c>
      <c r="AS74" s="373"/>
      <c r="AT74" s="374">
        <v>3.4633624411972592</v>
      </c>
      <c r="AU74" s="373"/>
      <c r="AV74" s="374">
        <v>3.8022910043493181</v>
      </c>
      <c r="AW74" s="373"/>
      <c r="AX74" s="374">
        <v>4.3372408117042536</v>
      </c>
      <c r="AY74" s="373"/>
      <c r="AZ74" s="374">
        <v>4.5809159804538346</v>
      </c>
      <c r="BA74" s="373"/>
      <c r="BB74" s="374">
        <v>5.1398926558458653</v>
      </c>
      <c r="BC74" s="373"/>
      <c r="BD74" s="374">
        <v>4.7193739064743383</v>
      </c>
      <c r="BE74" s="373"/>
      <c r="BF74" s="374">
        <v>4.2380400298619545</v>
      </c>
      <c r="BG74" s="373"/>
      <c r="BH74" s="374">
        <v>4.9342837025071056</v>
      </c>
      <c r="BI74" s="373"/>
      <c r="BJ74" s="375">
        <v>4.7286699925343587</v>
      </c>
      <c r="BK74" s="373"/>
      <c r="BL74" s="375">
        <v>4.5430821006191842</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609" t="str">
        <f>Parameters!S74</f>
        <v>Travel agency, tour operator reservation service and related activities</v>
      </c>
      <c r="E75" s="446"/>
      <c r="F75" s="372">
        <v>3.0671808290078291</v>
      </c>
      <c r="G75" s="373"/>
      <c r="H75" s="374">
        <v>3.1251653892844917</v>
      </c>
      <c r="I75" s="373"/>
      <c r="J75" s="374">
        <v>3.2777329028542477</v>
      </c>
      <c r="K75" s="373"/>
      <c r="L75" s="374">
        <v>3.5212577702987717</v>
      </c>
      <c r="M75" s="373"/>
      <c r="N75" s="374">
        <v>3.4625262623858415</v>
      </c>
      <c r="O75" s="373"/>
      <c r="P75" s="374">
        <v>3.1783173919859977</v>
      </c>
      <c r="Q75" s="373"/>
      <c r="R75" s="374">
        <v>3.6250770660148466</v>
      </c>
      <c r="S75" s="373"/>
      <c r="T75" s="374">
        <v>3.8168549369495732</v>
      </c>
      <c r="U75" s="373"/>
      <c r="V75" s="374">
        <v>3.8892337294656136</v>
      </c>
      <c r="W75" s="373"/>
      <c r="X75" s="374">
        <v>4.1334499699992246</v>
      </c>
      <c r="Y75" s="373"/>
      <c r="Z75" s="374">
        <v>4.9179334605640728</v>
      </c>
      <c r="AA75" s="373"/>
      <c r="AB75" s="374">
        <v>4.6004951159334961</v>
      </c>
      <c r="AC75" s="373"/>
      <c r="AD75" s="374">
        <v>5.0755543193522552</v>
      </c>
      <c r="AE75" s="373"/>
      <c r="AF75" s="374">
        <v>5.2662830804283125</v>
      </c>
      <c r="AG75" s="373"/>
      <c r="AH75" s="374">
        <v>4.856030761229535</v>
      </c>
      <c r="AI75" s="373"/>
      <c r="AJ75" s="374">
        <v>5.2602848222664731</v>
      </c>
      <c r="AK75" s="373"/>
      <c r="AL75" s="374">
        <v>4.9183130540114917</v>
      </c>
      <c r="AM75" s="373"/>
      <c r="AN75" s="374">
        <v>5.2634281749955392</v>
      </c>
      <c r="AO75" s="373"/>
      <c r="AP75" s="374">
        <v>3.4070325771564516</v>
      </c>
      <c r="AQ75" s="373"/>
      <c r="AR75" s="374">
        <v>4.3891747242476926</v>
      </c>
      <c r="AS75" s="373"/>
      <c r="AT75" s="374">
        <v>6.9423325881779157</v>
      </c>
      <c r="AU75" s="373"/>
      <c r="AV75" s="374">
        <v>7.6966423657391552</v>
      </c>
      <c r="AW75" s="373"/>
      <c r="AX75" s="374">
        <v>7.7160236922038798</v>
      </c>
      <c r="AY75" s="373"/>
      <c r="AZ75" s="374">
        <v>8.1342418295998051</v>
      </c>
      <c r="BA75" s="373"/>
      <c r="BB75" s="374">
        <v>8.7409780828330437</v>
      </c>
      <c r="BC75" s="373"/>
      <c r="BD75" s="374">
        <v>6.291393812548387</v>
      </c>
      <c r="BE75" s="373"/>
      <c r="BF75" s="374">
        <v>6.8106907281259934</v>
      </c>
      <c r="BG75" s="373"/>
      <c r="BH75" s="374">
        <v>5.4838201089010843</v>
      </c>
      <c r="BI75" s="373"/>
      <c r="BJ75" s="375">
        <v>5.3788463700941529</v>
      </c>
      <c r="BK75" s="373"/>
      <c r="BL75" s="375">
        <v>5.234512775796464</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609" t="str">
        <f>Parameters!S75</f>
        <v>Security and investigation, service and landscape, office administrative and support activities</v>
      </c>
      <c r="E76" s="453"/>
      <c r="F76" s="372">
        <v>14.349678852176948</v>
      </c>
      <c r="G76" s="373"/>
      <c r="H76" s="374">
        <v>14.955155494129006</v>
      </c>
      <c r="I76" s="373"/>
      <c r="J76" s="374">
        <v>16.032296418713518</v>
      </c>
      <c r="K76" s="373"/>
      <c r="L76" s="374">
        <v>17.59260166140459</v>
      </c>
      <c r="M76" s="373"/>
      <c r="N76" s="374">
        <v>17.65861607899329</v>
      </c>
      <c r="O76" s="373"/>
      <c r="P76" s="374">
        <v>16.535895592126277</v>
      </c>
      <c r="Q76" s="373"/>
      <c r="R76" s="374">
        <v>19.229293501990142</v>
      </c>
      <c r="S76" s="373"/>
      <c r="T76" s="374">
        <v>20.631386152202644</v>
      </c>
      <c r="U76" s="373"/>
      <c r="V76" s="374">
        <v>21.410949723354257</v>
      </c>
      <c r="W76" s="373"/>
      <c r="X76" s="374">
        <v>23.164174070483952</v>
      </c>
      <c r="Y76" s="373"/>
      <c r="Z76" s="374">
        <v>28.042199498018462</v>
      </c>
      <c r="AA76" s="373"/>
      <c r="AB76" s="374">
        <v>26.678513187886587</v>
      </c>
      <c r="AC76" s="373"/>
      <c r="AD76" s="374">
        <v>29.921211350374993</v>
      </c>
      <c r="AE76" s="373"/>
      <c r="AF76" s="374">
        <v>31.546973602318776</v>
      </c>
      <c r="AG76" s="373"/>
      <c r="AH76" s="374">
        <v>29.54741922746658</v>
      </c>
      <c r="AI76" s="373"/>
      <c r="AJ76" s="374">
        <v>32.498701189681533</v>
      </c>
      <c r="AK76" s="373"/>
      <c r="AL76" s="374">
        <v>30.841272615236452</v>
      </c>
      <c r="AM76" s="373"/>
      <c r="AN76" s="374">
        <v>33.488163018850408</v>
      </c>
      <c r="AO76" s="373"/>
      <c r="AP76" s="374">
        <v>45.526578625391224</v>
      </c>
      <c r="AQ76" s="373"/>
      <c r="AR76" s="374">
        <v>57.738954005916838</v>
      </c>
      <c r="AS76" s="373"/>
      <c r="AT76" s="374">
        <v>83.358133749377942</v>
      </c>
      <c r="AU76" s="373"/>
      <c r="AV76" s="374">
        <v>93.735654867246538</v>
      </c>
      <c r="AW76" s="373"/>
      <c r="AX76" s="374">
        <v>102.8922877473651</v>
      </c>
      <c r="AY76" s="373"/>
      <c r="AZ76" s="374">
        <v>113.47364829691178</v>
      </c>
      <c r="BA76" s="373"/>
      <c r="BB76" s="374">
        <v>121.37011900390819</v>
      </c>
      <c r="BC76" s="373"/>
      <c r="BD76" s="374">
        <v>109.42893918512915</v>
      </c>
      <c r="BE76" s="373"/>
      <c r="BF76" s="374">
        <v>124.97268971315134</v>
      </c>
      <c r="BG76" s="373"/>
      <c r="BH76" s="374">
        <v>132.7709015212279</v>
      </c>
      <c r="BI76" s="373"/>
      <c r="BJ76" s="375">
        <v>130.90389061007645</v>
      </c>
      <c r="BK76" s="373"/>
      <c r="BL76" s="375">
        <v>120.88368480217612</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610" t="str">
        <f>Parameters!S76</f>
        <v>Public administration and defence; compulsory social security</v>
      </c>
      <c r="E77" s="452"/>
      <c r="F77" s="369">
        <v>0.24847230282335925</v>
      </c>
      <c r="G77" s="373"/>
      <c r="H77" s="370">
        <v>0.33860729420669466</v>
      </c>
      <c r="I77" s="373"/>
      <c r="J77" s="370">
        <v>0.44385966392817949</v>
      </c>
      <c r="K77" s="373"/>
      <c r="L77" s="370">
        <v>0.57121206639207867</v>
      </c>
      <c r="M77" s="373"/>
      <c r="N77" s="370">
        <v>0.65357638578299027</v>
      </c>
      <c r="O77" s="373"/>
      <c r="P77" s="370">
        <v>0.68345649845631673</v>
      </c>
      <c r="Q77" s="373"/>
      <c r="R77" s="370">
        <v>0.87386944594433502</v>
      </c>
      <c r="S77" s="373"/>
      <c r="T77" s="370">
        <v>1.0184746337476625</v>
      </c>
      <c r="U77" s="373"/>
      <c r="V77" s="370">
        <v>1.137064792934307</v>
      </c>
      <c r="W77" s="373"/>
      <c r="X77" s="370">
        <v>1.3129659859398495</v>
      </c>
      <c r="Y77" s="373"/>
      <c r="Z77" s="370">
        <v>1.6853038512153438</v>
      </c>
      <c r="AA77" s="373"/>
      <c r="AB77" s="370">
        <v>1.6906332088970266</v>
      </c>
      <c r="AC77" s="373"/>
      <c r="AD77" s="370">
        <v>1.989919559448279</v>
      </c>
      <c r="AE77" s="373"/>
      <c r="AF77" s="370">
        <v>2.1928755923937104</v>
      </c>
      <c r="AG77" s="373"/>
      <c r="AH77" s="370">
        <v>2.1391364611905916</v>
      </c>
      <c r="AI77" s="373"/>
      <c r="AJ77" s="370">
        <v>2.4428726676441803</v>
      </c>
      <c r="AK77" s="373"/>
      <c r="AL77" s="370">
        <v>2.4004625816461349</v>
      </c>
      <c r="AM77" s="373"/>
      <c r="AN77" s="370">
        <v>2.6923232604219605</v>
      </c>
      <c r="AO77" s="373"/>
      <c r="AP77" s="370">
        <v>4.8297468943466741</v>
      </c>
      <c r="AQ77" s="373"/>
      <c r="AR77" s="370">
        <v>5.6404800816233003</v>
      </c>
      <c r="AS77" s="373"/>
      <c r="AT77" s="370">
        <v>7.3958899398995506</v>
      </c>
      <c r="AU77" s="373"/>
      <c r="AV77" s="370">
        <v>7.6625443491354392</v>
      </c>
      <c r="AW77" s="373"/>
      <c r="AX77" s="370">
        <v>7.339446961551749</v>
      </c>
      <c r="AY77" s="373"/>
      <c r="AZ77" s="370">
        <v>6.9733011804327871</v>
      </c>
      <c r="BA77" s="373"/>
      <c r="BB77" s="370">
        <v>30.055318583996563</v>
      </c>
      <c r="BC77" s="373"/>
      <c r="BD77" s="370">
        <v>28.798624216828486</v>
      </c>
      <c r="BE77" s="373"/>
      <c r="BF77" s="370">
        <v>27.755568218105076</v>
      </c>
      <c r="BG77" s="373"/>
      <c r="BH77" s="370">
        <v>30.207116180290296</v>
      </c>
      <c r="BI77" s="373"/>
      <c r="BJ77" s="371">
        <v>30.363884215948815</v>
      </c>
      <c r="BK77" s="373"/>
      <c r="BL77" s="371">
        <v>36.327662836065677</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610" t="str">
        <f>Parameters!S77</f>
        <v>Education</v>
      </c>
      <c r="E78" s="452"/>
      <c r="F78" s="369">
        <v>3.9924981385480662</v>
      </c>
      <c r="G78" s="373"/>
      <c r="H78" s="370">
        <v>4.107453699289902</v>
      </c>
      <c r="I78" s="373"/>
      <c r="J78" s="370">
        <v>4.3489711302193728</v>
      </c>
      <c r="K78" s="373"/>
      <c r="L78" s="370">
        <v>4.7156932254221431</v>
      </c>
      <c r="M78" s="373"/>
      <c r="N78" s="370">
        <v>4.6794997785364094</v>
      </c>
      <c r="O78" s="373"/>
      <c r="P78" s="370">
        <v>4.3339950272038985</v>
      </c>
      <c r="Q78" s="373"/>
      <c r="R78" s="370">
        <v>4.9867952386675123</v>
      </c>
      <c r="S78" s="373"/>
      <c r="T78" s="370">
        <v>5.2960680954878443</v>
      </c>
      <c r="U78" s="373"/>
      <c r="V78" s="370">
        <v>5.4423698090878192</v>
      </c>
      <c r="W78" s="373"/>
      <c r="X78" s="370">
        <v>5.8323988250228185</v>
      </c>
      <c r="Y78" s="373"/>
      <c r="Z78" s="370">
        <v>6.9962284876110639</v>
      </c>
      <c r="AA78" s="373"/>
      <c r="AB78" s="370">
        <v>6.5973692113810678</v>
      </c>
      <c r="AC78" s="373"/>
      <c r="AD78" s="370">
        <v>7.3362540720165974</v>
      </c>
      <c r="AE78" s="373"/>
      <c r="AF78" s="370">
        <v>7.6711626595125191</v>
      </c>
      <c r="AG78" s="373"/>
      <c r="AH78" s="370">
        <v>7.1276695367014637</v>
      </c>
      <c r="AI78" s="373"/>
      <c r="AJ78" s="370">
        <v>7.7790950491261466</v>
      </c>
      <c r="AK78" s="373"/>
      <c r="AL78" s="370">
        <v>7.327160484994713</v>
      </c>
      <c r="AM78" s="373"/>
      <c r="AN78" s="370">
        <v>7.8983322189630032</v>
      </c>
      <c r="AO78" s="373"/>
      <c r="AP78" s="370">
        <v>8.6815521902745232</v>
      </c>
      <c r="AQ78" s="373"/>
      <c r="AR78" s="370">
        <v>10.049054846703589</v>
      </c>
      <c r="AS78" s="373"/>
      <c r="AT78" s="370">
        <v>13.866610677705879</v>
      </c>
      <c r="AU78" s="373"/>
      <c r="AV78" s="370">
        <v>14.528472399052044</v>
      </c>
      <c r="AW78" s="373"/>
      <c r="AX78" s="370">
        <v>15.762366656068691</v>
      </c>
      <c r="AY78" s="373"/>
      <c r="AZ78" s="370">
        <v>16.346245473057632</v>
      </c>
      <c r="BA78" s="373"/>
      <c r="BB78" s="370">
        <v>20.739311106169065</v>
      </c>
      <c r="BC78" s="373"/>
      <c r="BD78" s="370">
        <v>19.978199307627786</v>
      </c>
      <c r="BE78" s="373"/>
      <c r="BF78" s="370">
        <v>19.322731532014902</v>
      </c>
      <c r="BG78" s="373"/>
      <c r="BH78" s="370">
        <v>20.819109987294595</v>
      </c>
      <c r="BI78" s="373"/>
      <c r="BJ78" s="371">
        <v>18.677457772596163</v>
      </c>
      <c r="BK78" s="373"/>
      <c r="BL78" s="371">
        <v>15.137425269264231</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610" t="str">
        <f>Parameters!S78</f>
        <v>Human health and social work activities</v>
      </c>
      <c r="E79" s="452"/>
      <c r="F79" s="369">
        <v>10.284978534724043</v>
      </c>
      <c r="G79" s="373"/>
      <c r="H79" s="370">
        <v>10.568800617726826</v>
      </c>
      <c r="I79" s="373"/>
      <c r="J79" s="370">
        <v>11.177581344499055</v>
      </c>
      <c r="K79" s="373"/>
      <c r="L79" s="370">
        <v>12.106775873626356</v>
      </c>
      <c r="M79" s="373"/>
      <c r="N79" s="370">
        <v>12.000983881569907</v>
      </c>
      <c r="O79" s="373"/>
      <c r="P79" s="370">
        <v>11.103313568000351</v>
      </c>
      <c r="Q79" s="373"/>
      <c r="R79" s="370">
        <v>12.762752172917951</v>
      </c>
      <c r="S79" s="373"/>
      <c r="T79" s="370">
        <v>13.540862749635588</v>
      </c>
      <c r="U79" s="373"/>
      <c r="V79" s="370">
        <v>13.901502351678683</v>
      </c>
      <c r="W79" s="373"/>
      <c r="X79" s="370">
        <v>14.883749124291192</v>
      </c>
      <c r="Y79" s="373"/>
      <c r="Z79" s="370">
        <v>17.837364372622044</v>
      </c>
      <c r="AA79" s="373"/>
      <c r="AB79" s="370">
        <v>16.805398763065963</v>
      </c>
      <c r="AC79" s="373"/>
      <c r="AD79" s="370">
        <v>18.671238904316922</v>
      </c>
      <c r="AE79" s="373"/>
      <c r="AF79" s="370">
        <v>19.506968051435866</v>
      </c>
      <c r="AG79" s="373"/>
      <c r="AH79" s="370">
        <v>18.109843332992448</v>
      </c>
      <c r="AI79" s="373"/>
      <c r="AJ79" s="370">
        <v>19.748913705127663</v>
      </c>
      <c r="AK79" s="373"/>
      <c r="AL79" s="370">
        <v>18.58681530908337</v>
      </c>
      <c r="AM79" s="373"/>
      <c r="AN79" s="370">
        <v>20.020166803801214</v>
      </c>
      <c r="AO79" s="373"/>
      <c r="AP79" s="370">
        <v>16.60392535574389</v>
      </c>
      <c r="AQ79" s="373"/>
      <c r="AR79" s="370">
        <v>22.074161165263469</v>
      </c>
      <c r="AS79" s="373"/>
      <c r="AT79" s="370">
        <v>29.993902470427674</v>
      </c>
      <c r="AU79" s="373"/>
      <c r="AV79" s="370">
        <v>33.167548868595361</v>
      </c>
      <c r="AW79" s="373"/>
      <c r="AX79" s="370">
        <v>36.241432886980888</v>
      </c>
      <c r="AY79" s="373"/>
      <c r="AZ79" s="370">
        <v>37.921641133013075</v>
      </c>
      <c r="BA79" s="373"/>
      <c r="BB79" s="370">
        <v>45.19372283952444</v>
      </c>
      <c r="BC79" s="373"/>
      <c r="BD79" s="370">
        <v>47.946923520687186</v>
      </c>
      <c r="BE79" s="373"/>
      <c r="BF79" s="370">
        <v>41.461339202612592</v>
      </c>
      <c r="BG79" s="373"/>
      <c r="BH79" s="370">
        <v>41.412101631608607</v>
      </c>
      <c r="BI79" s="373"/>
      <c r="BJ79" s="371">
        <v>37.788628225569092</v>
      </c>
      <c r="BK79" s="373"/>
      <c r="BL79" s="371">
        <v>34.70792112397892</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609" t="str">
        <f>Parameters!S79</f>
        <v>Human health activities</v>
      </c>
      <c r="E80" s="453"/>
      <c r="F80" s="372">
        <v>9.9255810967116851</v>
      </c>
      <c r="G80" s="373"/>
      <c r="H80" s="374">
        <v>10.185209262695571</v>
      </c>
      <c r="I80" s="373"/>
      <c r="J80" s="374">
        <v>10.757195028182462</v>
      </c>
      <c r="K80" s="373"/>
      <c r="L80" s="374">
        <v>11.635936534555569</v>
      </c>
      <c r="M80" s="373"/>
      <c r="N80" s="374">
        <v>11.519283799425203</v>
      </c>
      <c r="O80" s="373"/>
      <c r="P80" s="374">
        <v>10.64414171999211</v>
      </c>
      <c r="Q80" s="373"/>
      <c r="R80" s="374">
        <v>12.21982375125868</v>
      </c>
      <c r="S80" s="373"/>
      <c r="T80" s="374">
        <v>12.949177486220279</v>
      </c>
      <c r="U80" s="373"/>
      <c r="V80" s="374">
        <v>13.278379041709925</v>
      </c>
      <c r="W80" s="373"/>
      <c r="X80" s="374">
        <v>14.20021611893265</v>
      </c>
      <c r="Y80" s="373"/>
      <c r="Z80" s="374">
        <v>16.999024262423184</v>
      </c>
      <c r="AA80" s="373"/>
      <c r="AB80" s="374">
        <v>15.997932155831563</v>
      </c>
      <c r="AC80" s="373"/>
      <c r="AD80" s="374">
        <v>17.754994297039314</v>
      </c>
      <c r="AE80" s="373"/>
      <c r="AF80" s="374">
        <v>18.530188947113402</v>
      </c>
      <c r="AG80" s="373"/>
      <c r="AH80" s="374">
        <v>17.185311419380778</v>
      </c>
      <c r="AI80" s="373"/>
      <c r="AJ80" s="374">
        <v>18.721826039806242</v>
      </c>
      <c r="AK80" s="373"/>
      <c r="AL80" s="374">
        <v>17.602793347595195</v>
      </c>
      <c r="AM80" s="373"/>
      <c r="AN80" s="374">
        <v>18.94196151704455</v>
      </c>
      <c r="AO80" s="373"/>
      <c r="AP80" s="374">
        <v>15.177689865596212</v>
      </c>
      <c r="AQ80" s="373"/>
      <c r="AR80" s="374">
        <v>20.378273454921793</v>
      </c>
      <c r="AS80" s="373"/>
      <c r="AT80" s="374">
        <v>27.797151179570704</v>
      </c>
      <c r="AU80" s="373"/>
      <c r="AV80" s="374">
        <v>30.856229032420082</v>
      </c>
      <c r="AW80" s="373"/>
      <c r="AX80" s="374">
        <v>33.798833607877818</v>
      </c>
      <c r="AY80" s="373"/>
      <c r="AZ80" s="374">
        <v>35.331392387104778</v>
      </c>
      <c r="BA80" s="373"/>
      <c r="BB80" s="374">
        <v>40.825088403346975</v>
      </c>
      <c r="BC80" s="373"/>
      <c r="BD80" s="374">
        <v>43.226376305100928</v>
      </c>
      <c r="BE80" s="373"/>
      <c r="BF80" s="374">
        <v>37.236122777107184</v>
      </c>
      <c r="BG80" s="373"/>
      <c r="BH80" s="374">
        <v>36.775643040946697</v>
      </c>
      <c r="BI80" s="373"/>
      <c r="BJ80" s="375">
        <v>33.187764204933181</v>
      </c>
      <c r="BK80" s="373"/>
      <c r="BL80" s="375">
        <v>31.774584346129938</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609" t="str">
        <f>Parameters!S80</f>
        <v>Residential care activities and social work activities without accommodation</v>
      </c>
      <c r="E81" s="453"/>
      <c r="F81" s="372">
        <v>0.35939743801235879</v>
      </c>
      <c r="G81" s="373"/>
      <c r="H81" s="374">
        <v>0.38359135503125535</v>
      </c>
      <c r="I81" s="373"/>
      <c r="J81" s="374">
        <v>0.42038631631659301</v>
      </c>
      <c r="K81" s="373"/>
      <c r="L81" s="374">
        <v>0.47083933907078673</v>
      </c>
      <c r="M81" s="373"/>
      <c r="N81" s="374">
        <v>0.48170008214470378</v>
      </c>
      <c r="O81" s="373"/>
      <c r="P81" s="374">
        <v>0.4591718480082414</v>
      </c>
      <c r="Q81" s="373"/>
      <c r="R81" s="374">
        <v>0.54292842165927158</v>
      </c>
      <c r="S81" s="373"/>
      <c r="T81" s="374">
        <v>0.59168526341530869</v>
      </c>
      <c r="U81" s="373"/>
      <c r="V81" s="374">
        <v>0.6231233099687572</v>
      </c>
      <c r="W81" s="373"/>
      <c r="X81" s="374">
        <v>0.68353300535854289</v>
      </c>
      <c r="Y81" s="373"/>
      <c r="Z81" s="374">
        <v>0.83834011019886068</v>
      </c>
      <c r="AA81" s="373"/>
      <c r="AB81" s="374">
        <v>0.80746660723440078</v>
      </c>
      <c r="AC81" s="373"/>
      <c r="AD81" s="374">
        <v>0.91624460727760948</v>
      </c>
      <c r="AE81" s="373"/>
      <c r="AF81" s="374">
        <v>0.97677910432246551</v>
      </c>
      <c r="AG81" s="373"/>
      <c r="AH81" s="374">
        <v>0.92453191361167031</v>
      </c>
      <c r="AI81" s="373"/>
      <c r="AJ81" s="374">
        <v>1.0270876653214205</v>
      </c>
      <c r="AK81" s="373"/>
      <c r="AL81" s="374">
        <v>0.98402196148817334</v>
      </c>
      <c r="AM81" s="373"/>
      <c r="AN81" s="374">
        <v>1.0782052867566621</v>
      </c>
      <c r="AO81" s="373"/>
      <c r="AP81" s="374">
        <v>1.4262354901476757</v>
      </c>
      <c r="AQ81" s="373"/>
      <c r="AR81" s="374">
        <v>1.6958877103416745</v>
      </c>
      <c r="AS81" s="373"/>
      <c r="AT81" s="374">
        <v>2.1967512908569695</v>
      </c>
      <c r="AU81" s="373"/>
      <c r="AV81" s="374">
        <v>2.3113198361752771</v>
      </c>
      <c r="AW81" s="373"/>
      <c r="AX81" s="374">
        <v>2.4425992791030717</v>
      </c>
      <c r="AY81" s="373"/>
      <c r="AZ81" s="374">
        <v>2.590248745908295</v>
      </c>
      <c r="BA81" s="373"/>
      <c r="BB81" s="374">
        <v>4.3686344361774623</v>
      </c>
      <c r="BC81" s="373"/>
      <c r="BD81" s="374">
        <v>4.7205472155862598</v>
      </c>
      <c r="BE81" s="373"/>
      <c r="BF81" s="374">
        <v>4.2252164255054119</v>
      </c>
      <c r="BG81" s="373"/>
      <c r="BH81" s="374">
        <v>4.6364585906619133</v>
      </c>
      <c r="BI81" s="373"/>
      <c r="BJ81" s="375">
        <v>4.6008640206359113</v>
      </c>
      <c r="BK81" s="373"/>
      <c r="BL81" s="375">
        <v>2.9333367778489801</v>
      </c>
      <c r="BM81" s="373"/>
      <c r="BN81" s="374" t="s">
        <v>696</v>
      </c>
      <c r="BO81" s="376"/>
      <c r="CJ81" s="302"/>
      <c r="CK81" s="302"/>
      <c r="CL81" s="302"/>
      <c r="CM81" s="303" t="s">
        <v>955</v>
      </c>
      <c r="CN81" s="302" t="s">
        <v>942</v>
      </c>
      <c r="CO81" s="302"/>
      <c r="CP81" s="302"/>
      <c r="CQ81" s="302"/>
      <c r="CR81" s="302"/>
      <c r="CS81" s="302"/>
      <c r="CT81" s="302"/>
    </row>
    <row r="82" spans="1:98" s="14" customFormat="1" ht="12.75" customHeight="1">
      <c r="A82" s="36"/>
      <c r="B82" s="206" t="str">
        <f>Parameters!Q81</f>
        <v>R</v>
      </c>
      <c r="C82" s="207"/>
      <c r="D82" s="610" t="str">
        <f>Parameters!S81</f>
        <v>Arts, entertainment and recreation</v>
      </c>
      <c r="E82" s="452"/>
      <c r="F82" s="369">
        <v>3.1159878884909888</v>
      </c>
      <c r="G82" s="373"/>
      <c r="H82" s="370">
        <v>3.1742389101840125</v>
      </c>
      <c r="I82" s="373"/>
      <c r="J82" s="370">
        <v>3.3285206913229524</v>
      </c>
      <c r="K82" s="373"/>
      <c r="L82" s="370">
        <v>3.575094051316555</v>
      </c>
      <c r="M82" s="373"/>
      <c r="N82" s="370">
        <v>3.5147588014135795</v>
      </c>
      <c r="O82" s="373"/>
      <c r="P82" s="370">
        <v>3.2256210637168632</v>
      </c>
      <c r="Q82" s="373"/>
      <c r="R82" s="370">
        <v>3.6783053426481085</v>
      </c>
      <c r="S82" s="373"/>
      <c r="T82" s="370">
        <v>3.8721435599244454</v>
      </c>
      <c r="U82" s="373"/>
      <c r="V82" s="370">
        <v>3.9448082630303083</v>
      </c>
      <c r="W82" s="373"/>
      <c r="X82" s="370">
        <v>4.1917115351439405</v>
      </c>
      <c r="Y82" s="373"/>
      <c r="Z82" s="370">
        <v>4.9863065334752203</v>
      </c>
      <c r="AA82" s="373"/>
      <c r="AB82" s="370">
        <v>4.663578444623683</v>
      </c>
      <c r="AC82" s="373"/>
      <c r="AD82" s="370">
        <v>5.2424304849388985</v>
      </c>
      <c r="AE82" s="373"/>
      <c r="AF82" s="370">
        <v>5.5394170510111573</v>
      </c>
      <c r="AG82" s="373"/>
      <c r="AH82" s="370">
        <v>5.1992236923636277</v>
      </c>
      <c r="AI82" s="373"/>
      <c r="AJ82" s="370">
        <v>5.7300680275826608</v>
      </c>
      <c r="AK82" s="373"/>
      <c r="AL82" s="370">
        <v>5.4483553156773663</v>
      </c>
      <c r="AM82" s="373"/>
      <c r="AN82" s="370">
        <v>5.9269391206919453</v>
      </c>
      <c r="AO82" s="373"/>
      <c r="AP82" s="370">
        <v>8.9955760044619275</v>
      </c>
      <c r="AQ82" s="373"/>
      <c r="AR82" s="370">
        <v>10.718525739645223</v>
      </c>
      <c r="AS82" s="373"/>
      <c r="AT82" s="370">
        <v>14.766476747750863</v>
      </c>
      <c r="AU82" s="373"/>
      <c r="AV82" s="370">
        <v>14.952249938074225</v>
      </c>
      <c r="AW82" s="373"/>
      <c r="AX82" s="370">
        <v>15.133800904829672</v>
      </c>
      <c r="AY82" s="373"/>
      <c r="AZ82" s="370">
        <v>15.917468552420708</v>
      </c>
      <c r="BA82" s="373"/>
      <c r="BB82" s="370">
        <v>18.162575869895907</v>
      </c>
      <c r="BC82" s="373"/>
      <c r="BD82" s="370">
        <v>18.002209137915219</v>
      </c>
      <c r="BE82" s="373"/>
      <c r="BF82" s="370">
        <v>21.131733651990821</v>
      </c>
      <c r="BG82" s="373"/>
      <c r="BH82" s="370">
        <v>30.043787161779768</v>
      </c>
      <c r="BI82" s="373"/>
      <c r="BJ82" s="371">
        <v>29.387620057197609</v>
      </c>
      <c r="BK82" s="373"/>
      <c r="BL82" s="371">
        <v>26.038589044759547</v>
      </c>
      <c r="BM82" s="373"/>
      <c r="BN82" s="370" t="s">
        <v>696</v>
      </c>
      <c r="BO82" s="376"/>
      <c r="CJ82" s="302"/>
      <c r="CK82" s="302"/>
      <c r="CL82" s="302"/>
      <c r="CM82" s="303" t="s">
        <v>100</v>
      </c>
      <c r="CN82" s="302" t="s">
        <v>942</v>
      </c>
      <c r="CO82" s="302"/>
      <c r="CP82" s="302"/>
      <c r="CQ82" s="302"/>
      <c r="CR82" s="302"/>
      <c r="CS82" s="302"/>
      <c r="CT82" s="302"/>
    </row>
    <row r="83" spans="1:98" s="14" customFormat="1" ht="25.5" customHeight="1">
      <c r="A83" s="35"/>
      <c r="B83" s="203" t="str">
        <f>Parameters!Q82</f>
        <v>R90-R92</v>
      </c>
      <c r="C83" s="204"/>
      <c r="D83" s="609" t="str">
        <f>Parameters!S82</f>
        <v>Creative, arts and entertainment activities; libraries, archives, museums and other cultural activities; gambling and betting activities</v>
      </c>
      <c r="E83" s="453"/>
      <c r="F83" s="372">
        <v>5.6470977914400292E-3</v>
      </c>
      <c r="G83" s="373"/>
      <c r="H83" s="374">
        <v>5.7252441049441593E-3</v>
      </c>
      <c r="I83" s="373"/>
      <c r="J83" s="374">
        <v>5.9750339374947748E-3</v>
      </c>
      <c r="K83" s="373"/>
      <c r="L83" s="374">
        <v>6.3873553749913495E-3</v>
      </c>
      <c r="M83" s="373"/>
      <c r="N83" s="374">
        <v>6.2500474050286494E-3</v>
      </c>
      <c r="O83" s="373"/>
      <c r="P83" s="374">
        <v>5.7090638295874208E-3</v>
      </c>
      <c r="Q83" s="373"/>
      <c r="R83" s="374">
        <v>6.4799641118754216E-3</v>
      </c>
      <c r="S83" s="373"/>
      <c r="T83" s="374">
        <v>6.789830891651142E-3</v>
      </c>
      <c r="U83" s="373"/>
      <c r="V83" s="374">
        <v>6.885340441643786E-3</v>
      </c>
      <c r="W83" s="373"/>
      <c r="X83" s="374">
        <v>7.2826956430895621E-3</v>
      </c>
      <c r="Y83" s="373"/>
      <c r="Z83" s="374">
        <v>8.6236308176224474E-3</v>
      </c>
      <c r="AA83" s="373"/>
      <c r="AB83" s="374">
        <v>8.0287872878421224E-3</v>
      </c>
      <c r="AC83" s="373"/>
      <c r="AD83" s="374">
        <v>0.10705263452728088</v>
      </c>
      <c r="AE83" s="373"/>
      <c r="AF83" s="374">
        <v>0.21200398669049514</v>
      </c>
      <c r="AG83" s="373"/>
      <c r="AH83" s="374">
        <v>0.28768520488110078</v>
      </c>
      <c r="AI83" s="373"/>
      <c r="AJ83" s="374">
        <v>0.4105776506736003</v>
      </c>
      <c r="AK83" s="373"/>
      <c r="AL83" s="374">
        <v>0.47554074097480803</v>
      </c>
      <c r="AM83" s="373"/>
      <c r="AN83" s="374">
        <v>0.60609172924191046</v>
      </c>
      <c r="AO83" s="373"/>
      <c r="AP83" s="374">
        <v>3.196340079354735</v>
      </c>
      <c r="AQ83" s="373"/>
      <c r="AR83" s="374">
        <v>4.087064081689002</v>
      </c>
      <c r="AS83" s="373"/>
      <c r="AT83" s="374">
        <v>5.4686370693252115</v>
      </c>
      <c r="AU83" s="373"/>
      <c r="AV83" s="374">
        <v>5.6396603433134009</v>
      </c>
      <c r="AW83" s="373"/>
      <c r="AX83" s="374">
        <v>5.8254389098137338</v>
      </c>
      <c r="AY83" s="373"/>
      <c r="AZ83" s="374">
        <v>6.2041991374646832</v>
      </c>
      <c r="BA83" s="373"/>
      <c r="BB83" s="374">
        <v>8.013183240960057</v>
      </c>
      <c r="BC83" s="373"/>
      <c r="BD83" s="374">
        <v>7.8473996243860213</v>
      </c>
      <c r="BE83" s="373"/>
      <c r="BF83" s="374">
        <v>11.232531441560852</v>
      </c>
      <c r="BG83" s="373"/>
      <c r="BH83" s="374">
        <v>19.975473084316764</v>
      </c>
      <c r="BI83" s="373"/>
      <c r="BJ83" s="375">
        <v>19.875807539997723</v>
      </c>
      <c r="BK83" s="373"/>
      <c r="BL83" s="375">
        <v>17.388289260434522</v>
      </c>
      <c r="BM83" s="373"/>
      <c r="BN83" s="374" t="s">
        <v>696</v>
      </c>
      <c r="BO83" s="376"/>
      <c r="CJ83" s="302"/>
      <c r="CK83" s="302"/>
      <c r="CL83" s="302"/>
      <c r="CM83" s="303" t="s">
        <v>956</v>
      </c>
      <c r="CN83" s="302" t="s">
        <v>942</v>
      </c>
      <c r="CO83" s="302"/>
      <c r="CP83" s="302"/>
      <c r="CQ83" s="302"/>
      <c r="CR83" s="302"/>
      <c r="CS83" s="302"/>
      <c r="CT83" s="302"/>
    </row>
    <row r="84" spans="1:98" s="14" customFormat="1" ht="12.75" customHeight="1">
      <c r="A84" s="35"/>
      <c r="B84" s="203" t="str">
        <f>Parameters!Q83</f>
        <v>R93</v>
      </c>
      <c r="C84" s="204"/>
      <c r="D84" s="609" t="str">
        <f>Parameters!S83</f>
        <v>Sports activities and amusement and recreation activities</v>
      </c>
      <c r="E84" s="453"/>
      <c r="F84" s="372">
        <v>3.1103407906995488</v>
      </c>
      <c r="G84" s="373"/>
      <c r="H84" s="374">
        <v>3.1685136660790683</v>
      </c>
      <c r="I84" s="373"/>
      <c r="J84" s="374">
        <v>3.3225456573854575</v>
      </c>
      <c r="K84" s="373"/>
      <c r="L84" s="374">
        <v>3.5687066959415636</v>
      </c>
      <c r="M84" s="373"/>
      <c r="N84" s="374">
        <v>3.5085087540085511</v>
      </c>
      <c r="O84" s="373"/>
      <c r="P84" s="374">
        <v>3.2199119998872758</v>
      </c>
      <c r="Q84" s="373"/>
      <c r="R84" s="374">
        <v>3.6718253785362331</v>
      </c>
      <c r="S84" s="373"/>
      <c r="T84" s="374">
        <v>3.8653537290327944</v>
      </c>
      <c r="U84" s="373"/>
      <c r="V84" s="374">
        <v>3.9379229225886645</v>
      </c>
      <c r="W84" s="373"/>
      <c r="X84" s="374">
        <v>4.1844288395008506</v>
      </c>
      <c r="Y84" s="373"/>
      <c r="Z84" s="374">
        <v>4.9776829026575982</v>
      </c>
      <c r="AA84" s="373"/>
      <c r="AB84" s="374">
        <v>4.6555496573358406</v>
      </c>
      <c r="AC84" s="373"/>
      <c r="AD84" s="374">
        <v>5.1353778504116177</v>
      </c>
      <c r="AE84" s="373"/>
      <c r="AF84" s="374">
        <v>5.3274130643206625</v>
      </c>
      <c r="AG84" s="373"/>
      <c r="AH84" s="374">
        <v>4.9115384874825265</v>
      </c>
      <c r="AI84" s="373"/>
      <c r="AJ84" s="374">
        <v>5.3194903769090605</v>
      </c>
      <c r="AK84" s="373"/>
      <c r="AL84" s="374">
        <v>4.9728145747025581</v>
      </c>
      <c r="AM84" s="373"/>
      <c r="AN84" s="374">
        <v>5.3208473914500347</v>
      </c>
      <c r="AO84" s="373"/>
      <c r="AP84" s="374">
        <v>5.7992359251071921</v>
      </c>
      <c r="AQ84" s="373"/>
      <c r="AR84" s="374">
        <v>6.6314616579562218</v>
      </c>
      <c r="AS84" s="373"/>
      <c r="AT84" s="374">
        <v>9.2978396784256514</v>
      </c>
      <c r="AU84" s="373"/>
      <c r="AV84" s="374">
        <v>9.3125895947608246</v>
      </c>
      <c r="AW84" s="373"/>
      <c r="AX84" s="374">
        <v>9.3083619950159378</v>
      </c>
      <c r="AY84" s="373"/>
      <c r="AZ84" s="374">
        <v>9.7132694149560255</v>
      </c>
      <c r="BA84" s="373"/>
      <c r="BB84" s="374">
        <v>10.14939262893585</v>
      </c>
      <c r="BC84" s="373"/>
      <c r="BD84" s="374">
        <v>10.154809513529198</v>
      </c>
      <c r="BE84" s="373"/>
      <c r="BF84" s="374">
        <v>9.8992022104299693</v>
      </c>
      <c r="BG84" s="373"/>
      <c r="BH84" s="374">
        <v>10.068314077463004</v>
      </c>
      <c r="BI84" s="373"/>
      <c r="BJ84" s="375">
        <v>9.5118125171998873</v>
      </c>
      <c r="BK84" s="373"/>
      <c r="BL84" s="375">
        <v>8.6502997843250231</v>
      </c>
      <c r="BM84" s="373"/>
      <c r="BN84" s="374" t="s">
        <v>696</v>
      </c>
      <c r="BO84" s="376"/>
      <c r="CJ84" s="302"/>
      <c r="CK84" s="302"/>
      <c r="CL84" s="302"/>
      <c r="CM84" s="303" t="s">
        <v>315</v>
      </c>
      <c r="CN84" s="302" t="s">
        <v>942</v>
      </c>
      <c r="CO84" s="302"/>
      <c r="CP84" s="302"/>
      <c r="CQ84" s="302"/>
      <c r="CR84" s="302"/>
      <c r="CS84" s="302"/>
      <c r="CT84" s="302"/>
    </row>
    <row r="85" spans="1:98" s="14" customFormat="1" ht="12.75" customHeight="1">
      <c r="A85" s="36"/>
      <c r="B85" s="206" t="str">
        <f>Parameters!Q84</f>
        <v>S</v>
      </c>
      <c r="C85" s="207"/>
      <c r="D85" s="610" t="str">
        <f>Parameters!S84</f>
        <v>Other service activities</v>
      </c>
      <c r="E85" s="452"/>
      <c r="F85" s="369">
        <v>6.2388329671572986</v>
      </c>
      <c r="G85" s="373"/>
      <c r="H85" s="370">
        <v>6.3779219329077375</v>
      </c>
      <c r="I85" s="373"/>
      <c r="J85" s="370">
        <v>6.7112434762217497</v>
      </c>
      <c r="K85" s="373"/>
      <c r="L85" s="370">
        <v>7.2332237225079963</v>
      </c>
      <c r="M85" s="373"/>
      <c r="N85" s="370">
        <v>7.1353219767551437</v>
      </c>
      <c r="O85" s="373"/>
      <c r="P85" s="370">
        <v>6.5703168873079791</v>
      </c>
      <c r="Q85" s="373"/>
      <c r="R85" s="370">
        <v>7.5172212243548424</v>
      </c>
      <c r="S85" s="373"/>
      <c r="T85" s="370">
        <v>7.9392522640234438</v>
      </c>
      <c r="U85" s="373"/>
      <c r="V85" s="370">
        <v>8.1143737104771319</v>
      </c>
      <c r="W85" s="373"/>
      <c r="X85" s="370">
        <v>8.649761653806582</v>
      </c>
      <c r="Y85" s="373"/>
      <c r="Z85" s="370">
        <v>10.321870115064147</v>
      </c>
      <c r="AA85" s="373"/>
      <c r="AB85" s="370">
        <v>9.6838644387500636</v>
      </c>
      <c r="AC85" s="373"/>
      <c r="AD85" s="370">
        <v>10.714709273421665</v>
      </c>
      <c r="AE85" s="373"/>
      <c r="AF85" s="370">
        <v>11.149068551600763</v>
      </c>
      <c r="AG85" s="373"/>
      <c r="AH85" s="370">
        <v>10.30951565126816</v>
      </c>
      <c r="AI85" s="373"/>
      <c r="AJ85" s="370">
        <v>11.198859368373032</v>
      </c>
      <c r="AK85" s="373"/>
      <c r="AL85" s="370">
        <v>10.499628123462671</v>
      </c>
      <c r="AM85" s="373"/>
      <c r="AN85" s="370">
        <v>11.266926250960147</v>
      </c>
      <c r="AO85" s="373"/>
      <c r="AP85" s="370">
        <v>13.450567562021952</v>
      </c>
      <c r="AQ85" s="373"/>
      <c r="AR85" s="370">
        <v>15.792249107075691</v>
      </c>
      <c r="AS85" s="373"/>
      <c r="AT85" s="370">
        <v>21.143514194334202</v>
      </c>
      <c r="AU85" s="373"/>
      <c r="AV85" s="370">
        <v>21.838568949710531</v>
      </c>
      <c r="AW85" s="373"/>
      <c r="AX85" s="370">
        <v>23.281269214617481</v>
      </c>
      <c r="AY85" s="373"/>
      <c r="AZ85" s="370">
        <v>24.238121218885908</v>
      </c>
      <c r="BA85" s="373"/>
      <c r="BB85" s="370">
        <v>28.82206250693649</v>
      </c>
      <c r="BC85" s="373"/>
      <c r="BD85" s="370">
        <v>29.009452563337621</v>
      </c>
      <c r="BE85" s="373"/>
      <c r="BF85" s="370">
        <v>27.157954873201902</v>
      </c>
      <c r="BG85" s="373"/>
      <c r="BH85" s="370">
        <v>27.989773457319597</v>
      </c>
      <c r="BI85" s="373"/>
      <c r="BJ85" s="371">
        <v>26.265054489463552</v>
      </c>
      <c r="BK85" s="373"/>
      <c r="BL85" s="371">
        <v>23.38072131201907</v>
      </c>
      <c r="BM85" s="373"/>
      <c r="BN85" s="370" t="s">
        <v>696</v>
      </c>
      <c r="BO85" s="376"/>
      <c r="CJ85" s="302"/>
      <c r="CK85" s="302"/>
      <c r="CL85" s="302"/>
      <c r="CM85" s="303" t="s">
        <v>102</v>
      </c>
      <c r="CN85" s="302" t="s">
        <v>942</v>
      </c>
      <c r="CO85" s="302"/>
      <c r="CP85" s="302"/>
      <c r="CQ85" s="302"/>
      <c r="CR85" s="302"/>
      <c r="CS85" s="302"/>
      <c r="CT85" s="302"/>
    </row>
    <row r="86" spans="1:98" s="13" customFormat="1" ht="12.75" customHeight="1">
      <c r="A86" s="35"/>
      <c r="B86" s="203" t="str">
        <f>Parameters!Q85</f>
        <v>S94</v>
      </c>
      <c r="C86" s="204"/>
      <c r="D86" s="609" t="str">
        <f>Parameters!S85</f>
        <v>Activities of membership organisations</v>
      </c>
      <c r="E86" s="446"/>
      <c r="F86" s="372">
        <v>1.7635079674411136</v>
      </c>
      <c r="G86" s="373"/>
      <c r="H86" s="374">
        <v>1.8059055691023704</v>
      </c>
      <c r="I86" s="373"/>
      <c r="J86" s="374">
        <v>1.9034750972304615</v>
      </c>
      <c r="K86" s="373"/>
      <c r="L86" s="374">
        <v>2.0549034720686272</v>
      </c>
      <c r="M86" s="373"/>
      <c r="N86" s="374">
        <v>2.0303725427192889</v>
      </c>
      <c r="O86" s="373"/>
      <c r="P86" s="374">
        <v>1.8725729361046575</v>
      </c>
      <c r="Q86" s="373"/>
      <c r="R86" s="374">
        <v>2.1457938301895849</v>
      </c>
      <c r="S86" s="373"/>
      <c r="T86" s="374">
        <v>2.2697434694947902</v>
      </c>
      <c r="U86" s="373"/>
      <c r="V86" s="374">
        <v>2.3233105890232117</v>
      </c>
      <c r="W86" s="373"/>
      <c r="X86" s="374">
        <v>2.480278059017909</v>
      </c>
      <c r="Y86" s="373"/>
      <c r="Z86" s="374">
        <v>2.9640651067427752</v>
      </c>
      <c r="AA86" s="373"/>
      <c r="AB86" s="374">
        <v>2.7848422192686426</v>
      </c>
      <c r="AC86" s="373"/>
      <c r="AD86" s="374">
        <v>3.0856347599039764</v>
      </c>
      <c r="AE86" s="373"/>
      <c r="AF86" s="374">
        <v>3.2151770251466507</v>
      </c>
      <c r="AG86" s="373"/>
      <c r="AH86" s="374">
        <v>2.9771240704293165</v>
      </c>
      <c r="AI86" s="373"/>
      <c r="AJ86" s="374">
        <v>3.2382864234946038</v>
      </c>
      <c r="AK86" s="373"/>
      <c r="AL86" s="374">
        <v>3.0401068025039368</v>
      </c>
      <c r="AM86" s="373"/>
      <c r="AN86" s="374">
        <v>3.2665154249669284</v>
      </c>
      <c r="AO86" s="373"/>
      <c r="AP86" s="374">
        <v>4.9130061038298232</v>
      </c>
      <c r="AQ86" s="373"/>
      <c r="AR86" s="374">
        <v>5.4925962058725277</v>
      </c>
      <c r="AS86" s="373"/>
      <c r="AT86" s="374">
        <v>7.356219555816887</v>
      </c>
      <c r="AU86" s="373"/>
      <c r="AV86" s="374">
        <v>7.3092798571766613</v>
      </c>
      <c r="AW86" s="373"/>
      <c r="AX86" s="374">
        <v>7.4080119197586338</v>
      </c>
      <c r="AY86" s="373"/>
      <c r="AZ86" s="374">
        <v>7.3471244377002201</v>
      </c>
      <c r="BA86" s="373"/>
      <c r="BB86" s="374">
        <v>9.3763759762330423</v>
      </c>
      <c r="BC86" s="373"/>
      <c r="BD86" s="374">
        <v>9.2523741625193043</v>
      </c>
      <c r="BE86" s="373"/>
      <c r="BF86" s="374">
        <v>8.621896319247611</v>
      </c>
      <c r="BG86" s="373"/>
      <c r="BH86" s="374">
        <v>8.9750256951706415</v>
      </c>
      <c r="BI86" s="373"/>
      <c r="BJ86" s="375">
        <v>8.7634612610956566</v>
      </c>
      <c r="BK86" s="373"/>
      <c r="BL86" s="375">
        <v>7.0355887600187872</v>
      </c>
      <c r="BM86" s="373"/>
      <c r="BN86" s="374" t="s">
        <v>696</v>
      </c>
      <c r="BO86" s="376"/>
      <c r="CJ86" s="302"/>
      <c r="CK86" s="302"/>
      <c r="CL86" s="302"/>
      <c r="CM86" s="303" t="s">
        <v>317</v>
      </c>
      <c r="CN86" s="302" t="s">
        <v>942</v>
      </c>
      <c r="CO86" s="302"/>
      <c r="CP86" s="302"/>
      <c r="CQ86" s="302"/>
      <c r="CR86" s="302"/>
      <c r="CS86" s="302"/>
      <c r="CT86" s="302"/>
    </row>
    <row r="87" spans="1:98" s="13" customFormat="1" ht="12.75" customHeight="1">
      <c r="A87" s="35"/>
      <c r="B87" s="203" t="str">
        <f>Parameters!Q86</f>
        <v>S95</v>
      </c>
      <c r="C87" s="204"/>
      <c r="D87" s="609" t="str">
        <f>Parameters!S86</f>
        <v>Repair of computers and personal and household goods</v>
      </c>
      <c r="E87" s="453"/>
      <c r="F87" s="372">
        <v>1.2976223996473155</v>
      </c>
      <c r="G87" s="373"/>
      <c r="H87" s="374">
        <v>1.3274387403320411</v>
      </c>
      <c r="I87" s="373"/>
      <c r="J87" s="374">
        <v>1.3977311532353724</v>
      </c>
      <c r="K87" s="373"/>
      <c r="L87" s="374">
        <v>1.5074158684979451</v>
      </c>
      <c r="M87" s="373"/>
      <c r="N87" s="374">
        <v>1.4879577143543075</v>
      </c>
      <c r="O87" s="373"/>
      <c r="P87" s="374">
        <v>1.3709908996480531</v>
      </c>
      <c r="Q87" s="373"/>
      <c r="R87" s="374">
        <v>1.5695398788120973</v>
      </c>
      <c r="S87" s="373"/>
      <c r="T87" s="374">
        <v>1.658658689246193</v>
      </c>
      <c r="U87" s="373"/>
      <c r="V87" s="374">
        <v>1.6962527988020863</v>
      </c>
      <c r="W87" s="373"/>
      <c r="X87" s="374">
        <v>1.8092296747618051</v>
      </c>
      <c r="Y87" s="373"/>
      <c r="Z87" s="374">
        <v>2.1602195198144041</v>
      </c>
      <c r="AA87" s="373"/>
      <c r="AB87" s="374">
        <v>2.0278422749863925</v>
      </c>
      <c r="AC87" s="373"/>
      <c r="AD87" s="374">
        <v>2.2449567181750361</v>
      </c>
      <c r="AE87" s="373"/>
      <c r="AF87" s="374">
        <v>2.3372464054160722</v>
      </c>
      <c r="AG87" s="373"/>
      <c r="AH87" s="374">
        <v>2.1624138947805558</v>
      </c>
      <c r="AI87" s="373"/>
      <c r="AJ87" s="374">
        <v>2.3502031038557818</v>
      </c>
      <c r="AK87" s="373"/>
      <c r="AL87" s="374">
        <v>2.2046164578441672</v>
      </c>
      <c r="AM87" s="373"/>
      <c r="AN87" s="374">
        <v>2.3669477005131454</v>
      </c>
      <c r="AO87" s="373"/>
      <c r="AP87" s="374">
        <v>2.735259079794413</v>
      </c>
      <c r="AQ87" s="373"/>
      <c r="AR87" s="374">
        <v>3.3159560641925991</v>
      </c>
      <c r="AS87" s="373"/>
      <c r="AT87" s="374">
        <v>4.3241363558106345</v>
      </c>
      <c r="AU87" s="373"/>
      <c r="AV87" s="374">
        <v>4.5069154234179107</v>
      </c>
      <c r="AW87" s="373"/>
      <c r="AX87" s="374">
        <v>4.8296195984590389</v>
      </c>
      <c r="AY87" s="373"/>
      <c r="AZ87" s="374">
        <v>5.0649300187708652</v>
      </c>
      <c r="BA87" s="373"/>
      <c r="BB87" s="374">
        <v>5.7222852730778628</v>
      </c>
      <c r="BC87" s="373"/>
      <c r="BD87" s="374">
        <v>6.201141343914605</v>
      </c>
      <c r="BE87" s="373"/>
      <c r="BF87" s="374">
        <v>5.3591406450440191</v>
      </c>
      <c r="BG87" s="373"/>
      <c r="BH87" s="374">
        <v>5.5475353987696314</v>
      </c>
      <c r="BI87" s="373"/>
      <c r="BJ87" s="375">
        <v>5.1234072357366873</v>
      </c>
      <c r="BK87" s="373"/>
      <c r="BL87" s="375">
        <v>5.0809213767434693</v>
      </c>
      <c r="BM87" s="373"/>
      <c r="BN87" s="374" t="s">
        <v>696</v>
      </c>
      <c r="BO87" s="376"/>
      <c r="CJ87" s="302"/>
      <c r="CK87" s="302"/>
      <c r="CL87" s="302"/>
      <c r="CM87" s="303" t="s">
        <v>320</v>
      </c>
      <c r="CN87" s="302" t="s">
        <v>942</v>
      </c>
      <c r="CO87" s="302"/>
      <c r="CP87" s="302"/>
      <c r="CQ87" s="302"/>
      <c r="CR87" s="302"/>
      <c r="CS87" s="302"/>
      <c r="CT87" s="302"/>
    </row>
    <row r="88" spans="1:98" s="13" customFormat="1" ht="12.75" customHeight="1">
      <c r="A88" s="35"/>
      <c r="B88" s="203" t="str">
        <f>Parameters!Q87</f>
        <v>S96</v>
      </c>
      <c r="C88" s="204"/>
      <c r="D88" s="609" t="str">
        <f>Parameters!S87</f>
        <v>Other personal service activities</v>
      </c>
      <c r="E88" s="453"/>
      <c r="F88" s="372">
        <v>3.1777026000688688</v>
      </c>
      <c r="G88" s="373"/>
      <c r="H88" s="374">
        <v>3.2445776234733255</v>
      </c>
      <c r="I88" s="373"/>
      <c r="J88" s="374">
        <v>3.4100372257559162</v>
      </c>
      <c r="K88" s="373"/>
      <c r="L88" s="374">
        <v>3.670904381941424</v>
      </c>
      <c r="M88" s="373"/>
      <c r="N88" s="374">
        <v>3.6169917196815478</v>
      </c>
      <c r="O88" s="373"/>
      <c r="P88" s="374">
        <v>3.3267530515552686</v>
      </c>
      <c r="Q88" s="373"/>
      <c r="R88" s="374">
        <v>3.8018875153531599</v>
      </c>
      <c r="S88" s="373"/>
      <c r="T88" s="374">
        <v>4.0108501052824606</v>
      </c>
      <c r="U88" s="373"/>
      <c r="V88" s="374">
        <v>4.0948103226518331</v>
      </c>
      <c r="W88" s="373"/>
      <c r="X88" s="374">
        <v>4.3602539200268682</v>
      </c>
      <c r="Y88" s="373"/>
      <c r="Z88" s="374">
        <v>5.1975854885069692</v>
      </c>
      <c r="AA88" s="373"/>
      <c r="AB88" s="374">
        <v>4.8711799444950277</v>
      </c>
      <c r="AC88" s="373"/>
      <c r="AD88" s="374">
        <v>5.3841177953426529</v>
      </c>
      <c r="AE88" s="373"/>
      <c r="AF88" s="374">
        <v>5.5966451210380406</v>
      </c>
      <c r="AG88" s="373"/>
      <c r="AH88" s="374">
        <v>5.1699776860582878</v>
      </c>
      <c r="AI88" s="373"/>
      <c r="AJ88" s="374">
        <v>5.6103698410226457</v>
      </c>
      <c r="AK88" s="373"/>
      <c r="AL88" s="374">
        <v>5.2549048631145672</v>
      </c>
      <c r="AM88" s="373"/>
      <c r="AN88" s="374">
        <v>5.6334631254800733</v>
      </c>
      <c r="AO88" s="373"/>
      <c r="AP88" s="374">
        <v>5.8023023783977168</v>
      </c>
      <c r="AQ88" s="373"/>
      <c r="AR88" s="374">
        <v>6.983696837010565</v>
      </c>
      <c r="AS88" s="373"/>
      <c r="AT88" s="374">
        <v>9.4631582827066794</v>
      </c>
      <c r="AU88" s="373"/>
      <c r="AV88" s="374">
        <v>10.022373669115959</v>
      </c>
      <c r="AW88" s="373"/>
      <c r="AX88" s="374">
        <v>11.043637696399808</v>
      </c>
      <c r="AY88" s="373"/>
      <c r="AZ88" s="374">
        <v>11.82606676241482</v>
      </c>
      <c r="BA88" s="373"/>
      <c r="BB88" s="374">
        <v>13.723401257625587</v>
      </c>
      <c r="BC88" s="373"/>
      <c r="BD88" s="374">
        <v>13.555937056903712</v>
      </c>
      <c r="BE88" s="373"/>
      <c r="BF88" s="374">
        <v>13.176917908910275</v>
      </c>
      <c r="BG88" s="373"/>
      <c r="BH88" s="374">
        <v>13.467212363379325</v>
      </c>
      <c r="BI88" s="373"/>
      <c r="BJ88" s="375">
        <v>12.378185992631209</v>
      </c>
      <c r="BK88" s="373"/>
      <c r="BL88" s="375">
        <v>11.264211175256815</v>
      </c>
      <c r="BM88" s="373"/>
      <c r="BN88" s="374" t="s">
        <v>696</v>
      </c>
      <c r="BO88" s="376"/>
      <c r="CJ88" s="302"/>
      <c r="CK88" s="302"/>
      <c r="CL88" s="302"/>
      <c r="CM88" s="303" t="s">
        <v>321</v>
      </c>
      <c r="CN88" s="302" t="s">
        <v>942</v>
      </c>
      <c r="CO88" s="302"/>
      <c r="CP88" s="302"/>
      <c r="CQ88" s="302"/>
      <c r="CR88" s="302"/>
      <c r="CS88" s="302"/>
      <c r="CT88" s="302"/>
    </row>
    <row r="89" spans="1:98" s="13" customFormat="1" ht="30.75" customHeight="1">
      <c r="A89" s="36"/>
      <c r="B89" s="206" t="str">
        <f>Parameters!Q88</f>
        <v>T</v>
      </c>
      <c r="C89" s="207"/>
      <c r="D89" s="610" t="str">
        <f>Parameters!S88</f>
        <v>Activities of households as employers; undifferentiated goods- and services-producing activities of households for own use</v>
      </c>
      <c r="E89" s="452"/>
      <c r="F89" s="369">
        <v>0</v>
      </c>
      <c r="G89" s="373"/>
      <c r="H89" s="370">
        <v>0</v>
      </c>
      <c r="I89" s="373"/>
      <c r="J89" s="370">
        <v>0</v>
      </c>
      <c r="K89" s="373"/>
      <c r="L89" s="370">
        <v>0</v>
      </c>
      <c r="M89" s="373"/>
      <c r="N89" s="370">
        <v>0</v>
      </c>
      <c r="O89" s="373"/>
      <c r="P89" s="370">
        <v>0</v>
      </c>
      <c r="Q89" s="373"/>
      <c r="R89" s="370">
        <v>0</v>
      </c>
      <c r="S89" s="373"/>
      <c r="T89" s="370">
        <v>0</v>
      </c>
      <c r="U89" s="373"/>
      <c r="V89" s="370">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2"/>
      <c r="CK89" s="302"/>
      <c r="CL89" s="302"/>
      <c r="CM89" s="303" t="s">
        <v>324</v>
      </c>
      <c r="CN89" s="302" t="s">
        <v>942</v>
      </c>
      <c r="CO89" s="302"/>
      <c r="CP89" s="302"/>
      <c r="CQ89" s="302"/>
      <c r="CR89" s="302"/>
      <c r="CS89" s="302"/>
      <c r="CT89" s="302"/>
    </row>
    <row r="90" spans="1:98" s="13" customFormat="1" ht="17.25" customHeight="1" thickBot="1">
      <c r="A90" s="36"/>
      <c r="B90" s="219" t="str">
        <f>Parameters!Q89</f>
        <v>U</v>
      </c>
      <c r="C90" s="22"/>
      <c r="D90" s="611"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0.24707498445797202</v>
      </c>
      <c r="AQ90" s="373"/>
      <c r="AR90" s="370">
        <v>0.27632209610402908</v>
      </c>
      <c r="AS90" s="373"/>
      <c r="AT90" s="370">
        <v>0.41206175105636023</v>
      </c>
      <c r="AU90" s="373"/>
      <c r="AV90" s="370">
        <v>0.42644205693575665</v>
      </c>
      <c r="AW90" s="373"/>
      <c r="AX90" s="370">
        <v>0.38046053325978973</v>
      </c>
      <c r="AY90" s="373"/>
      <c r="AZ90" s="370">
        <v>0.42898263987236968</v>
      </c>
      <c r="BA90" s="373"/>
      <c r="BB90" s="370">
        <v>0.4039715950307079</v>
      </c>
      <c r="BC90" s="373"/>
      <c r="BD90" s="370">
        <v>0.38060336148645457</v>
      </c>
      <c r="BE90" s="373"/>
      <c r="BF90" s="370">
        <v>0.33628717740771685</v>
      </c>
      <c r="BG90" s="373"/>
      <c r="BH90" s="370">
        <v>0.33029326149897753</v>
      </c>
      <c r="BI90" s="373"/>
      <c r="BJ90" s="371">
        <v>0.32775611354254897</v>
      </c>
      <c r="BK90" s="373"/>
      <c r="BL90" s="371">
        <v>0.27292796348979953</v>
      </c>
      <c r="BM90" s="373"/>
      <c r="BN90" s="370" t="s">
        <v>696</v>
      </c>
      <c r="BO90" s="376"/>
      <c r="CJ90" s="302"/>
      <c r="CK90" s="302"/>
      <c r="CL90" s="302"/>
      <c r="CM90" s="303" t="s">
        <v>325</v>
      </c>
      <c r="CN90" s="302" t="s">
        <v>942</v>
      </c>
      <c r="CO90" s="302"/>
      <c r="CP90" s="302"/>
      <c r="CQ90" s="302"/>
      <c r="CR90" s="302"/>
      <c r="CS90" s="302"/>
      <c r="CT90" s="302"/>
    </row>
    <row r="91" spans="1:98" ht="45" customHeight="1">
      <c r="A91" s="151"/>
      <c r="B91" s="472" t="s">
        <v>333</v>
      </c>
      <c r="C91" s="473"/>
      <c r="D91" s="473"/>
      <c r="E91" s="474"/>
      <c r="F91" s="383">
        <v>2688.6096385185433</v>
      </c>
      <c r="G91" s="395"/>
      <c r="H91" s="385">
        <v>2719.9977157409407</v>
      </c>
      <c r="I91" s="395"/>
      <c r="J91" s="385">
        <v>2832.5984227566896</v>
      </c>
      <c r="K91" s="395"/>
      <c r="L91" s="385">
        <v>3021.5780617429559</v>
      </c>
      <c r="M91" s="395"/>
      <c r="N91" s="385">
        <v>2950.1507690044741</v>
      </c>
      <c r="O91" s="395"/>
      <c r="P91" s="385">
        <v>2688.8827753137698</v>
      </c>
      <c r="Q91" s="395"/>
      <c r="R91" s="385">
        <v>3045.25413554637</v>
      </c>
      <c r="S91" s="395"/>
      <c r="T91" s="385">
        <v>3182.7342004372867</v>
      </c>
      <c r="U91" s="395"/>
      <c r="V91" s="385">
        <v>3219.2482022789904</v>
      </c>
      <c r="W91" s="395"/>
      <c r="X91" s="385">
        <v>3396.2994704690545</v>
      </c>
      <c r="Y91" s="395"/>
      <c r="Z91" s="385">
        <v>4011.30676015169</v>
      </c>
      <c r="AA91" s="395"/>
      <c r="AB91" s="385">
        <v>3724.9863715860142</v>
      </c>
      <c r="AC91" s="395"/>
      <c r="AD91" s="385">
        <v>4079.5932826345966</v>
      </c>
      <c r="AE91" s="395"/>
      <c r="AF91" s="385">
        <v>4202.0144830315239</v>
      </c>
      <c r="AG91" s="395"/>
      <c r="AH91" s="385">
        <v>3846.1092233224349</v>
      </c>
      <c r="AI91" s="395"/>
      <c r="AJ91" s="385">
        <v>4135.6382440049956</v>
      </c>
      <c r="AK91" s="395"/>
      <c r="AL91" s="385">
        <v>3838.3865034248952</v>
      </c>
      <c r="AM91" s="395"/>
      <c r="AN91" s="385">
        <v>4077.6180006205605</v>
      </c>
      <c r="AO91" s="395"/>
      <c r="AP91" s="385">
        <v>4745.1967650095539</v>
      </c>
      <c r="AQ91" s="395"/>
      <c r="AR91" s="385">
        <v>4390.5395557325464</v>
      </c>
      <c r="AS91" s="395"/>
      <c r="AT91" s="385">
        <v>4035.7660120726127</v>
      </c>
      <c r="AU91" s="395"/>
      <c r="AV91" s="385">
        <v>3934.6985121598218</v>
      </c>
      <c r="AW91" s="395"/>
      <c r="AX91" s="385">
        <v>3897.5697495976642</v>
      </c>
      <c r="AY91" s="395"/>
      <c r="AZ91" s="385">
        <v>3815.827785213065</v>
      </c>
      <c r="BA91" s="395"/>
      <c r="BB91" s="385">
        <v>3663.6822481048839</v>
      </c>
      <c r="BC91" s="395"/>
      <c r="BD91" s="385">
        <v>3775.2882275298557</v>
      </c>
      <c r="BE91" s="395"/>
      <c r="BF91" s="385">
        <v>3610.6660097459862</v>
      </c>
      <c r="BG91" s="395"/>
      <c r="BH91" s="385">
        <v>3862.4323963669972</v>
      </c>
      <c r="BI91" s="395"/>
      <c r="BJ91" s="384">
        <v>3970.6364118462161</v>
      </c>
      <c r="BK91" s="395"/>
      <c r="BL91" s="384">
        <v>4217.2455784644935</v>
      </c>
      <c r="BM91" s="395"/>
      <c r="BN91" s="385" t="s">
        <v>696</v>
      </c>
      <c r="BO91" s="398"/>
      <c r="CJ91" s="302"/>
      <c r="CK91" s="302"/>
      <c r="CL91" s="302"/>
      <c r="CM91" s="303" t="s">
        <v>30</v>
      </c>
      <c r="CN91" s="302" t="s">
        <v>942</v>
      </c>
      <c r="CO91" s="302"/>
      <c r="CP91" s="302"/>
      <c r="CQ91" s="302"/>
      <c r="CR91" s="302"/>
      <c r="CS91" s="302"/>
      <c r="CT91" s="302"/>
    </row>
    <row r="92" spans="1:98">
      <c r="A92" s="151"/>
      <c r="B92" s="5"/>
      <c r="C92" s="221"/>
      <c r="D92" s="462" t="s">
        <v>151</v>
      </c>
      <c r="E92" s="463"/>
      <c r="F92" s="386">
        <v>2688.6096385185433</v>
      </c>
      <c r="G92" s="373"/>
      <c r="H92" s="388">
        <v>2719.9977157409407</v>
      </c>
      <c r="I92" s="373"/>
      <c r="J92" s="388">
        <v>2832.5984227566896</v>
      </c>
      <c r="K92" s="373"/>
      <c r="L92" s="388">
        <v>3021.5780617429559</v>
      </c>
      <c r="M92" s="373"/>
      <c r="N92" s="388">
        <v>2950.1507690044741</v>
      </c>
      <c r="O92" s="373"/>
      <c r="P92" s="388">
        <v>2688.8827753137698</v>
      </c>
      <c r="Q92" s="373"/>
      <c r="R92" s="388">
        <v>3045.25413554637</v>
      </c>
      <c r="S92" s="373"/>
      <c r="T92" s="388">
        <v>3182.7342004372867</v>
      </c>
      <c r="U92" s="373"/>
      <c r="V92" s="388">
        <v>3219.2482022789904</v>
      </c>
      <c r="W92" s="373"/>
      <c r="X92" s="388">
        <v>3396.2994704690545</v>
      </c>
      <c r="Y92" s="373"/>
      <c r="Z92" s="388">
        <v>4011.30676015169</v>
      </c>
      <c r="AA92" s="373"/>
      <c r="AB92" s="388">
        <v>3724.9863715860142</v>
      </c>
      <c r="AC92" s="373"/>
      <c r="AD92" s="388">
        <v>4079.5932826345966</v>
      </c>
      <c r="AE92" s="373"/>
      <c r="AF92" s="388">
        <v>4202.0144830315239</v>
      </c>
      <c r="AG92" s="373"/>
      <c r="AH92" s="388">
        <v>3846.1092233224349</v>
      </c>
      <c r="AI92" s="373"/>
      <c r="AJ92" s="388">
        <v>4135.6382440049956</v>
      </c>
      <c r="AK92" s="373"/>
      <c r="AL92" s="388">
        <v>3838.3865034248952</v>
      </c>
      <c r="AM92" s="373"/>
      <c r="AN92" s="388">
        <v>4077.6180006205605</v>
      </c>
      <c r="AO92" s="373"/>
      <c r="AP92" s="388">
        <v>4745.1967650095539</v>
      </c>
      <c r="AQ92" s="373"/>
      <c r="AR92" s="388">
        <v>4390.5395557325464</v>
      </c>
      <c r="AS92" s="373"/>
      <c r="AT92" s="388">
        <v>4035.7660120726127</v>
      </c>
      <c r="AU92" s="373"/>
      <c r="AV92" s="388">
        <v>3934.6985121598218</v>
      </c>
      <c r="AW92" s="373"/>
      <c r="AX92" s="388">
        <v>3897.5697495976642</v>
      </c>
      <c r="AY92" s="373"/>
      <c r="AZ92" s="388">
        <v>3815.827785213065</v>
      </c>
      <c r="BA92" s="373"/>
      <c r="BB92" s="388">
        <v>3663.6822481048839</v>
      </c>
      <c r="BC92" s="373"/>
      <c r="BD92" s="388">
        <v>3775.2882275298557</v>
      </c>
      <c r="BE92" s="373"/>
      <c r="BF92" s="388">
        <v>3610.6660097459862</v>
      </c>
      <c r="BG92" s="373"/>
      <c r="BH92" s="388">
        <v>3862.4323963669972</v>
      </c>
      <c r="BI92" s="373"/>
      <c r="BJ92" s="387">
        <v>3970.6364118462161</v>
      </c>
      <c r="BK92" s="373"/>
      <c r="BL92" s="387">
        <v>4217.2455784644935</v>
      </c>
      <c r="BM92" s="373"/>
      <c r="BN92" s="388" t="s">
        <v>696</v>
      </c>
      <c r="BO92" s="376"/>
      <c r="CJ92" s="302"/>
      <c r="CK92" s="302"/>
      <c r="CL92" s="302"/>
      <c r="CM92" s="303" t="s">
        <v>957</v>
      </c>
      <c r="CN92" s="302" t="s">
        <v>942</v>
      </c>
      <c r="CO92" s="302"/>
      <c r="CP92" s="302"/>
      <c r="CQ92" s="302"/>
      <c r="CR92" s="302"/>
      <c r="CS92" s="302"/>
      <c r="CT92" s="302"/>
    </row>
    <row r="93" spans="1:98">
      <c r="A93" s="39"/>
      <c r="B93" s="5"/>
      <c r="C93" s="221"/>
      <c r="D93" s="464" t="s">
        <v>430</v>
      </c>
      <c r="E93" s="463"/>
      <c r="F93" s="386">
        <v>0</v>
      </c>
      <c r="G93" s="373"/>
      <c r="H93" s="388">
        <v>0</v>
      </c>
      <c r="I93" s="373"/>
      <c r="J93" s="388">
        <v>0</v>
      </c>
      <c r="K93" s="373"/>
      <c r="L93" s="388">
        <v>0</v>
      </c>
      <c r="M93" s="373"/>
      <c r="N93" s="388">
        <v>0</v>
      </c>
      <c r="O93" s="373"/>
      <c r="P93" s="388">
        <v>0</v>
      </c>
      <c r="Q93" s="373"/>
      <c r="R93" s="388">
        <v>0</v>
      </c>
      <c r="S93" s="373"/>
      <c r="T93" s="388">
        <v>0</v>
      </c>
      <c r="U93" s="373"/>
      <c r="V93" s="388">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2"/>
      <c r="CK93" s="302"/>
      <c r="CL93" s="302"/>
      <c r="CM93" s="303" t="s">
        <v>8</v>
      </c>
      <c r="CN93" s="302" t="s">
        <v>942</v>
      </c>
      <c r="CO93" s="302"/>
      <c r="CP93" s="302"/>
      <c r="CQ93" s="302"/>
      <c r="CR93" s="302"/>
      <c r="CS93" s="302"/>
      <c r="CT93" s="302"/>
    </row>
    <row r="94" spans="1:98" ht="15" customHeight="1" thickBot="1">
      <c r="A94" s="39"/>
      <c r="B94" s="6"/>
      <c r="C94" s="4"/>
      <c r="D94" s="465" t="s">
        <v>152</v>
      </c>
      <c r="E94" s="466"/>
      <c r="F94" s="389">
        <v>0</v>
      </c>
      <c r="G94" s="396"/>
      <c r="H94" s="391">
        <v>0</v>
      </c>
      <c r="I94" s="396"/>
      <c r="J94" s="391">
        <v>0</v>
      </c>
      <c r="K94" s="396"/>
      <c r="L94" s="391">
        <v>0</v>
      </c>
      <c r="M94" s="396"/>
      <c r="N94" s="391">
        <v>0</v>
      </c>
      <c r="O94" s="396"/>
      <c r="P94" s="391">
        <v>0</v>
      </c>
      <c r="Q94" s="396"/>
      <c r="R94" s="391">
        <v>0</v>
      </c>
      <c r="S94" s="396"/>
      <c r="T94" s="391">
        <v>0</v>
      </c>
      <c r="U94" s="396"/>
      <c r="V94" s="391">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2"/>
      <c r="CK94" s="302"/>
      <c r="CL94" s="302"/>
      <c r="CM94" s="303" t="s">
        <v>9</v>
      </c>
      <c r="CN94" s="302" t="s">
        <v>942</v>
      </c>
      <c r="CO94" s="302"/>
      <c r="CP94" s="302"/>
      <c r="CQ94" s="302"/>
      <c r="CR94" s="302"/>
      <c r="CS94" s="302"/>
      <c r="CT94" s="302"/>
    </row>
    <row r="95" spans="1:98" ht="55.5" customHeight="1">
      <c r="A95" s="39"/>
      <c r="B95" s="467" t="s">
        <v>1012</v>
      </c>
      <c r="C95" s="468"/>
      <c r="D95" s="468"/>
      <c r="E95" s="469"/>
      <c r="F95" s="386">
        <f>SUM(F91+F5)</f>
        <v>4033.6412795999859</v>
      </c>
      <c r="G95" s="373"/>
      <c r="H95" s="388">
        <f>SUM(H91+H5)</f>
        <v>4089.4600749600777</v>
      </c>
      <c r="I95" s="373"/>
      <c r="J95" s="388">
        <f>SUM(J91+J5)</f>
        <v>4267.8813839248014</v>
      </c>
      <c r="K95" s="373"/>
      <c r="L95" s="388">
        <f>SUM(L91+L5)</f>
        <v>4562.3966964223519</v>
      </c>
      <c r="M95" s="373"/>
      <c r="N95" s="388">
        <f>SUM(N91+N5)</f>
        <v>4464.3195750204241</v>
      </c>
      <c r="O95" s="373"/>
      <c r="P95" s="388">
        <f>SUM(P91+P5)</f>
        <v>4077.9027354195496</v>
      </c>
      <c r="Q95" s="373"/>
      <c r="R95" s="388">
        <f>SUM(R91+R5)</f>
        <v>4628.5457941966888</v>
      </c>
      <c r="S95" s="373"/>
      <c r="T95" s="388">
        <f>SUM(T91+T5)</f>
        <v>4849.8792083222015</v>
      </c>
      <c r="U95" s="373"/>
      <c r="V95" s="388">
        <f>SUM(V91+V5)</f>
        <v>4918.1003154598038</v>
      </c>
      <c r="W95" s="373"/>
      <c r="X95" s="388">
        <f>SUM(X91+X5)</f>
        <v>5201.9254593496407</v>
      </c>
      <c r="Y95" s="373"/>
      <c r="Z95" s="388">
        <f>SUM(Z91+Z5)</f>
        <v>6159.7362983016919</v>
      </c>
      <c r="AA95" s="373"/>
      <c r="AB95" s="388">
        <f>SUM(AB91+AB5)</f>
        <v>5734.8480627443232</v>
      </c>
      <c r="AC95" s="373"/>
      <c r="AD95" s="388">
        <f>SUM(AD91+AD5)</f>
        <v>6297.2137957224022</v>
      </c>
      <c r="AE95" s="373"/>
      <c r="AF95" s="388">
        <f>SUM(AF91+AF5)</f>
        <v>6503.1897757820607</v>
      </c>
      <c r="AG95" s="373"/>
      <c r="AH95" s="388">
        <f>SUM(AH91+AH5)</f>
        <v>5968.5727153755333</v>
      </c>
      <c r="AI95" s="373"/>
      <c r="AJ95" s="388">
        <f>SUM(AJ91+AJ5)</f>
        <v>6435.3863741943642</v>
      </c>
      <c r="AK95" s="373"/>
      <c r="AL95" s="388">
        <f>SUM(AL91+AL5)</f>
        <v>5989.1780979194973</v>
      </c>
      <c r="AM95" s="373"/>
      <c r="AN95" s="388">
        <f>SUM(AN91+AN5)</f>
        <v>6379.9129393885305</v>
      </c>
      <c r="AO95" s="373"/>
      <c r="AP95" s="388">
        <f>SUM(AP91+AP5)</f>
        <v>6215.0618661907383</v>
      </c>
      <c r="AQ95" s="373"/>
      <c r="AR95" s="388">
        <f>SUM(AR91+AR5)</f>
        <v>6267.7876785766703</v>
      </c>
      <c r="AS95" s="373"/>
      <c r="AT95" s="388">
        <f>SUM(AT91+AT5)</f>
        <v>6930.9938397040241</v>
      </c>
      <c r="AU95" s="373"/>
      <c r="AV95" s="388">
        <f>SUM(AV91+AV5)</f>
        <v>7064.0122160135961</v>
      </c>
      <c r="AW95" s="373"/>
      <c r="AX95" s="388">
        <f>SUM(AX91+AX5)</f>
        <v>7183.0360908782204</v>
      </c>
      <c r="AY95" s="373"/>
      <c r="AZ95" s="388">
        <f>SUM(AZ91+AZ5)</f>
        <v>7338.6580763697293</v>
      </c>
      <c r="BA95" s="373"/>
      <c r="BB95" s="388">
        <f>SUM(BB91+BB5)</f>
        <v>7550.3275971122475</v>
      </c>
      <c r="BC95" s="373"/>
      <c r="BD95" s="388">
        <f>SUM(BD91+BD5)</f>
        <v>6743.4168604870893</v>
      </c>
      <c r="BE95" s="373"/>
      <c r="BF95" s="388">
        <f>SUM(BF91+BF5)</f>
        <v>7227.0715162926417</v>
      </c>
      <c r="BG95" s="373"/>
      <c r="BH95" s="388">
        <f>SUM(BH91+BH5)</f>
        <v>7583.5524501485652</v>
      </c>
      <c r="BI95" s="373"/>
      <c r="BJ95" s="387">
        <f>SUM(BJ91+BJ5)</f>
        <v>7537.9824513303829</v>
      </c>
      <c r="BK95" s="373"/>
      <c r="BL95" s="387">
        <f>SUM(BL91+BL5)</f>
        <v>7410.8267366437703</v>
      </c>
      <c r="BM95" s="373"/>
      <c r="BN95" s="388" t="s">
        <v>696</v>
      </c>
      <c r="BO95" s="376"/>
      <c r="CJ95" s="302"/>
      <c r="CK95" s="302"/>
      <c r="CL95" s="302"/>
      <c r="CM95" s="303" t="s">
        <v>958</v>
      </c>
      <c r="CN95" s="302" t="s">
        <v>942</v>
      </c>
      <c r="CO95" s="302"/>
      <c r="CP95" s="302"/>
      <c r="CQ95" s="302"/>
      <c r="CR95" s="302"/>
      <c r="CS95" s="302"/>
      <c r="CT95" s="302"/>
    </row>
    <row r="96" spans="1:98" ht="17.25" customHeight="1">
      <c r="A96" s="40"/>
      <c r="B96" s="345">
        <v>2</v>
      </c>
      <c r="C96" s="225"/>
      <c r="D96" s="456" t="s">
        <v>168</v>
      </c>
      <c r="E96" s="457"/>
      <c r="F96" s="386" t="s">
        <v>696</v>
      </c>
      <c r="G96" s="373"/>
      <c r="H96" s="388" t="s">
        <v>696</v>
      </c>
      <c r="I96" s="373"/>
      <c r="J96" s="388" t="s">
        <v>696</v>
      </c>
      <c r="K96" s="373"/>
      <c r="L96" s="388" t="s">
        <v>696</v>
      </c>
      <c r="M96" s="373"/>
      <c r="N96" s="388" t="s">
        <v>696</v>
      </c>
      <c r="O96" s="373"/>
      <c r="P96" s="388" t="s">
        <v>696</v>
      </c>
      <c r="Q96" s="373"/>
      <c r="R96" s="388" t="s">
        <v>696</v>
      </c>
      <c r="S96" s="373"/>
      <c r="T96" s="388" t="s">
        <v>696</v>
      </c>
      <c r="U96" s="373"/>
      <c r="V96" s="388"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2"/>
      <c r="CK96" s="302"/>
      <c r="CL96" s="302"/>
      <c r="CM96" s="303" t="s">
        <v>958</v>
      </c>
      <c r="CN96" s="302" t="s">
        <v>959</v>
      </c>
      <c r="CO96" s="302"/>
      <c r="CP96" s="302"/>
      <c r="CQ96" s="302"/>
      <c r="CR96" s="302"/>
      <c r="CS96" s="302"/>
      <c r="CT96" s="302"/>
    </row>
    <row r="97" spans="1:98" ht="12.75" customHeight="1">
      <c r="A97" s="40"/>
      <c r="B97" s="346">
        <v>2.1</v>
      </c>
      <c r="C97" s="226"/>
      <c r="D97" s="460" t="s">
        <v>170</v>
      </c>
      <c r="E97" s="461"/>
      <c r="F97" s="630"/>
      <c r="G97" s="628"/>
      <c r="H97" s="631"/>
      <c r="I97" s="628"/>
      <c r="J97" s="631"/>
      <c r="K97" s="628"/>
      <c r="L97" s="631"/>
      <c r="M97" s="628"/>
      <c r="N97" s="631"/>
      <c r="O97" s="628"/>
      <c r="P97" s="631"/>
      <c r="Q97" s="628"/>
      <c r="R97" s="631"/>
      <c r="S97" s="628"/>
      <c r="T97" s="631"/>
      <c r="U97" s="628"/>
      <c r="V97" s="631"/>
      <c r="W97" s="628"/>
      <c r="X97" s="631"/>
      <c r="Y97" s="628"/>
      <c r="Z97" s="631"/>
      <c r="AA97" s="628"/>
      <c r="AB97" s="631"/>
      <c r="AC97" s="628"/>
      <c r="AD97" s="631"/>
      <c r="AE97" s="628"/>
      <c r="AF97" s="631"/>
      <c r="AG97" s="628"/>
      <c r="AH97" s="631"/>
      <c r="AI97" s="628"/>
      <c r="AJ97" s="631"/>
      <c r="AK97" s="628"/>
      <c r="AL97" s="631"/>
      <c r="AM97" s="628"/>
      <c r="AN97" s="631"/>
      <c r="AO97" s="628"/>
      <c r="AP97" s="631"/>
      <c r="AQ97" s="628"/>
      <c r="AR97" s="631"/>
      <c r="AS97" s="628"/>
      <c r="AT97" s="631"/>
      <c r="AU97" s="628"/>
      <c r="AV97" s="631"/>
      <c r="AW97" s="628"/>
      <c r="AX97" s="631"/>
      <c r="AY97" s="628"/>
      <c r="AZ97" s="631"/>
      <c r="BA97" s="628"/>
      <c r="BB97" s="631"/>
      <c r="BC97" s="628"/>
      <c r="BD97" s="631"/>
      <c r="BE97" s="628"/>
      <c r="BF97" s="631"/>
      <c r="BG97" s="628"/>
      <c r="BH97" s="631"/>
      <c r="BI97" s="628"/>
      <c r="BJ97" s="632"/>
      <c r="BK97" s="628"/>
      <c r="BL97" s="632"/>
      <c r="BM97" s="628"/>
      <c r="BN97" s="631" t="s">
        <v>696</v>
      </c>
      <c r="BO97" s="629"/>
      <c r="CJ97" s="302"/>
      <c r="CK97" s="302"/>
      <c r="CL97" s="302"/>
      <c r="CM97" s="303" t="s">
        <v>958</v>
      </c>
      <c r="CN97" s="302" t="s">
        <v>960</v>
      </c>
      <c r="CO97" s="302"/>
      <c r="CP97" s="302"/>
      <c r="CQ97" s="302"/>
      <c r="CR97" s="302"/>
      <c r="CS97" s="302"/>
      <c r="CT97" s="302"/>
    </row>
    <row r="98" spans="1:98" ht="12.75" customHeight="1">
      <c r="A98" s="40"/>
      <c r="B98" s="346">
        <v>2.2000000000000002</v>
      </c>
      <c r="C98" s="226"/>
      <c r="D98" s="460" t="s">
        <v>171</v>
      </c>
      <c r="E98" s="461"/>
      <c r="F98" s="372" t="s">
        <v>696</v>
      </c>
      <c r="G98" s="373"/>
      <c r="H98" s="374" t="s">
        <v>696</v>
      </c>
      <c r="I98" s="373"/>
      <c r="J98" s="374" t="s">
        <v>696</v>
      </c>
      <c r="K98" s="373"/>
      <c r="L98" s="374" t="s">
        <v>696</v>
      </c>
      <c r="M98" s="373"/>
      <c r="N98" s="374" t="s">
        <v>696</v>
      </c>
      <c r="O98" s="373"/>
      <c r="P98" s="374" t="s">
        <v>696</v>
      </c>
      <c r="Q98" s="373"/>
      <c r="R98" s="374" t="s">
        <v>696</v>
      </c>
      <c r="S98" s="373"/>
      <c r="T98" s="374" t="s">
        <v>696</v>
      </c>
      <c r="U98" s="373"/>
      <c r="V98" s="374"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2"/>
      <c r="CK98" s="302"/>
      <c r="CL98" s="302"/>
      <c r="CM98" s="303" t="s">
        <v>958</v>
      </c>
      <c r="CN98" s="302" t="s">
        <v>961</v>
      </c>
      <c r="CO98" s="302"/>
      <c r="CP98" s="302"/>
      <c r="CQ98" s="302"/>
      <c r="CR98" s="302"/>
      <c r="CS98" s="302"/>
      <c r="CT98" s="302"/>
    </row>
    <row r="99" spans="1:98" ht="12.75" customHeight="1">
      <c r="A99" s="40"/>
      <c r="B99" s="346">
        <v>2.2999999999999998</v>
      </c>
      <c r="C99" s="226"/>
      <c r="D99" s="460" t="s">
        <v>172</v>
      </c>
      <c r="E99" s="461"/>
      <c r="F99" s="630"/>
      <c r="G99" s="628"/>
      <c r="H99" s="631"/>
      <c r="I99" s="628"/>
      <c r="J99" s="631"/>
      <c r="K99" s="628"/>
      <c r="L99" s="631"/>
      <c r="M99" s="628"/>
      <c r="N99" s="631"/>
      <c r="O99" s="628"/>
      <c r="P99" s="631"/>
      <c r="Q99" s="628"/>
      <c r="R99" s="631"/>
      <c r="S99" s="628"/>
      <c r="T99" s="631"/>
      <c r="U99" s="628"/>
      <c r="V99" s="631"/>
      <c r="W99" s="628"/>
      <c r="X99" s="631"/>
      <c r="Y99" s="628"/>
      <c r="Z99" s="631"/>
      <c r="AA99" s="628"/>
      <c r="AB99" s="631"/>
      <c r="AC99" s="628"/>
      <c r="AD99" s="631"/>
      <c r="AE99" s="628"/>
      <c r="AF99" s="631"/>
      <c r="AG99" s="628"/>
      <c r="AH99" s="631"/>
      <c r="AI99" s="628"/>
      <c r="AJ99" s="631"/>
      <c r="AK99" s="628"/>
      <c r="AL99" s="631"/>
      <c r="AM99" s="628"/>
      <c r="AN99" s="631"/>
      <c r="AO99" s="628"/>
      <c r="AP99" s="631"/>
      <c r="AQ99" s="628"/>
      <c r="AR99" s="631"/>
      <c r="AS99" s="628"/>
      <c r="AT99" s="631"/>
      <c r="AU99" s="628"/>
      <c r="AV99" s="631"/>
      <c r="AW99" s="628"/>
      <c r="AX99" s="631"/>
      <c r="AY99" s="628"/>
      <c r="AZ99" s="631"/>
      <c r="BA99" s="628"/>
      <c r="BB99" s="631"/>
      <c r="BC99" s="628"/>
      <c r="BD99" s="631"/>
      <c r="BE99" s="628"/>
      <c r="BF99" s="631"/>
      <c r="BG99" s="628"/>
      <c r="BH99" s="631"/>
      <c r="BI99" s="628"/>
      <c r="BJ99" s="632"/>
      <c r="BK99" s="628"/>
      <c r="BL99" s="632"/>
      <c r="BM99" s="628"/>
      <c r="BN99" s="631" t="s">
        <v>696</v>
      </c>
      <c r="BO99" s="629"/>
      <c r="CJ99" s="302"/>
      <c r="CK99" s="302"/>
      <c r="CL99" s="302"/>
      <c r="CM99" s="303" t="s">
        <v>958</v>
      </c>
      <c r="CN99" s="302" t="s">
        <v>962</v>
      </c>
      <c r="CO99" s="302"/>
      <c r="CP99" s="302"/>
      <c r="CQ99" s="302"/>
      <c r="CR99" s="302"/>
      <c r="CS99" s="302"/>
      <c r="CT99" s="302"/>
    </row>
    <row r="100" spans="1:98" ht="12.75" customHeight="1">
      <c r="A100" s="40"/>
      <c r="B100" s="346">
        <v>2.4</v>
      </c>
      <c r="C100" s="226"/>
      <c r="D100" s="460" t="s">
        <v>173</v>
      </c>
      <c r="E100" s="461"/>
      <c r="F100" s="630"/>
      <c r="G100" s="628"/>
      <c r="H100" s="631"/>
      <c r="I100" s="628"/>
      <c r="J100" s="631"/>
      <c r="K100" s="628"/>
      <c r="L100" s="631"/>
      <c r="M100" s="628"/>
      <c r="N100" s="631"/>
      <c r="O100" s="628"/>
      <c r="P100" s="631"/>
      <c r="Q100" s="628"/>
      <c r="R100" s="631"/>
      <c r="S100" s="628"/>
      <c r="T100" s="631"/>
      <c r="U100" s="628"/>
      <c r="V100" s="631"/>
      <c r="W100" s="628"/>
      <c r="X100" s="631"/>
      <c r="Y100" s="628"/>
      <c r="Z100" s="631"/>
      <c r="AA100" s="628"/>
      <c r="AB100" s="631"/>
      <c r="AC100" s="628"/>
      <c r="AD100" s="631"/>
      <c r="AE100" s="628"/>
      <c r="AF100" s="631"/>
      <c r="AG100" s="628"/>
      <c r="AH100" s="631"/>
      <c r="AI100" s="628"/>
      <c r="AJ100" s="631"/>
      <c r="AK100" s="628"/>
      <c r="AL100" s="631"/>
      <c r="AM100" s="628"/>
      <c r="AN100" s="631"/>
      <c r="AO100" s="628"/>
      <c r="AP100" s="631"/>
      <c r="AQ100" s="628"/>
      <c r="AR100" s="631"/>
      <c r="AS100" s="628"/>
      <c r="AT100" s="631"/>
      <c r="AU100" s="628"/>
      <c r="AV100" s="631"/>
      <c r="AW100" s="628"/>
      <c r="AX100" s="631"/>
      <c r="AY100" s="628"/>
      <c r="AZ100" s="631"/>
      <c r="BA100" s="628"/>
      <c r="BB100" s="631"/>
      <c r="BC100" s="628"/>
      <c r="BD100" s="631"/>
      <c r="BE100" s="628"/>
      <c r="BF100" s="631"/>
      <c r="BG100" s="628"/>
      <c r="BH100" s="631"/>
      <c r="BI100" s="628"/>
      <c r="BJ100" s="632"/>
      <c r="BK100" s="628"/>
      <c r="BL100" s="632"/>
      <c r="BM100" s="628"/>
      <c r="BN100" s="631" t="s">
        <v>696</v>
      </c>
      <c r="BO100" s="629"/>
      <c r="CJ100" s="302"/>
      <c r="CK100" s="302"/>
      <c r="CL100" s="302"/>
      <c r="CM100" s="303" t="s">
        <v>958</v>
      </c>
      <c r="CN100" s="302" t="s">
        <v>963</v>
      </c>
      <c r="CO100" s="302"/>
      <c r="CP100" s="302"/>
      <c r="CQ100" s="302"/>
      <c r="CR100" s="302"/>
      <c r="CS100" s="302"/>
      <c r="CT100" s="302"/>
    </row>
    <row r="101" spans="1:98" ht="19.5" customHeight="1">
      <c r="A101" s="40"/>
      <c r="B101" s="345">
        <v>3</v>
      </c>
      <c r="C101" s="225"/>
      <c r="D101" s="456" t="s">
        <v>169</v>
      </c>
      <c r="E101" s="457"/>
      <c r="F101" s="386" t="s">
        <v>696</v>
      </c>
      <c r="G101" s="373"/>
      <c r="H101" s="388" t="s">
        <v>696</v>
      </c>
      <c r="I101" s="373"/>
      <c r="J101" s="388" t="s">
        <v>696</v>
      </c>
      <c r="K101" s="373"/>
      <c r="L101" s="388" t="s">
        <v>696</v>
      </c>
      <c r="M101" s="373"/>
      <c r="N101" s="388" t="s">
        <v>696</v>
      </c>
      <c r="O101" s="373"/>
      <c r="P101" s="388" t="s">
        <v>696</v>
      </c>
      <c r="Q101" s="373"/>
      <c r="R101" s="388" t="s">
        <v>696</v>
      </c>
      <c r="S101" s="373"/>
      <c r="T101" s="388" t="s">
        <v>696</v>
      </c>
      <c r="U101" s="373"/>
      <c r="V101" s="388"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2"/>
      <c r="CK101" s="302"/>
      <c r="CL101" s="302"/>
      <c r="CM101" s="303" t="s">
        <v>958</v>
      </c>
      <c r="CN101" s="302" t="s">
        <v>964</v>
      </c>
      <c r="CO101" s="302"/>
      <c r="CP101" s="302"/>
      <c r="CQ101" s="302"/>
      <c r="CR101" s="302"/>
      <c r="CS101" s="302"/>
      <c r="CT101" s="302"/>
    </row>
    <row r="102" spans="1:98" ht="12.75" customHeight="1">
      <c r="A102" s="40"/>
      <c r="B102" s="346">
        <v>3.1</v>
      </c>
      <c r="C102" s="226"/>
      <c r="D102" s="460" t="s">
        <v>427</v>
      </c>
      <c r="E102" s="461"/>
      <c r="F102" s="372" t="s">
        <v>696</v>
      </c>
      <c r="G102" s="373"/>
      <c r="H102" s="374" t="s">
        <v>696</v>
      </c>
      <c r="I102" s="373"/>
      <c r="J102" s="374" t="s">
        <v>696</v>
      </c>
      <c r="K102" s="373"/>
      <c r="L102" s="374" t="s">
        <v>696</v>
      </c>
      <c r="M102" s="373"/>
      <c r="N102" s="374" t="s">
        <v>696</v>
      </c>
      <c r="O102" s="373"/>
      <c r="P102" s="374" t="s">
        <v>696</v>
      </c>
      <c r="Q102" s="373"/>
      <c r="R102" s="374" t="s">
        <v>696</v>
      </c>
      <c r="S102" s="373"/>
      <c r="T102" s="374" t="s">
        <v>696</v>
      </c>
      <c r="U102" s="373"/>
      <c r="V102" s="374"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2"/>
      <c r="CK102" s="302"/>
      <c r="CL102" s="302"/>
      <c r="CM102" s="303" t="s">
        <v>958</v>
      </c>
      <c r="CN102" s="302" t="s">
        <v>965</v>
      </c>
      <c r="CO102" s="302"/>
      <c r="CP102" s="302"/>
      <c r="CQ102" s="302"/>
      <c r="CR102" s="302"/>
      <c r="CS102" s="302"/>
      <c r="CT102" s="302"/>
    </row>
    <row r="103" spans="1:98" ht="12.75" customHeight="1">
      <c r="A103" s="40"/>
      <c r="B103" s="346">
        <v>3.2</v>
      </c>
      <c r="C103" s="226"/>
      <c r="D103" s="460" t="s">
        <v>428</v>
      </c>
      <c r="E103" s="461"/>
      <c r="F103" s="630"/>
      <c r="G103" s="628"/>
      <c r="H103" s="631"/>
      <c r="I103" s="628"/>
      <c r="J103" s="631"/>
      <c r="K103" s="628"/>
      <c r="L103" s="631"/>
      <c r="M103" s="628"/>
      <c r="N103" s="631"/>
      <c r="O103" s="628"/>
      <c r="P103" s="631"/>
      <c r="Q103" s="628"/>
      <c r="R103" s="631"/>
      <c r="S103" s="628"/>
      <c r="T103" s="631"/>
      <c r="U103" s="628"/>
      <c r="V103" s="631"/>
      <c r="W103" s="628"/>
      <c r="X103" s="631"/>
      <c r="Y103" s="628"/>
      <c r="Z103" s="631"/>
      <c r="AA103" s="628"/>
      <c r="AB103" s="631"/>
      <c r="AC103" s="628"/>
      <c r="AD103" s="631"/>
      <c r="AE103" s="628"/>
      <c r="AF103" s="631"/>
      <c r="AG103" s="628"/>
      <c r="AH103" s="631"/>
      <c r="AI103" s="628"/>
      <c r="AJ103" s="631"/>
      <c r="AK103" s="628"/>
      <c r="AL103" s="631"/>
      <c r="AM103" s="628"/>
      <c r="AN103" s="631"/>
      <c r="AO103" s="628"/>
      <c r="AP103" s="631"/>
      <c r="AQ103" s="628"/>
      <c r="AR103" s="631"/>
      <c r="AS103" s="628"/>
      <c r="AT103" s="631"/>
      <c r="AU103" s="628"/>
      <c r="AV103" s="631"/>
      <c r="AW103" s="628"/>
      <c r="AX103" s="631"/>
      <c r="AY103" s="628"/>
      <c r="AZ103" s="631"/>
      <c r="BA103" s="628"/>
      <c r="BB103" s="631"/>
      <c r="BC103" s="628"/>
      <c r="BD103" s="631"/>
      <c r="BE103" s="628"/>
      <c r="BF103" s="631"/>
      <c r="BG103" s="628"/>
      <c r="BH103" s="631"/>
      <c r="BI103" s="628"/>
      <c r="BJ103" s="632"/>
      <c r="BK103" s="628"/>
      <c r="BL103" s="632"/>
      <c r="BM103" s="628"/>
      <c r="BN103" s="631" t="s">
        <v>696</v>
      </c>
      <c r="BO103" s="629"/>
      <c r="CJ103" s="302"/>
      <c r="CK103" s="302"/>
      <c r="CL103" s="302"/>
      <c r="CM103" s="303" t="s">
        <v>958</v>
      </c>
      <c r="CN103" s="302" t="s">
        <v>966</v>
      </c>
      <c r="CO103" s="302"/>
      <c r="CP103" s="302"/>
      <c r="CQ103" s="302"/>
      <c r="CR103" s="302"/>
      <c r="CS103" s="302"/>
      <c r="CT103" s="302"/>
    </row>
    <row r="104" spans="1:98" ht="12.75" customHeight="1">
      <c r="A104" s="40"/>
      <c r="B104" s="346">
        <v>3.3</v>
      </c>
      <c r="C104" s="226"/>
      <c r="D104" s="460" t="s">
        <v>429</v>
      </c>
      <c r="E104" s="461"/>
      <c r="F104" s="630"/>
      <c r="G104" s="628"/>
      <c r="H104" s="631"/>
      <c r="I104" s="628"/>
      <c r="J104" s="631"/>
      <c r="K104" s="628"/>
      <c r="L104" s="631"/>
      <c r="M104" s="628"/>
      <c r="N104" s="631"/>
      <c r="O104" s="628"/>
      <c r="P104" s="631"/>
      <c r="Q104" s="628"/>
      <c r="R104" s="631"/>
      <c r="S104" s="628"/>
      <c r="T104" s="631"/>
      <c r="U104" s="628"/>
      <c r="V104" s="631"/>
      <c r="W104" s="628"/>
      <c r="X104" s="631"/>
      <c r="Y104" s="628"/>
      <c r="Z104" s="631"/>
      <c r="AA104" s="628"/>
      <c r="AB104" s="631"/>
      <c r="AC104" s="628"/>
      <c r="AD104" s="631"/>
      <c r="AE104" s="628"/>
      <c r="AF104" s="631"/>
      <c r="AG104" s="628"/>
      <c r="AH104" s="631"/>
      <c r="AI104" s="628"/>
      <c r="AJ104" s="631"/>
      <c r="AK104" s="628"/>
      <c r="AL104" s="631"/>
      <c r="AM104" s="628"/>
      <c r="AN104" s="631"/>
      <c r="AO104" s="628"/>
      <c r="AP104" s="631"/>
      <c r="AQ104" s="628"/>
      <c r="AR104" s="631"/>
      <c r="AS104" s="628"/>
      <c r="AT104" s="631"/>
      <c r="AU104" s="628"/>
      <c r="AV104" s="631"/>
      <c r="AW104" s="628"/>
      <c r="AX104" s="631"/>
      <c r="AY104" s="628"/>
      <c r="AZ104" s="631"/>
      <c r="BA104" s="628"/>
      <c r="BB104" s="631"/>
      <c r="BC104" s="628"/>
      <c r="BD104" s="631"/>
      <c r="BE104" s="628"/>
      <c r="BF104" s="631"/>
      <c r="BG104" s="628"/>
      <c r="BH104" s="631"/>
      <c r="BI104" s="628"/>
      <c r="BJ104" s="632"/>
      <c r="BK104" s="628"/>
      <c r="BL104" s="632"/>
      <c r="BM104" s="628"/>
      <c r="BN104" s="631" t="s">
        <v>696</v>
      </c>
      <c r="BO104" s="629"/>
      <c r="CJ104" s="302"/>
      <c r="CK104" s="302"/>
      <c r="CL104" s="302"/>
      <c r="CM104" s="303" t="s">
        <v>958</v>
      </c>
      <c r="CN104" s="302" t="s">
        <v>967</v>
      </c>
      <c r="CO104" s="302"/>
      <c r="CP104" s="302"/>
      <c r="CQ104" s="302"/>
      <c r="CR104" s="302"/>
      <c r="CS104" s="302"/>
      <c r="CT104" s="302"/>
    </row>
    <row r="105" spans="1:98" ht="17.25" customHeight="1">
      <c r="A105" s="40"/>
      <c r="B105" s="345">
        <v>4</v>
      </c>
      <c r="C105" s="225"/>
      <c r="D105" s="456" t="s">
        <v>143</v>
      </c>
      <c r="E105" s="457"/>
      <c r="F105" s="386">
        <v>0</v>
      </c>
      <c r="G105" s="373"/>
      <c r="H105" s="388">
        <v>0</v>
      </c>
      <c r="I105" s="373"/>
      <c r="J105" s="388">
        <v>0</v>
      </c>
      <c r="K105" s="373"/>
      <c r="L105" s="388">
        <v>0</v>
      </c>
      <c r="M105" s="373"/>
      <c r="N105" s="388">
        <v>0</v>
      </c>
      <c r="O105" s="373"/>
      <c r="P105" s="388">
        <v>0</v>
      </c>
      <c r="Q105" s="373"/>
      <c r="R105" s="388">
        <v>0</v>
      </c>
      <c r="S105" s="373"/>
      <c r="T105" s="388">
        <v>0</v>
      </c>
      <c r="U105" s="373"/>
      <c r="V105" s="388">
        <v>0</v>
      </c>
      <c r="W105" s="373"/>
      <c r="X105" s="388">
        <v>0</v>
      </c>
      <c r="Y105" s="373"/>
      <c r="Z105" s="388">
        <v>0</v>
      </c>
      <c r="AA105" s="373"/>
      <c r="AB105" s="388">
        <v>0</v>
      </c>
      <c r="AC105" s="373"/>
      <c r="AD105" s="388">
        <v>0</v>
      </c>
      <c r="AE105" s="373"/>
      <c r="AF105" s="388">
        <v>0</v>
      </c>
      <c r="AG105" s="373"/>
      <c r="AH105" s="388">
        <v>0</v>
      </c>
      <c r="AI105" s="373"/>
      <c r="AJ105" s="388">
        <v>0</v>
      </c>
      <c r="AK105" s="373"/>
      <c r="AL105" s="388">
        <v>0</v>
      </c>
      <c r="AM105" s="373"/>
      <c r="AN105" s="388">
        <v>0</v>
      </c>
      <c r="AO105" s="373"/>
      <c r="AP105" s="388">
        <v>0</v>
      </c>
      <c r="AQ105" s="373"/>
      <c r="AR105" s="388">
        <v>0</v>
      </c>
      <c r="AS105" s="373"/>
      <c r="AT105" s="388">
        <v>0</v>
      </c>
      <c r="AU105" s="373"/>
      <c r="AV105" s="388">
        <v>0</v>
      </c>
      <c r="AW105" s="373"/>
      <c r="AX105" s="388">
        <v>0</v>
      </c>
      <c r="AY105" s="373"/>
      <c r="AZ105" s="388">
        <v>0</v>
      </c>
      <c r="BA105" s="373"/>
      <c r="BB105" s="388">
        <v>0</v>
      </c>
      <c r="BC105" s="373"/>
      <c r="BD105" s="388">
        <v>0</v>
      </c>
      <c r="BE105" s="373"/>
      <c r="BF105" s="388">
        <v>0</v>
      </c>
      <c r="BG105" s="373"/>
      <c r="BH105" s="388">
        <v>0</v>
      </c>
      <c r="BI105" s="373"/>
      <c r="BJ105" s="387">
        <v>0</v>
      </c>
      <c r="BK105" s="373"/>
      <c r="BL105" s="387">
        <v>0</v>
      </c>
      <c r="BM105" s="373"/>
      <c r="BN105" s="388" t="s">
        <v>696</v>
      </c>
      <c r="BO105" s="376"/>
      <c r="CJ105" s="302"/>
      <c r="CK105" s="302"/>
      <c r="CL105" s="302"/>
      <c r="CM105" s="303" t="s">
        <v>958</v>
      </c>
      <c r="CN105" s="302" t="s">
        <v>968</v>
      </c>
      <c r="CO105" s="302"/>
      <c r="CP105" s="302"/>
      <c r="CQ105" s="302"/>
      <c r="CR105" s="302"/>
      <c r="CS105" s="302"/>
      <c r="CT105" s="302"/>
    </row>
    <row r="106" spans="1:98" ht="42.75" customHeight="1">
      <c r="A106" s="40"/>
      <c r="B106" s="345">
        <v>5</v>
      </c>
      <c r="C106" s="225"/>
      <c r="D106" s="458" t="s">
        <v>986</v>
      </c>
      <c r="E106" s="459"/>
      <c r="F106" s="369">
        <v>4033.6412795999854</v>
      </c>
      <c r="G106" s="373"/>
      <c r="H106" s="370">
        <v>4089.4600749600777</v>
      </c>
      <c r="I106" s="373"/>
      <c r="J106" s="370">
        <v>4267.8813839248014</v>
      </c>
      <c r="K106" s="373"/>
      <c r="L106" s="370">
        <v>4562.3966964223528</v>
      </c>
      <c r="M106" s="373"/>
      <c r="N106" s="370">
        <v>4464.3195750204241</v>
      </c>
      <c r="O106" s="373"/>
      <c r="P106" s="370">
        <v>4077.9027354195496</v>
      </c>
      <c r="Q106" s="373"/>
      <c r="R106" s="370">
        <v>4628.5457941966888</v>
      </c>
      <c r="S106" s="373"/>
      <c r="T106" s="370">
        <v>4849.8792083222015</v>
      </c>
      <c r="U106" s="373"/>
      <c r="V106" s="370">
        <v>4918.100315459802</v>
      </c>
      <c r="W106" s="373"/>
      <c r="X106" s="370">
        <v>5201.9254593496407</v>
      </c>
      <c r="Y106" s="373"/>
      <c r="Z106" s="370">
        <v>6159.7362983016919</v>
      </c>
      <c r="AA106" s="373"/>
      <c r="AB106" s="370">
        <v>5734.8480627443241</v>
      </c>
      <c r="AC106" s="373"/>
      <c r="AD106" s="370">
        <v>6297.2137957224022</v>
      </c>
      <c r="AE106" s="373"/>
      <c r="AF106" s="370">
        <v>6503.1897757820616</v>
      </c>
      <c r="AG106" s="373"/>
      <c r="AH106" s="370">
        <v>5968.5727153755333</v>
      </c>
      <c r="AI106" s="373"/>
      <c r="AJ106" s="370">
        <v>6435.3863741943642</v>
      </c>
      <c r="AK106" s="373"/>
      <c r="AL106" s="370">
        <v>5989.1780979194964</v>
      </c>
      <c r="AM106" s="373"/>
      <c r="AN106" s="370">
        <v>6379.9129393885332</v>
      </c>
      <c r="AO106" s="373"/>
      <c r="AP106" s="370">
        <v>6215.0618661907374</v>
      </c>
      <c r="AQ106" s="373"/>
      <c r="AR106" s="370">
        <v>6267.7876785766703</v>
      </c>
      <c r="AS106" s="373"/>
      <c r="AT106" s="370">
        <v>6930.9938397040241</v>
      </c>
      <c r="AU106" s="373"/>
      <c r="AV106" s="370">
        <v>7064.0122160135961</v>
      </c>
      <c r="AW106" s="373"/>
      <c r="AX106" s="370">
        <v>7183.0360908782177</v>
      </c>
      <c r="AY106" s="373"/>
      <c r="AZ106" s="370">
        <v>7338.658076369733</v>
      </c>
      <c r="BA106" s="373"/>
      <c r="BB106" s="370">
        <v>7550.3275971122475</v>
      </c>
      <c r="BC106" s="373"/>
      <c r="BD106" s="370">
        <v>6743.4168604870911</v>
      </c>
      <c r="BE106" s="373"/>
      <c r="BF106" s="370">
        <v>7227.0715162926417</v>
      </c>
      <c r="BG106" s="373"/>
      <c r="BH106" s="370">
        <v>7583.5524501485643</v>
      </c>
      <c r="BI106" s="373"/>
      <c r="BJ106" s="371">
        <v>7537.9824513303847</v>
      </c>
      <c r="BK106" s="373"/>
      <c r="BL106" s="371">
        <v>7410.8267366437676</v>
      </c>
      <c r="BM106" s="373"/>
      <c r="BN106" s="370" t="s">
        <v>696</v>
      </c>
      <c r="BO106" s="376"/>
      <c r="CJ106" s="302"/>
      <c r="CK106" s="302"/>
      <c r="CL106" s="302"/>
      <c r="CM106" s="303" t="s">
        <v>958</v>
      </c>
      <c r="CN106" s="302" t="s">
        <v>969</v>
      </c>
      <c r="CO106" s="302"/>
      <c r="CP106" s="302"/>
      <c r="CQ106" s="302"/>
      <c r="CR106" s="302"/>
      <c r="CS106" s="302"/>
      <c r="CT106" s="302"/>
    </row>
    <row r="107" spans="1:98" ht="21" customHeight="1" thickBot="1">
      <c r="A107" s="40"/>
      <c r="B107" s="149"/>
      <c r="C107" s="150"/>
      <c r="D107" s="419" t="s">
        <v>334</v>
      </c>
      <c r="E107" s="420"/>
      <c r="F107" s="392">
        <v>2026</v>
      </c>
      <c r="G107" s="397"/>
      <c r="H107" s="394">
        <v>2026</v>
      </c>
      <c r="I107" s="397"/>
      <c r="J107" s="394">
        <v>2026</v>
      </c>
      <c r="K107" s="397"/>
      <c r="L107" s="394">
        <v>2026</v>
      </c>
      <c r="M107" s="397"/>
      <c r="N107" s="394">
        <v>2026</v>
      </c>
      <c r="O107" s="397"/>
      <c r="P107" s="394">
        <v>2026</v>
      </c>
      <c r="Q107" s="397"/>
      <c r="R107" s="394">
        <v>2026</v>
      </c>
      <c r="S107" s="397"/>
      <c r="T107" s="394">
        <v>2026</v>
      </c>
      <c r="U107" s="397"/>
      <c r="V107" s="394">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2"/>
      <c r="CK107" s="302"/>
      <c r="CL107" s="302"/>
      <c r="CM107" s="306"/>
      <c r="CN107" s="302"/>
      <c r="CO107" s="302"/>
      <c r="CP107" s="302"/>
      <c r="CQ107" s="302"/>
      <c r="CR107" s="302"/>
      <c r="CS107" s="302"/>
      <c r="CT107" s="302"/>
    </row>
    <row r="108" spans="1:98">
      <c r="F108" s="329"/>
      <c r="G108" s="330"/>
      <c r="H108" s="329"/>
      <c r="I108" s="330"/>
      <c r="J108" s="329"/>
      <c r="K108" s="330"/>
      <c r="L108" s="329"/>
      <c r="M108" s="330"/>
      <c r="N108" s="329"/>
      <c r="O108" s="330"/>
      <c r="P108" s="329"/>
      <c r="Q108" s="330"/>
      <c r="R108" s="329"/>
      <c r="S108" s="330"/>
      <c r="T108" s="329"/>
      <c r="U108" s="330"/>
      <c r="V108" s="329"/>
      <c r="W108" s="330"/>
      <c r="X108" s="329"/>
      <c r="Y108" s="330"/>
      <c r="Z108" s="329"/>
      <c r="AA108" s="330"/>
      <c r="AB108" s="329"/>
      <c r="AC108" s="330"/>
      <c r="AD108" s="329"/>
      <c r="AE108" s="330"/>
      <c r="AF108" s="329"/>
      <c r="AG108" s="330"/>
      <c r="AH108" s="329"/>
      <c r="AI108" s="330"/>
      <c r="AJ108" s="329"/>
      <c r="AK108" s="330"/>
      <c r="AL108" s="329"/>
      <c r="AM108" s="330"/>
      <c r="AN108" s="329"/>
      <c r="AO108" s="330"/>
      <c r="AP108" s="329"/>
      <c r="AQ108" s="330"/>
      <c r="AR108" s="329"/>
      <c r="AS108" s="330"/>
      <c r="AT108" s="329"/>
      <c r="AU108" s="330"/>
      <c r="AV108" s="329"/>
      <c r="AW108" s="330"/>
      <c r="AX108" s="329"/>
      <c r="AY108" s="330"/>
      <c r="AZ108" s="329"/>
      <c r="BA108" s="330"/>
      <c r="BB108" s="329"/>
      <c r="BC108" s="330"/>
      <c r="BD108" s="329"/>
      <c r="BE108" s="330"/>
      <c r="BF108" s="329"/>
      <c r="BG108" s="330"/>
      <c r="CJ108" s="307"/>
      <c r="CK108" s="307"/>
      <c r="CL108" s="307"/>
      <c r="CM108" s="308"/>
      <c r="CN108" s="307"/>
      <c r="CO108" s="307"/>
      <c r="CP108" s="307"/>
      <c r="CQ108" s="307"/>
      <c r="CR108" s="307"/>
      <c r="CS108" s="307"/>
      <c r="CT108" s="307"/>
    </row>
    <row r="109" spans="1:98">
      <c r="B109" s="347" t="s">
        <v>1013</v>
      </c>
      <c r="F109" s="329"/>
      <c r="G109" s="330"/>
      <c r="H109" s="329"/>
      <c r="I109" s="330"/>
      <c r="J109" s="329"/>
      <c r="K109" s="330"/>
      <c r="L109" s="329"/>
      <c r="M109" s="330"/>
      <c r="N109" s="329"/>
      <c r="O109" s="330"/>
      <c r="P109" s="329"/>
      <c r="Q109" s="330"/>
      <c r="R109" s="329"/>
      <c r="S109" s="330"/>
      <c r="T109" s="329"/>
      <c r="U109" s="330"/>
      <c r="V109" s="329"/>
      <c r="W109" s="330"/>
      <c r="X109" s="329"/>
      <c r="Y109" s="330"/>
      <c r="Z109" s="329"/>
      <c r="AA109" s="330"/>
      <c r="AB109" s="329"/>
      <c r="AC109" s="330"/>
      <c r="AD109" s="329"/>
      <c r="AE109" s="330"/>
      <c r="AF109" s="329"/>
      <c r="AG109" s="330"/>
      <c r="AH109" s="329"/>
      <c r="AI109" s="330"/>
      <c r="AJ109" s="329"/>
      <c r="AK109" s="330"/>
      <c r="AL109" s="329"/>
      <c r="AM109" s="330"/>
      <c r="AN109" s="329"/>
      <c r="AO109" s="330"/>
      <c r="AP109" s="329"/>
      <c r="AQ109" s="330"/>
      <c r="AR109" s="329"/>
      <c r="AS109" s="330"/>
      <c r="AT109" s="329"/>
      <c r="AU109" s="330"/>
      <c r="AV109" s="329"/>
      <c r="AW109" s="330"/>
      <c r="AX109" s="329"/>
      <c r="AY109" s="330"/>
      <c r="AZ109" s="329"/>
      <c r="BA109" s="330"/>
      <c r="BB109" s="329"/>
      <c r="BC109" s="330"/>
      <c r="BD109" s="329"/>
      <c r="BE109" s="330"/>
      <c r="BF109" s="329"/>
      <c r="BG109" s="330"/>
      <c r="CJ109" s="307"/>
      <c r="CK109" s="307"/>
      <c r="CL109" s="307"/>
      <c r="CM109" s="308"/>
      <c r="CN109" s="307"/>
      <c r="CO109" s="307"/>
      <c r="CP109" s="307"/>
      <c r="CQ109" s="307"/>
      <c r="CR109" s="307"/>
      <c r="CS109" s="307"/>
      <c r="CT109" s="307"/>
    </row>
    <row r="110" spans="1:98">
      <c r="B110" s="348">
        <v>1</v>
      </c>
      <c r="C110" t="s">
        <v>1014</v>
      </c>
      <c r="F110" s="329"/>
      <c r="G110" s="330"/>
      <c r="H110" s="329"/>
      <c r="I110" s="330"/>
      <c r="J110" s="329"/>
      <c r="K110" s="330"/>
      <c r="L110" s="329"/>
      <c r="M110" s="330"/>
      <c r="N110" s="329"/>
      <c r="O110" s="330"/>
      <c r="P110" s="329"/>
      <c r="Q110" s="330"/>
      <c r="R110" s="329"/>
      <c r="S110" s="330"/>
      <c r="T110" s="329"/>
      <c r="U110" s="330"/>
      <c r="V110" s="329"/>
      <c r="W110" s="330"/>
      <c r="X110" s="329"/>
      <c r="Y110" s="330"/>
      <c r="Z110" s="329"/>
      <c r="AA110" s="330"/>
      <c r="AB110" s="329"/>
      <c r="AC110" s="330"/>
      <c r="AD110" s="329"/>
      <c r="AE110" s="330"/>
      <c r="AF110" s="329"/>
      <c r="AG110" s="330"/>
      <c r="AH110" s="329"/>
      <c r="AI110" s="330"/>
      <c r="AJ110" s="329"/>
      <c r="AK110" s="330"/>
      <c r="AL110" s="329"/>
      <c r="AM110" s="330"/>
      <c r="AN110" s="329"/>
      <c r="AO110" s="330"/>
      <c r="AP110" s="329"/>
      <c r="AQ110" s="330"/>
      <c r="AR110" s="329"/>
      <c r="AS110" s="330"/>
      <c r="AT110" s="329"/>
      <c r="AU110" s="330"/>
      <c r="AV110" s="329"/>
      <c r="AW110" s="330"/>
      <c r="AX110" s="329"/>
      <c r="AY110" s="330"/>
      <c r="AZ110" s="329"/>
      <c r="BA110" s="330"/>
      <c r="BB110" s="329"/>
      <c r="BC110" s="330"/>
      <c r="BD110" s="329"/>
      <c r="BE110" s="330"/>
      <c r="BF110" s="329"/>
      <c r="BG110" s="330"/>
      <c r="CJ110" s="307"/>
      <c r="CK110" s="307"/>
      <c r="CL110" s="307"/>
      <c r="CM110" s="308"/>
      <c r="CN110" s="307"/>
      <c r="CO110" s="307"/>
      <c r="CP110" s="307"/>
      <c r="CQ110" s="307"/>
      <c r="CR110" s="307"/>
      <c r="CS110" s="307"/>
      <c r="CT110" s="307"/>
    </row>
    <row r="111" spans="1:98">
      <c r="B111" s="348"/>
      <c r="F111" s="329"/>
      <c r="G111" s="330"/>
      <c r="H111" s="329"/>
      <c r="I111" s="330"/>
      <c r="J111" s="329"/>
      <c r="K111" s="330"/>
      <c r="L111" s="329"/>
      <c r="M111" s="330"/>
      <c r="N111" s="329"/>
      <c r="O111" s="330"/>
      <c r="P111" s="329"/>
      <c r="Q111" s="330"/>
      <c r="R111" s="329"/>
      <c r="S111" s="330"/>
      <c r="T111" s="329"/>
      <c r="U111" s="330"/>
      <c r="V111" s="329"/>
      <c r="W111" s="330"/>
      <c r="X111" s="329"/>
      <c r="Y111" s="330"/>
      <c r="Z111" s="329"/>
      <c r="AA111" s="330"/>
      <c r="AB111" s="329"/>
      <c r="AC111" s="330"/>
      <c r="AD111" s="329"/>
      <c r="AE111" s="330"/>
      <c r="AF111" s="329"/>
      <c r="AG111" s="330"/>
      <c r="AH111" s="329"/>
      <c r="AI111" s="330"/>
      <c r="AJ111" s="329"/>
      <c r="AK111" s="330"/>
      <c r="AL111" s="329"/>
      <c r="AM111" s="330"/>
      <c r="AN111" s="329"/>
      <c r="AO111" s="330"/>
      <c r="AP111" s="329"/>
      <c r="AQ111" s="330"/>
      <c r="AR111" s="329"/>
      <c r="AS111" s="330"/>
      <c r="AT111" s="329"/>
      <c r="AU111" s="330"/>
      <c r="AV111" s="329"/>
      <c r="AW111" s="330"/>
      <c r="AX111" s="329"/>
      <c r="AY111" s="330"/>
      <c r="AZ111" s="329"/>
      <c r="BA111" s="330"/>
      <c r="BB111" s="329"/>
      <c r="BC111" s="330"/>
      <c r="BD111" s="329"/>
      <c r="BE111" s="330"/>
      <c r="BF111" s="329"/>
      <c r="BG111" s="330"/>
      <c r="CJ111" s="307"/>
      <c r="CK111" s="307"/>
      <c r="CL111" s="307"/>
      <c r="CM111" s="308"/>
      <c r="CN111" s="307"/>
      <c r="CO111" s="307"/>
      <c r="CP111" s="307"/>
      <c r="CQ111" s="307"/>
      <c r="CR111" s="307"/>
      <c r="CS111" s="307"/>
      <c r="CT111" s="307"/>
    </row>
    <row r="112" spans="1:98">
      <c r="B112">
        <v>2.1</v>
      </c>
      <c r="C112" s="63" t="s">
        <v>1015</v>
      </c>
      <c r="F112" s="331"/>
      <c r="G112" s="332"/>
      <c r="H112" s="331"/>
      <c r="I112" s="332"/>
      <c r="J112" s="331"/>
      <c r="K112" s="332"/>
      <c r="L112" s="331"/>
      <c r="M112" s="332"/>
      <c r="N112" s="331"/>
      <c r="O112" s="332"/>
      <c r="P112" s="331"/>
      <c r="Q112" s="332"/>
      <c r="R112" s="331"/>
      <c r="S112" s="332"/>
      <c r="T112" s="331"/>
      <c r="U112" s="332"/>
      <c r="V112" s="331"/>
      <c r="W112" s="332"/>
      <c r="X112" s="331"/>
      <c r="Y112" s="332"/>
      <c r="Z112" s="331"/>
      <c r="AA112" s="332"/>
      <c r="AB112" s="331"/>
      <c r="AC112" s="332"/>
      <c r="AD112" s="331"/>
      <c r="AE112" s="332"/>
      <c r="AF112" s="331"/>
      <c r="AG112" s="332"/>
      <c r="AH112" s="331"/>
      <c r="AI112" s="332"/>
      <c r="AJ112" s="331"/>
      <c r="AK112" s="332"/>
      <c r="AL112" s="331"/>
      <c r="AM112" s="332"/>
      <c r="AN112" s="331"/>
      <c r="AO112" s="332"/>
      <c r="AP112" s="331"/>
      <c r="AQ112" s="332"/>
      <c r="AR112" s="331"/>
      <c r="AS112" s="332"/>
      <c r="AT112" s="331"/>
      <c r="AU112" s="332"/>
      <c r="AV112" s="331"/>
      <c r="AW112" s="332"/>
      <c r="AX112" s="331"/>
      <c r="AY112" s="332"/>
      <c r="AZ112" s="331"/>
      <c r="BA112" s="332"/>
      <c r="BB112" s="331"/>
      <c r="BC112" s="332"/>
      <c r="BD112" s="331"/>
      <c r="BE112" s="332"/>
      <c r="BF112" s="331"/>
      <c r="BG112" s="332"/>
      <c r="CJ112" s="307"/>
      <c r="CK112" s="307"/>
      <c r="CL112" s="307"/>
      <c r="CM112" s="308"/>
      <c r="CN112" s="307"/>
      <c r="CO112" s="307"/>
      <c r="CP112" s="307"/>
      <c r="CQ112" s="307"/>
      <c r="CR112" s="307"/>
      <c r="CS112" s="307"/>
      <c r="CT112" s="307"/>
    </row>
    <row r="113" spans="2:98">
      <c r="B113">
        <v>2.2000000000000002</v>
      </c>
      <c r="C113" s="63" t="s">
        <v>1016</v>
      </c>
      <c r="CJ113" s="307"/>
      <c r="CK113" s="307"/>
      <c r="CL113" s="307"/>
      <c r="CM113" s="308"/>
      <c r="CN113" s="307"/>
      <c r="CO113" s="307"/>
      <c r="CP113" s="307"/>
      <c r="CQ113" s="307"/>
      <c r="CR113" s="307"/>
      <c r="CS113" s="307"/>
      <c r="CT113" s="307"/>
    </row>
    <row r="114" spans="2:98">
      <c r="B114">
        <v>2.2999999999999998</v>
      </c>
      <c r="C114" s="63" t="s">
        <v>1017</v>
      </c>
      <c r="CJ114" s="307"/>
      <c r="CK114" s="307"/>
      <c r="CL114" s="307"/>
      <c r="CM114" s="308"/>
      <c r="CN114" s="307"/>
      <c r="CO114" s="307"/>
      <c r="CP114" s="307"/>
      <c r="CQ114" s="307"/>
      <c r="CR114" s="307"/>
      <c r="CS114" s="307"/>
      <c r="CT114" s="307"/>
    </row>
    <row r="115" spans="2:98">
      <c r="B115">
        <v>2.4</v>
      </c>
      <c r="C115" s="63" t="s">
        <v>1018</v>
      </c>
      <c r="CJ115" s="307"/>
      <c r="CK115" s="307"/>
      <c r="CL115" s="307"/>
      <c r="CM115" s="308"/>
      <c r="CN115" s="307"/>
      <c r="CO115" s="307"/>
      <c r="CP115" s="307"/>
      <c r="CQ115" s="307"/>
      <c r="CR115" s="307"/>
      <c r="CS115" s="307"/>
      <c r="CT115" s="307"/>
    </row>
    <row r="116" spans="2:98">
      <c r="CJ116" s="307"/>
      <c r="CK116" s="307"/>
      <c r="CL116" s="307"/>
      <c r="CM116" s="308"/>
      <c r="CN116" s="307"/>
      <c r="CO116" s="307"/>
      <c r="CP116" s="307"/>
      <c r="CQ116" s="307"/>
      <c r="CR116" s="307"/>
      <c r="CS116" s="307"/>
      <c r="CT116" s="307"/>
    </row>
    <row r="117" spans="2:98">
      <c r="B117">
        <v>3.1</v>
      </c>
      <c r="C117" s="63" t="s">
        <v>1019</v>
      </c>
      <c r="CJ117" s="307"/>
      <c r="CK117" s="307"/>
      <c r="CL117" s="307"/>
      <c r="CM117" s="308"/>
      <c r="CN117" s="307"/>
      <c r="CO117" s="307"/>
      <c r="CP117" s="307"/>
      <c r="CQ117" s="307"/>
      <c r="CR117" s="307"/>
      <c r="CS117" s="307"/>
      <c r="CT117" s="307"/>
    </row>
    <row r="118" spans="2:98">
      <c r="B118">
        <v>3.2</v>
      </c>
      <c r="C118" s="63" t="s">
        <v>1020</v>
      </c>
      <c r="CJ118" s="307"/>
      <c r="CK118" s="307"/>
      <c r="CL118" s="307"/>
      <c r="CM118" s="308"/>
      <c r="CN118" s="307"/>
      <c r="CO118" s="307"/>
      <c r="CP118" s="307"/>
      <c r="CQ118" s="307"/>
      <c r="CR118" s="307"/>
      <c r="CS118" s="307"/>
      <c r="CT118" s="307"/>
    </row>
    <row r="119" spans="2:98">
      <c r="B119">
        <v>3.3</v>
      </c>
      <c r="C119" s="63" t="s">
        <v>1021</v>
      </c>
      <c r="CJ119" s="307"/>
      <c r="CK119" s="307"/>
      <c r="CL119" s="307"/>
      <c r="CM119" s="308"/>
      <c r="CN119" s="307"/>
      <c r="CO119" s="307"/>
      <c r="CP119" s="307"/>
      <c r="CQ119" s="307"/>
      <c r="CR119" s="307"/>
      <c r="CS119" s="307"/>
      <c r="CT119" s="307"/>
    </row>
    <row r="120" spans="2:98">
      <c r="CJ120" s="307"/>
      <c r="CK120" s="307"/>
      <c r="CL120" s="307"/>
      <c r="CM120" s="308"/>
      <c r="CN120" s="307"/>
      <c r="CO120" s="307"/>
      <c r="CP120" s="307"/>
      <c r="CQ120" s="307"/>
      <c r="CR120" s="307"/>
      <c r="CS120" s="307"/>
      <c r="CT120" s="307"/>
    </row>
    <row r="121" spans="2:98">
      <c r="B121" s="348">
        <v>5</v>
      </c>
      <c r="C121" s="63" t="s">
        <v>1022</v>
      </c>
      <c r="CJ121" s="307"/>
      <c r="CK121" s="307"/>
      <c r="CL121" s="307"/>
      <c r="CM121" s="308"/>
      <c r="CN121" s="307"/>
      <c r="CO121" s="307"/>
      <c r="CP121" s="307"/>
      <c r="CQ121" s="307"/>
      <c r="CR121" s="307"/>
      <c r="CS121" s="307"/>
      <c r="CT121" s="307"/>
    </row>
    <row r="122" spans="2:98">
      <c r="CJ122" s="307"/>
      <c r="CK122" s="307"/>
      <c r="CL122" s="307"/>
      <c r="CM122" s="308"/>
      <c r="CN122" s="307"/>
      <c r="CO122" s="307"/>
      <c r="CP122" s="307"/>
      <c r="CQ122" s="307"/>
      <c r="CR122" s="307"/>
      <c r="CS122" s="307"/>
      <c r="CT122" s="307"/>
    </row>
    <row r="123" spans="2:98">
      <c r="CJ123" s="307"/>
      <c r="CK123" s="307"/>
      <c r="CL123" s="307"/>
      <c r="CM123" s="308"/>
      <c r="CN123" s="307"/>
      <c r="CO123" s="307"/>
      <c r="CP123" s="307"/>
      <c r="CQ123" s="307"/>
      <c r="CR123" s="307"/>
      <c r="CS123" s="307"/>
      <c r="CT123" s="307"/>
    </row>
    <row r="124" spans="2:98">
      <c r="CJ124" s="307"/>
      <c r="CK124" s="307"/>
      <c r="CL124" s="307"/>
      <c r="CM124" s="308"/>
      <c r="CN124" s="307"/>
      <c r="CO124" s="307"/>
      <c r="CP124" s="307"/>
      <c r="CQ124" s="307"/>
      <c r="CR124" s="307"/>
      <c r="CS124" s="307"/>
      <c r="CT124" s="307"/>
    </row>
    <row r="125" spans="2:98">
      <c r="CJ125" s="307"/>
      <c r="CK125" s="307"/>
      <c r="CL125" s="307"/>
      <c r="CM125" s="308"/>
      <c r="CN125" s="307"/>
      <c r="CO125" s="307"/>
      <c r="CP125" s="307"/>
      <c r="CQ125" s="307"/>
      <c r="CR125" s="307"/>
      <c r="CS125" s="307"/>
      <c r="CT125" s="307"/>
    </row>
    <row r="126" spans="2:98">
      <c r="CJ126" s="307"/>
      <c r="CK126" s="307"/>
      <c r="CL126" s="307"/>
      <c r="CM126" s="308"/>
      <c r="CN126" s="307"/>
      <c r="CO126" s="307"/>
      <c r="CP126" s="307"/>
      <c r="CQ126" s="307"/>
      <c r="CR126" s="307"/>
      <c r="CS126" s="307"/>
      <c r="CT126" s="307"/>
    </row>
    <row r="127" spans="2:98">
      <c r="CJ127" s="307"/>
      <c r="CK127" s="307"/>
      <c r="CL127" s="307"/>
      <c r="CM127" s="308"/>
      <c r="CN127" s="307"/>
      <c r="CO127" s="307"/>
      <c r="CP127" s="307"/>
      <c r="CQ127" s="307"/>
      <c r="CR127" s="307"/>
      <c r="CS127" s="307"/>
      <c r="CT127" s="307"/>
    </row>
    <row r="128" spans="2:98">
      <c r="CJ128" s="307"/>
      <c r="CK128" s="307"/>
      <c r="CL128" s="307"/>
      <c r="CM128" s="308"/>
      <c r="CN128" s="307"/>
      <c r="CO128" s="307"/>
      <c r="CP128" s="307"/>
      <c r="CQ128" s="307"/>
      <c r="CR128" s="307"/>
      <c r="CS128" s="307"/>
      <c r="CT128" s="307"/>
    </row>
    <row r="129" spans="88:98">
      <c r="CJ129" s="307"/>
      <c r="CK129" s="307"/>
      <c r="CL129" s="307"/>
      <c r="CM129" s="308"/>
      <c r="CN129" s="307"/>
      <c r="CO129" s="307"/>
      <c r="CP129" s="307"/>
      <c r="CQ129" s="307"/>
      <c r="CR129" s="307"/>
      <c r="CS129" s="307"/>
      <c r="CT129" s="307"/>
    </row>
    <row r="130" spans="88:98">
      <c r="CJ130" s="307"/>
      <c r="CK130" s="307"/>
      <c r="CL130" s="307"/>
      <c r="CM130" s="308"/>
      <c r="CN130" s="307"/>
      <c r="CO130" s="307"/>
      <c r="CP130" s="307"/>
      <c r="CQ130" s="307"/>
      <c r="CR130" s="307"/>
      <c r="CS130" s="307"/>
      <c r="CT130" s="307"/>
    </row>
    <row r="131" spans="88:98">
      <c r="CJ131" s="307"/>
      <c r="CK131" s="307"/>
      <c r="CL131" s="307"/>
      <c r="CM131" s="308"/>
      <c r="CN131" s="307"/>
      <c r="CO131" s="307"/>
      <c r="CP131" s="307"/>
      <c r="CQ131" s="307"/>
      <c r="CR131" s="307"/>
      <c r="CS131" s="307"/>
      <c r="CT131" s="307"/>
    </row>
    <row r="132" spans="88:98">
      <c r="CJ132" s="307"/>
      <c r="CK132" s="307"/>
      <c r="CL132" s="307"/>
      <c r="CM132" s="308"/>
      <c r="CN132" s="307"/>
      <c r="CO132" s="307"/>
      <c r="CP132" s="307"/>
      <c r="CQ132" s="307"/>
      <c r="CR132" s="307"/>
      <c r="CS132" s="307"/>
      <c r="CT132" s="307"/>
    </row>
    <row r="133" spans="88:98">
      <c r="CJ133" s="307"/>
      <c r="CK133" s="307"/>
      <c r="CL133" s="307"/>
      <c r="CM133" s="308"/>
      <c r="CN133" s="307"/>
      <c r="CO133" s="307"/>
      <c r="CP133" s="307"/>
      <c r="CQ133" s="307"/>
      <c r="CR133" s="307"/>
      <c r="CS133" s="307"/>
      <c r="CT133" s="307"/>
    </row>
    <row r="134" spans="88:98">
      <c r="CJ134" s="307"/>
      <c r="CK134" s="307"/>
      <c r="CL134" s="307"/>
      <c r="CM134" s="308"/>
      <c r="CN134" s="307"/>
      <c r="CO134" s="307"/>
      <c r="CP134" s="307"/>
      <c r="CQ134" s="307"/>
      <c r="CR134" s="307"/>
      <c r="CS134" s="307"/>
      <c r="CT134" s="307"/>
    </row>
    <row r="135" spans="88:98">
      <c r="CJ135" s="307"/>
      <c r="CK135" s="307"/>
      <c r="CL135" s="307"/>
      <c r="CM135" s="308"/>
      <c r="CN135" s="307"/>
      <c r="CO135" s="307"/>
      <c r="CP135" s="307"/>
      <c r="CQ135" s="307"/>
      <c r="CR135" s="307"/>
      <c r="CS135" s="307"/>
      <c r="CT135" s="307"/>
    </row>
    <row r="136" spans="88:98">
      <c r="CJ136" s="307"/>
      <c r="CK136" s="307"/>
      <c r="CL136" s="307"/>
      <c r="CM136" s="308"/>
      <c r="CN136" s="307"/>
      <c r="CO136" s="307"/>
      <c r="CP136" s="307"/>
      <c r="CQ136" s="307"/>
      <c r="CR136" s="307"/>
      <c r="CS136" s="307"/>
      <c r="CT136" s="307"/>
    </row>
    <row r="137" spans="88:98">
      <c r="CJ137" s="307"/>
      <c r="CK137" s="307"/>
      <c r="CL137" s="307"/>
      <c r="CM137" s="308"/>
      <c r="CN137" s="307"/>
      <c r="CO137" s="307"/>
      <c r="CP137" s="307"/>
      <c r="CQ137" s="307"/>
      <c r="CR137" s="307"/>
      <c r="CS137" s="307"/>
      <c r="CT137" s="307"/>
    </row>
    <row r="138" spans="88:98">
      <c r="CJ138" s="307"/>
      <c r="CK138" s="307"/>
      <c r="CL138" s="307"/>
      <c r="CM138" s="308"/>
      <c r="CN138" s="307"/>
      <c r="CO138" s="307"/>
      <c r="CP138" s="307"/>
      <c r="CQ138" s="307"/>
      <c r="CR138" s="307"/>
      <c r="CS138" s="307"/>
      <c r="CT138" s="307"/>
    </row>
    <row r="139" spans="88:98">
      <c r="CJ139" s="307"/>
      <c r="CK139" s="307"/>
      <c r="CL139" s="307"/>
      <c r="CM139" s="308"/>
      <c r="CN139" s="307"/>
      <c r="CO139" s="307"/>
      <c r="CP139" s="307"/>
      <c r="CQ139" s="307"/>
      <c r="CR139" s="307"/>
      <c r="CS139" s="307"/>
      <c r="CT139" s="307"/>
    </row>
    <row r="140" spans="88:98">
      <c r="CJ140" s="307"/>
      <c r="CK140" s="307"/>
      <c r="CL140" s="307"/>
      <c r="CM140" s="308"/>
      <c r="CN140" s="307"/>
      <c r="CO140" s="307"/>
      <c r="CP140" s="307"/>
      <c r="CQ140" s="307"/>
      <c r="CR140" s="307"/>
      <c r="CS140" s="307"/>
      <c r="CT140" s="307"/>
    </row>
    <row r="141" spans="88:98">
      <c r="CJ141" s="307"/>
      <c r="CK141" s="307"/>
      <c r="CL141" s="307"/>
      <c r="CM141" s="308"/>
      <c r="CN141" s="307"/>
      <c r="CO141" s="307"/>
      <c r="CP141" s="307"/>
      <c r="CQ141" s="307"/>
      <c r="CR141" s="307"/>
      <c r="CS141" s="307"/>
      <c r="CT141" s="307"/>
    </row>
    <row r="142" spans="88:98">
      <c r="CJ142" s="308"/>
      <c r="CK142" s="308"/>
      <c r="CL142" s="308"/>
      <c r="CM142" s="308"/>
      <c r="CN142" s="308"/>
      <c r="CO142" s="308"/>
      <c r="CP142" s="308"/>
      <c r="CQ142" s="308"/>
      <c r="CR142" s="308"/>
      <c r="CS142" s="308"/>
      <c r="CT142" s="308"/>
    </row>
    <row r="143" spans="88:98">
      <c r="CJ143" s="308"/>
      <c r="CK143" s="308"/>
      <c r="CL143" s="308"/>
      <c r="CM143" s="308"/>
      <c r="CN143" s="308"/>
      <c r="CO143" s="308"/>
      <c r="CP143" s="308"/>
      <c r="CQ143" s="308"/>
      <c r="CR143" s="308"/>
      <c r="CS143" s="308"/>
      <c r="CT143" s="308"/>
    </row>
    <row r="144" spans="88:98">
      <c r="CJ144" s="308"/>
      <c r="CK144" s="308"/>
      <c r="CL144" s="308"/>
      <c r="CM144" s="308"/>
      <c r="CN144" s="308"/>
      <c r="CO144" s="308"/>
      <c r="CP144" s="308"/>
      <c r="CQ144" s="308"/>
      <c r="CR144" s="308"/>
      <c r="CS144" s="308"/>
      <c r="CT144" s="308"/>
    </row>
  </sheetData>
  <sheetProtection sheet="1" objects="1" scenarios="1"/>
  <dataConsolidate/>
  <mergeCells count="137">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 ref="X1:Y3"/>
    <mergeCell ref="Z1:AA3"/>
    <mergeCell ref="B1:C1"/>
    <mergeCell ref="F1:G3"/>
    <mergeCell ref="H1:I3"/>
    <mergeCell ref="D9:E9"/>
    <mergeCell ref="J1:K3"/>
    <mergeCell ref="L1:M3"/>
    <mergeCell ref="N1:O3"/>
    <mergeCell ref="D10:E10"/>
    <mergeCell ref="D11:E11"/>
    <mergeCell ref="D12:E12"/>
    <mergeCell ref="D13:E13"/>
    <mergeCell ref="D14:E14"/>
    <mergeCell ref="B4:E4"/>
    <mergeCell ref="B5:C5"/>
    <mergeCell ref="D5:E5"/>
    <mergeCell ref="D6:E6"/>
    <mergeCell ref="D7:E7"/>
    <mergeCell ref="D8:E8"/>
    <mergeCell ref="D21:E21"/>
    <mergeCell ref="D22:E22"/>
    <mergeCell ref="D23:E23"/>
    <mergeCell ref="D24:E24"/>
    <mergeCell ref="D25:E25"/>
    <mergeCell ref="D26:E26"/>
    <mergeCell ref="D15:E15"/>
    <mergeCell ref="D16:E16"/>
    <mergeCell ref="D17:E17"/>
    <mergeCell ref="D18:E18"/>
    <mergeCell ref="D19:E19"/>
    <mergeCell ref="D20:E20"/>
    <mergeCell ref="D33:E33"/>
    <mergeCell ref="D34:E34"/>
    <mergeCell ref="D35:E35"/>
    <mergeCell ref="D36:E36"/>
    <mergeCell ref="D37:E37"/>
    <mergeCell ref="D38:E38"/>
    <mergeCell ref="D27:E27"/>
    <mergeCell ref="D28:E28"/>
    <mergeCell ref="D29:E29"/>
    <mergeCell ref="D30:E30"/>
    <mergeCell ref="D31:E31"/>
    <mergeCell ref="D32:E32"/>
    <mergeCell ref="D45:E45"/>
    <mergeCell ref="D46:E46"/>
    <mergeCell ref="D47:E47"/>
    <mergeCell ref="D48:E48"/>
    <mergeCell ref="D49:E49"/>
    <mergeCell ref="D50:E50"/>
    <mergeCell ref="D39:E39"/>
    <mergeCell ref="D40:E40"/>
    <mergeCell ref="D41:E41"/>
    <mergeCell ref="D42:E42"/>
    <mergeCell ref="D43:E43"/>
    <mergeCell ref="D44:E44"/>
    <mergeCell ref="D57:E57"/>
    <mergeCell ref="D58:E58"/>
    <mergeCell ref="D59:E59"/>
    <mergeCell ref="D60:E60"/>
    <mergeCell ref="D61:E61"/>
    <mergeCell ref="D62:E62"/>
    <mergeCell ref="D51:E51"/>
    <mergeCell ref="D52:E52"/>
    <mergeCell ref="D53:E53"/>
    <mergeCell ref="D54:E54"/>
    <mergeCell ref="D55:E55"/>
    <mergeCell ref="D56:E56"/>
    <mergeCell ref="D69:E69"/>
    <mergeCell ref="D70:E70"/>
    <mergeCell ref="D71:E71"/>
    <mergeCell ref="D72:E72"/>
    <mergeCell ref="D73:E73"/>
    <mergeCell ref="D74:E74"/>
    <mergeCell ref="D63:E63"/>
    <mergeCell ref="D64:E64"/>
    <mergeCell ref="D65:E65"/>
    <mergeCell ref="D66:E66"/>
    <mergeCell ref="D67:E67"/>
    <mergeCell ref="D68:E68"/>
    <mergeCell ref="D81:E81"/>
    <mergeCell ref="D82:E82"/>
    <mergeCell ref="D83:E83"/>
    <mergeCell ref="D84:E84"/>
    <mergeCell ref="D85:E85"/>
    <mergeCell ref="D86:E86"/>
    <mergeCell ref="D75:E75"/>
    <mergeCell ref="D76:E76"/>
    <mergeCell ref="D77:E77"/>
    <mergeCell ref="D78:E78"/>
    <mergeCell ref="D79:E79"/>
    <mergeCell ref="D80:E80"/>
    <mergeCell ref="D93:E93"/>
    <mergeCell ref="D94:E94"/>
    <mergeCell ref="B95:E95"/>
    <mergeCell ref="D96:E96"/>
    <mergeCell ref="D97:E97"/>
    <mergeCell ref="D98:E98"/>
    <mergeCell ref="D87:E87"/>
    <mergeCell ref="D88:E88"/>
    <mergeCell ref="D89:E89"/>
    <mergeCell ref="D90:E90"/>
    <mergeCell ref="B91:E91"/>
    <mergeCell ref="D92:E92"/>
    <mergeCell ref="D105:E105"/>
    <mergeCell ref="D106:E106"/>
    <mergeCell ref="D107:E107"/>
    <mergeCell ref="D99:E99"/>
    <mergeCell ref="D100:E100"/>
    <mergeCell ref="D101:E101"/>
    <mergeCell ref="D102:E102"/>
    <mergeCell ref="D103:E103"/>
    <mergeCell ref="D104:E104"/>
  </mergeCells>
  <dataValidations count="127">
    <dataValidation type="textLength" allowBlank="1" showInputMessage="1" showErrorMessage="1" prompt="Please select your country in worksheet &quot;Intro&quot; (for all pollutant sheets)" sqref="D1" xr:uid="{00000000-0002-0000-0C00-000000000000}">
      <formula1>2</formula1>
      <formula2>2</formula2>
    </dataValidation>
    <dataValidation allowBlank="1" showErrorMessage="1" sqref="E1" xr:uid="{00000000-0002-0000-0C00-000001000000}"/>
    <dataValidation type="custom" allowBlank="1" showInputMessage="1" showErrorMessage="1" errorTitle="Wrong data input" error="Data entry is limited to positive values or zero._x000d__x000a_: symbol can be used for not available data." sqref="V108:V112 AL108:AL112 AJ4 BL4 T4 L4 AJ108:AJ112 BJ4 AH4 H4 T108:T112 BH4 AH108:AH112 AF4 R4 BF4 F4 AF108:AF112 BF108:BF112 BD4 AD4 L108:L112 BD108:BD112 BB4 R108:R112 AD108:AD112 BB108:BB112 AZ4 AB4 P4 AZ108:AZ112 AX4 J4 AB108:AB112 AX108:AX112 AV4 Z4 F108:F112 AV108:AV112 AT4 P108:P112 Z108:Z112 AT108:AT112 AR4 X4 N4 AR108:AR112 AP4 H108:H112 X108:X112 AP108:AP112 AN4 V4 J108:J112 AN108:AN112 AL4 N108:N112 BN4" xr:uid="{00000000-0002-0000-0C00-000002000000}">
      <formula1>OR(AND(ISNUMBER(F4),F4&gt;=0),F4=":")</formula1>
    </dataValidation>
    <dataValidation type="custom" allowBlank="1" showInputMessage="1" showErrorMessage="1" errorTitle="Wrong data input" error="Data entry is limited to positive values or zero._x000d__x000a_: symbol can be used for not available data." sqref="F5:F95 F97 F99:F104 F106:F107" xr:uid="{5F51CB43-FA5A-45A5-B7DD-D475B669F718}">
      <formula1>OR(AND(ISNUMBER(F5),F5&gt;=0),F5=":")</formula1>
    </dataValidation>
    <dataValidation type="custom" allowBlank="1" showInputMessage="1" showErrorMessage="1" errorTitle="Wrong data input" error="Data entry is limited to positive values or zero._x000d__x000a_: symbol can be used for not available data." sqref="H5:H95 H97 H99:H104 H106:H107" xr:uid="{A7CDB0E5-4C8B-4F35-8F0D-496EA047AF21}">
      <formula1>OR(AND(ISNUMBER(H5),H5&gt;=0),H5=":")</formula1>
    </dataValidation>
    <dataValidation type="custom" allowBlank="1" showInputMessage="1" showErrorMessage="1" errorTitle="Wrong data input" error="Data entry is limited to positive values or zero._x000d__x000a_: symbol can be used for not available data." sqref="J5:J95 J97 J99:J104 J106:J107" xr:uid="{84FFB776-43B4-4537-9135-5830CAEDA844}">
      <formula1>OR(AND(ISNUMBER(J5),J5&gt;=0),J5=":")</formula1>
    </dataValidation>
    <dataValidation type="custom" allowBlank="1" showInputMessage="1" showErrorMessage="1" errorTitle="Wrong data input" error="Data entry is limited to positive values or zero._x000d__x000a_: symbol can be used for not available data." sqref="L5:L95 L97 L99:L104 L106:L107" xr:uid="{409905F7-7C21-4B23-AD3D-61622A2AB2FE}">
      <formula1>OR(AND(ISNUMBER(L5),L5&gt;=0),L5=":")</formula1>
    </dataValidation>
    <dataValidation type="custom" allowBlank="1" showInputMessage="1" showErrorMessage="1" errorTitle="Wrong data input" error="Data entry is limited to positive values or zero._x000d__x000a_: symbol can be used for not available data." sqref="N5:N95 N97 N99:N104 N106:N107" xr:uid="{3A57FA9B-5DDD-449F-B5BB-967366EC5740}">
      <formula1>OR(AND(ISNUMBER(N5),N5&gt;=0),N5=":")</formula1>
    </dataValidation>
    <dataValidation type="custom" allowBlank="1" showInputMessage="1" showErrorMessage="1" errorTitle="Wrong data input" error="Data entry is limited to positive values or zero._x000d__x000a_: symbol can be used for not available data." sqref="P5:P95 P97 P99:P104 P106:P107" xr:uid="{9ECB2A51-7ECA-469A-A665-D6B0F9AAE7E6}">
      <formula1>OR(AND(ISNUMBER(P5),P5&gt;=0),P5=":")</formula1>
    </dataValidation>
    <dataValidation type="custom" allowBlank="1" showInputMessage="1" showErrorMessage="1" errorTitle="Wrong data input" error="Data entry is limited to positive values or zero._x000d__x000a_: symbol can be used for not available data." sqref="R5:R95 R97 R99:R104 R106:R107" xr:uid="{9B9EBC79-F0E9-41C8-B672-EF4CE74516A0}">
      <formula1>OR(AND(ISNUMBER(R5),R5&gt;=0),R5=":")</formula1>
    </dataValidation>
    <dataValidation type="custom" allowBlank="1" showInputMessage="1" showErrorMessage="1" errorTitle="Wrong data input" error="Data entry is limited to positive values or zero._x000d__x000a_: symbol can be used for not available data." sqref="T5:T95 T97 T99:T104 T106:T107" xr:uid="{7808CD2A-655D-4399-BAAB-63B381EA6872}">
      <formula1>OR(AND(ISNUMBER(T5),T5&gt;=0),T5=":")</formula1>
    </dataValidation>
    <dataValidation type="custom" allowBlank="1" showInputMessage="1" showErrorMessage="1" errorTitle="Wrong data input" error="Data entry is limited to positive values or zero._x000d__x000a_: symbol can be used for not available data." sqref="V5:V95 V97 V99:V104 V106:V107" xr:uid="{CA82B6D9-427D-4622-83AD-E65C25EE39FA}">
      <formula1>OR(AND(ISNUMBER(V5),V5&gt;=0),V5=":")</formula1>
    </dataValidation>
    <dataValidation type="custom" allowBlank="1" showInputMessage="1" showErrorMessage="1" errorTitle="Wrong data input" error="Data entry is limited to positive values or zero._x000d__x000a_: symbol can be used for not available data." sqref="X5:X95 X97 X99:X104 X106:X107" xr:uid="{596E23C8-3D0A-48B9-9919-58B7D584BA3C}">
      <formula1>OR(AND(ISNUMBER(X5),X5&gt;=0),X5=":")</formula1>
    </dataValidation>
    <dataValidation type="custom" allowBlank="1" showInputMessage="1" showErrorMessage="1" errorTitle="Wrong data input" error="Data entry is limited to positive values or zero._x000d__x000a_: symbol can be used for not available data." sqref="Z5:Z95 Z97 Z99:Z104 Z106:Z107" xr:uid="{FB6424A2-0AF1-411E-8F8D-7AB07682A118}">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97 AB99:AB104 AB106:AB107" xr:uid="{2985573A-F4D1-464C-85BA-1440CF920EBD}">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97 AD99:AD104 AD106:AD107" xr:uid="{CB700D32-1D3D-4A50-985A-2FA66E0A675E}">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97 AF99:AF104 AF106:AF107" xr:uid="{EEBD95C1-EF75-4112-83A5-4150EDF0FE77}">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97 AH99:AH104 AH106:AH107" xr:uid="{84385B76-799D-4BAD-A07A-CBBCCDFD4CEA}">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97 AJ99:AJ104 AJ106:AJ107" xr:uid="{8C24E349-9CCC-4D3C-9E05-8E749F8321C8}">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97 AL99:AL104 AL106:AL107" xr:uid="{F247C780-C125-4E4C-857A-6BF94F596D55}">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97 AN99:AN104 AN106:AN107" xr:uid="{376E37BF-F28C-4CF2-BCBC-05183BE2A7B4}">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97 AP99:AP104 AP106:AP107" xr:uid="{4BDEA3C2-F981-4985-BFDA-3E3D8C6E74E9}">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97 AR99:AR104 AR106:AR107" xr:uid="{9DB2180E-1AF8-4178-A28D-CE0B03513469}">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97 AT99:AT104 AT106:AT107" xr:uid="{4D4FB1C3-53F1-43B2-88F1-759C5F41C198}">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97 AV99:AV104 AV106:AV107" xr:uid="{77DBA5DD-0B24-4257-9D12-D0B956F84692}">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97 AX99:AX104 AX106:AX107" xr:uid="{228D6EBA-3AC9-405B-B335-A15144F9D751}">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97 AZ99:AZ104 AZ106:AZ107" xr:uid="{4C03A22D-C0C1-4447-BBF8-0C75AC5EBA61}">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97 BB99:BB104 BB106:BB107" xr:uid="{91804477-301D-49D4-9F5E-4C936159721B}">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97 BD99:BD104 BD106:BD107" xr:uid="{D4B21DA6-3D38-4B46-A6CC-633C1CAAE6F1}">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97 BF99:BF104 BF106:BF107" xr:uid="{AB46D64D-CCDE-431A-B89E-6CBC470D5866}">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97 BH99:BH104 BH106:BH107" xr:uid="{C9094CBC-4194-4028-9ADF-154D6DDA987D}">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97 BJ99:BJ104 BJ106:BJ107" xr:uid="{A635A75F-FA6E-4A06-A4DA-F43B4642CFC2}">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97 BL99:BL104 BL106:BL107" xr:uid="{07DB3C4F-3F1E-4C7E-A412-3EBF194E4C50}">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97 BN99:BN104 BN106:BN107" xr:uid="{9D343958-9DDE-4AB4-BBDD-A8EDF5507A6F}">
      <formula1>OR(AND(ISNUMBER(BN5),BN5&gt;=0),BN5=":")</formula1>
    </dataValidation>
    <dataValidation type="custom" allowBlank="1" showInputMessage="1" showErrorMessage="1" errorTitle="Wrong data input" error="Data entry is limited to numbers._x000d__x000a_: symbol can be used for not available data." sqref="F96" xr:uid="{7BA29E0E-C5A9-49A9-853E-C7D8C2ABF6F6}">
      <formula1>OR(ISNUMBER(F96),F96=":")</formula1>
    </dataValidation>
    <dataValidation type="custom" allowBlank="1" showInputMessage="1" showErrorMessage="1" errorTitle="Wrong data input" error="Data entry is limited to numbers._x000d__x000a_: symbol can be used for not available data." sqref="F98" xr:uid="{64EE75CD-5A25-4508-8087-A11F8DBEA9F8}">
      <formula1>OR(ISNUMBER(F98),F98=":")</formula1>
    </dataValidation>
    <dataValidation type="custom" allowBlank="1" showInputMessage="1" showErrorMessage="1" errorTitle="Wrong data input" error="Data entry is limited to numbers._x000d__x000a_: symbol can be used for not available data." sqref="F105" xr:uid="{FCB0517A-AD19-49F5-B54C-7A6BC0E23CD0}">
      <formula1>OR(ISNUMBER(F105),F105=":")</formula1>
    </dataValidation>
    <dataValidation type="custom" allowBlank="1" showInputMessage="1" showErrorMessage="1" errorTitle="Wrong data input" error="Data entry is limited to numbers._x000d__x000a_: symbol can be used for not available data." sqref="H96" xr:uid="{B82787D1-AE6B-4832-BB14-249075E61917}">
      <formula1>OR(ISNUMBER(H96),H96=":")</formula1>
    </dataValidation>
    <dataValidation type="custom" allowBlank="1" showInputMessage="1" showErrorMessage="1" errorTitle="Wrong data input" error="Data entry is limited to numbers._x000d__x000a_: symbol can be used for not available data." sqref="H98" xr:uid="{1319F57B-F9A7-4BDE-83C8-5366F35C990D}">
      <formula1>OR(ISNUMBER(H98),H98=":")</formula1>
    </dataValidation>
    <dataValidation type="custom" allowBlank="1" showInputMessage="1" showErrorMessage="1" errorTitle="Wrong data input" error="Data entry is limited to numbers._x000d__x000a_: symbol can be used for not available data." sqref="H105" xr:uid="{25110814-56D3-4D54-9A1E-66A2B5105435}">
      <formula1>OR(ISNUMBER(H105),H105=":")</formula1>
    </dataValidation>
    <dataValidation type="custom" allowBlank="1" showInputMessage="1" showErrorMessage="1" errorTitle="Wrong data input" error="Data entry is limited to numbers._x000d__x000a_: symbol can be used for not available data." sqref="J96" xr:uid="{85789C77-3824-430E-B735-D9283CF53789}">
      <formula1>OR(ISNUMBER(J96),J96=":")</formula1>
    </dataValidation>
    <dataValidation type="custom" allowBlank="1" showInputMessage="1" showErrorMessage="1" errorTitle="Wrong data input" error="Data entry is limited to numbers._x000d__x000a_: symbol can be used for not available data." sqref="J98" xr:uid="{550AB42E-D139-4EC0-A87C-5EB7AA51A00D}">
      <formula1>OR(ISNUMBER(J98),J98=":")</formula1>
    </dataValidation>
    <dataValidation type="custom" allowBlank="1" showInputMessage="1" showErrorMessage="1" errorTitle="Wrong data input" error="Data entry is limited to numbers._x000d__x000a_: symbol can be used for not available data." sqref="J105" xr:uid="{A315A9EA-B6A8-432A-A182-9D081FEA2761}">
      <formula1>OR(ISNUMBER(J105),J105=":")</formula1>
    </dataValidation>
    <dataValidation type="custom" allowBlank="1" showInputMessage="1" showErrorMessage="1" errorTitle="Wrong data input" error="Data entry is limited to numbers._x000d__x000a_: symbol can be used for not available data." sqref="L96" xr:uid="{91323467-BAEC-438F-84EB-428BF48CAC24}">
      <formula1>OR(ISNUMBER(L96),L96=":")</formula1>
    </dataValidation>
    <dataValidation type="custom" allowBlank="1" showInputMessage="1" showErrorMessage="1" errorTitle="Wrong data input" error="Data entry is limited to numbers._x000d__x000a_: symbol can be used for not available data." sqref="L98" xr:uid="{6666C285-1770-4A88-86C3-AB13BB9C0D6C}">
      <formula1>OR(ISNUMBER(L98),L98=":")</formula1>
    </dataValidation>
    <dataValidation type="custom" allowBlank="1" showInputMessage="1" showErrorMessage="1" errorTitle="Wrong data input" error="Data entry is limited to numbers._x000d__x000a_: symbol can be used for not available data." sqref="L105" xr:uid="{759C437F-0A0E-4EF3-BFA0-8907D49C91D8}">
      <formula1>OR(ISNUMBER(L105),L105=":")</formula1>
    </dataValidation>
    <dataValidation type="custom" allowBlank="1" showInputMessage="1" showErrorMessage="1" errorTitle="Wrong data input" error="Data entry is limited to numbers._x000d__x000a_: symbol can be used for not available data." sqref="N96" xr:uid="{2B406C2F-5911-43C6-85A0-B9477B7E752C}">
      <formula1>OR(ISNUMBER(N96),N96=":")</formula1>
    </dataValidation>
    <dataValidation type="custom" allowBlank="1" showInputMessage="1" showErrorMessage="1" errorTitle="Wrong data input" error="Data entry is limited to numbers._x000d__x000a_: symbol can be used for not available data." sqref="N98" xr:uid="{A1526DA5-A71E-4A36-AC55-A1F9794E5F7E}">
      <formula1>OR(ISNUMBER(N98),N98=":")</formula1>
    </dataValidation>
    <dataValidation type="custom" allowBlank="1" showInputMessage="1" showErrorMessage="1" errorTitle="Wrong data input" error="Data entry is limited to numbers._x000d__x000a_: symbol can be used for not available data." sqref="N105" xr:uid="{73ACFC0E-DFAD-42E8-B1BB-1116BE405149}">
      <formula1>OR(ISNUMBER(N105),N105=":")</formula1>
    </dataValidation>
    <dataValidation type="custom" allowBlank="1" showInputMessage="1" showErrorMessage="1" errorTitle="Wrong data input" error="Data entry is limited to numbers._x000d__x000a_: symbol can be used for not available data." sqref="P96" xr:uid="{6F4EA325-040C-47CF-BC45-F816368BF367}">
      <formula1>OR(ISNUMBER(P96),P96=":")</formula1>
    </dataValidation>
    <dataValidation type="custom" allowBlank="1" showInputMessage="1" showErrorMessage="1" errorTitle="Wrong data input" error="Data entry is limited to numbers._x000d__x000a_: symbol can be used for not available data." sqref="P98" xr:uid="{19E86A6B-9048-4A6B-B066-FC6A1F7359A7}">
      <formula1>OR(ISNUMBER(P98),P98=":")</formula1>
    </dataValidation>
    <dataValidation type="custom" allowBlank="1" showInputMessage="1" showErrorMessage="1" errorTitle="Wrong data input" error="Data entry is limited to numbers._x000d__x000a_: symbol can be used for not available data." sqref="P105" xr:uid="{A6B34E42-7AEC-4728-9772-750BF7F3AF2C}">
      <formula1>OR(ISNUMBER(P105),P105=":")</formula1>
    </dataValidation>
    <dataValidation type="custom" allowBlank="1" showInputMessage="1" showErrorMessage="1" errorTitle="Wrong data input" error="Data entry is limited to numbers._x000d__x000a_: symbol can be used for not available data." sqref="R96" xr:uid="{1067DF5D-F013-46DD-9FAA-E9112EBD6400}">
      <formula1>OR(ISNUMBER(R96),R96=":")</formula1>
    </dataValidation>
    <dataValidation type="custom" allowBlank="1" showInputMessage="1" showErrorMessage="1" errorTitle="Wrong data input" error="Data entry is limited to numbers._x000d__x000a_: symbol can be used for not available data." sqref="R98" xr:uid="{25036B3A-CFA9-4244-BED5-C6D0B2CDBE17}">
      <formula1>OR(ISNUMBER(R98),R98=":")</formula1>
    </dataValidation>
    <dataValidation type="custom" allowBlank="1" showInputMessage="1" showErrorMessage="1" errorTitle="Wrong data input" error="Data entry is limited to numbers._x000d__x000a_: symbol can be used for not available data." sqref="R105" xr:uid="{8E78C557-B7AC-4900-A093-89E80EA76E6E}">
      <formula1>OR(ISNUMBER(R105),R105=":")</formula1>
    </dataValidation>
    <dataValidation type="custom" allowBlank="1" showInputMessage="1" showErrorMessage="1" errorTitle="Wrong data input" error="Data entry is limited to numbers._x000d__x000a_: symbol can be used for not available data." sqref="T96" xr:uid="{249333FC-BCA9-4C8E-9EF1-831F0310E418}">
      <formula1>OR(ISNUMBER(T96),T96=":")</formula1>
    </dataValidation>
    <dataValidation type="custom" allowBlank="1" showInputMessage="1" showErrorMessage="1" errorTitle="Wrong data input" error="Data entry is limited to numbers._x000d__x000a_: symbol can be used for not available data." sqref="T98" xr:uid="{33188DAC-3BAB-4B1F-9594-55C6AECB4B8F}">
      <formula1>OR(ISNUMBER(T98),T98=":")</formula1>
    </dataValidation>
    <dataValidation type="custom" allowBlank="1" showInputMessage="1" showErrorMessage="1" errorTitle="Wrong data input" error="Data entry is limited to numbers._x000d__x000a_: symbol can be used for not available data." sqref="T105" xr:uid="{6F997F51-44AC-4AB0-A25D-3179B4A3571D}">
      <formula1>OR(ISNUMBER(T105),T105=":")</formula1>
    </dataValidation>
    <dataValidation type="custom" allowBlank="1" showInputMessage="1" showErrorMessage="1" errorTitle="Wrong data input" error="Data entry is limited to numbers._x000d__x000a_: symbol can be used for not available data." sqref="V96" xr:uid="{C2FF6EA8-A238-44D7-BE8E-F58467C5A0FA}">
      <formula1>OR(ISNUMBER(V96),V96=":")</formula1>
    </dataValidation>
    <dataValidation type="custom" allowBlank="1" showInputMessage="1" showErrorMessage="1" errorTitle="Wrong data input" error="Data entry is limited to numbers._x000d__x000a_: symbol can be used for not available data." sqref="V98" xr:uid="{98B4D148-C816-4345-841A-AF14D9530C02}">
      <formula1>OR(ISNUMBER(V98),V98=":")</formula1>
    </dataValidation>
    <dataValidation type="custom" allowBlank="1" showInputMessage="1" showErrorMessage="1" errorTitle="Wrong data input" error="Data entry is limited to numbers._x000d__x000a_: symbol can be used for not available data." sqref="V105" xr:uid="{D698C980-2783-41FE-A32F-8DCA2F6F3B9B}">
      <formula1>OR(ISNUMBER(V105),V105=":")</formula1>
    </dataValidation>
    <dataValidation type="custom" allowBlank="1" showInputMessage="1" showErrorMessage="1" errorTitle="Wrong data input" error="Data entry is limited to numbers._x000d__x000a_: symbol can be used for not available data." sqref="X96" xr:uid="{FAF570F0-2365-4B42-8D81-A8E09A39AE52}">
      <formula1>OR(ISNUMBER(X96),X96=":")</formula1>
    </dataValidation>
    <dataValidation type="custom" allowBlank="1" showInputMessage="1" showErrorMessage="1" errorTitle="Wrong data input" error="Data entry is limited to numbers._x000d__x000a_: symbol can be used for not available data." sqref="X98" xr:uid="{E894D5A3-79ED-410A-BD74-5EB2433A4864}">
      <formula1>OR(ISNUMBER(X98),X98=":")</formula1>
    </dataValidation>
    <dataValidation type="custom" allowBlank="1" showInputMessage="1" showErrorMessage="1" errorTitle="Wrong data input" error="Data entry is limited to numbers._x000d__x000a_: symbol can be used for not available data." sqref="X105" xr:uid="{B60C5268-C785-449C-ADBD-CF4042ECA1E4}">
      <formula1>OR(ISNUMBER(X105),X105=":")</formula1>
    </dataValidation>
    <dataValidation type="custom" allowBlank="1" showInputMessage="1" showErrorMessage="1" errorTitle="Wrong data input" error="Data entry is limited to numbers._x000d__x000a_: symbol can be used for not available data." sqref="Z96" xr:uid="{DB74B992-C2E1-46E4-BE40-D38B292849E4}">
      <formula1>OR(ISNUMBER(Z96),Z96=":")</formula1>
    </dataValidation>
    <dataValidation type="custom" allowBlank="1" showInputMessage="1" showErrorMessage="1" errorTitle="Wrong data input" error="Data entry is limited to numbers._x000d__x000a_: symbol can be used for not available data." sqref="Z98" xr:uid="{928A4362-D85E-4941-BAE0-B4D466467493}">
      <formula1>OR(ISNUMBER(Z98),Z98=":")</formula1>
    </dataValidation>
    <dataValidation type="custom" allowBlank="1" showInputMessage="1" showErrorMessage="1" errorTitle="Wrong data input" error="Data entry is limited to numbers._x000d__x000a_: symbol can be used for not available data." sqref="Z105" xr:uid="{6FE1052A-E7BB-4124-8DEC-4B34D1346077}">
      <formula1>OR(ISNUMBER(Z105),Z105=":")</formula1>
    </dataValidation>
    <dataValidation type="custom" allowBlank="1" showInputMessage="1" showErrorMessage="1" errorTitle="Wrong data input" error="Data entry is limited to numbers._x000d__x000a_: symbol can be used for not available data." sqref="AB96" xr:uid="{479D4448-F1EB-4000-B232-56E1CEDECD09}">
      <formula1>OR(ISNUMBER(AB96),AB96=":")</formula1>
    </dataValidation>
    <dataValidation type="custom" allowBlank="1" showInputMessage="1" showErrorMessage="1" errorTitle="Wrong data input" error="Data entry is limited to numbers._x000d__x000a_: symbol can be used for not available data." sqref="AB98" xr:uid="{BAA52B79-204B-4152-8C15-B5373928ADA6}">
      <formula1>OR(ISNUMBER(AB98),AB98=":")</formula1>
    </dataValidation>
    <dataValidation type="custom" allowBlank="1" showInputMessage="1" showErrorMessage="1" errorTitle="Wrong data input" error="Data entry is limited to numbers._x000d__x000a_: symbol can be used for not available data." sqref="AB105" xr:uid="{C2747127-89B3-423C-ADDF-B0A3572E9969}">
      <formula1>OR(ISNUMBER(AB105),AB105=":")</formula1>
    </dataValidation>
    <dataValidation type="custom" allowBlank="1" showInputMessage="1" showErrorMessage="1" errorTitle="Wrong data input" error="Data entry is limited to numbers._x000d__x000a_: symbol can be used for not available data." sqref="AD96" xr:uid="{B96CC67A-84CD-42CF-A193-10A919C90DEA}">
      <formula1>OR(ISNUMBER(AD96),AD96=":")</formula1>
    </dataValidation>
    <dataValidation type="custom" allowBlank="1" showInputMessage="1" showErrorMessage="1" errorTitle="Wrong data input" error="Data entry is limited to numbers._x000d__x000a_: symbol can be used for not available data." sqref="AD98" xr:uid="{7DE36AC3-8228-4592-B8E4-FBD0F36806B0}">
      <formula1>OR(ISNUMBER(AD98),AD98=":")</formula1>
    </dataValidation>
    <dataValidation type="custom" allowBlank="1" showInputMessage="1" showErrorMessage="1" errorTitle="Wrong data input" error="Data entry is limited to numbers._x000d__x000a_: symbol can be used for not available data." sqref="AD105" xr:uid="{ECAC939C-7BC2-4F83-A6D7-4B1E9FA23207}">
      <formula1>OR(ISNUMBER(AD105),AD105=":")</formula1>
    </dataValidation>
    <dataValidation type="custom" allowBlank="1" showInputMessage="1" showErrorMessage="1" errorTitle="Wrong data input" error="Data entry is limited to numbers._x000d__x000a_: symbol can be used for not available data." sqref="AF96" xr:uid="{EF4981BE-7E86-4A97-8EE3-8F665160D213}">
      <formula1>OR(ISNUMBER(AF96),AF96=":")</formula1>
    </dataValidation>
    <dataValidation type="custom" allowBlank="1" showInputMessage="1" showErrorMessage="1" errorTitle="Wrong data input" error="Data entry is limited to numbers._x000d__x000a_: symbol can be used for not available data." sqref="AF98" xr:uid="{81A12EC0-7BFF-495D-A570-EDEDA69F747C}">
      <formula1>OR(ISNUMBER(AF98),AF98=":")</formula1>
    </dataValidation>
    <dataValidation type="custom" allowBlank="1" showInputMessage="1" showErrorMessage="1" errorTitle="Wrong data input" error="Data entry is limited to numbers._x000d__x000a_: symbol can be used for not available data." sqref="AF105" xr:uid="{12BA2559-298B-4482-97E9-FFE0FDB721BE}">
      <formula1>OR(ISNUMBER(AF105),AF105=":")</formula1>
    </dataValidation>
    <dataValidation type="custom" allowBlank="1" showInputMessage="1" showErrorMessage="1" errorTitle="Wrong data input" error="Data entry is limited to numbers._x000d__x000a_: symbol can be used for not available data." sqref="AH96" xr:uid="{768F1AC8-8855-440D-9F17-063884FCB0B2}">
      <formula1>OR(ISNUMBER(AH96),AH96=":")</formula1>
    </dataValidation>
    <dataValidation type="custom" allowBlank="1" showInputMessage="1" showErrorMessage="1" errorTitle="Wrong data input" error="Data entry is limited to numbers._x000d__x000a_: symbol can be used for not available data." sqref="AH98" xr:uid="{A3C4282A-0ACB-4340-A2E6-DB6113E43AF5}">
      <formula1>OR(ISNUMBER(AH98),AH98=":")</formula1>
    </dataValidation>
    <dataValidation type="custom" allowBlank="1" showInputMessage="1" showErrorMessage="1" errorTitle="Wrong data input" error="Data entry is limited to numbers._x000d__x000a_: symbol can be used for not available data." sqref="AH105" xr:uid="{00602EDA-3378-47A8-85A6-624B75D52391}">
      <formula1>OR(ISNUMBER(AH105),AH105=":")</formula1>
    </dataValidation>
    <dataValidation type="custom" allowBlank="1" showInputMessage="1" showErrorMessage="1" errorTitle="Wrong data input" error="Data entry is limited to numbers._x000d__x000a_: symbol can be used for not available data." sqref="AJ96" xr:uid="{F0AB8C86-53A3-442D-ABC7-CC574CD3152E}">
      <formula1>OR(ISNUMBER(AJ96),AJ96=":")</formula1>
    </dataValidation>
    <dataValidation type="custom" allowBlank="1" showInputMessage="1" showErrorMessage="1" errorTitle="Wrong data input" error="Data entry is limited to numbers._x000d__x000a_: symbol can be used for not available data." sqref="AJ98" xr:uid="{2C8DBD4A-9125-454F-9173-9C9D7C8F47FB}">
      <formula1>OR(ISNUMBER(AJ98),AJ98=":")</formula1>
    </dataValidation>
    <dataValidation type="custom" allowBlank="1" showInputMessage="1" showErrorMessage="1" errorTitle="Wrong data input" error="Data entry is limited to numbers._x000d__x000a_: symbol can be used for not available data." sqref="AJ105" xr:uid="{1C03D08C-3866-430D-9633-F969EAC9F2E5}">
      <formula1>OR(ISNUMBER(AJ105),AJ105=":")</formula1>
    </dataValidation>
    <dataValidation type="custom" allowBlank="1" showInputMessage="1" showErrorMessage="1" errorTitle="Wrong data input" error="Data entry is limited to numbers._x000d__x000a_: symbol can be used for not available data." sqref="AL96" xr:uid="{6C36E1DF-AF55-44D6-8BE0-563B82EA3858}">
      <formula1>OR(ISNUMBER(AL96),AL96=":")</formula1>
    </dataValidation>
    <dataValidation type="custom" allowBlank="1" showInputMessage="1" showErrorMessage="1" errorTitle="Wrong data input" error="Data entry is limited to numbers._x000d__x000a_: symbol can be used for not available data." sqref="AL98" xr:uid="{3C737983-9EFE-40E5-A457-C9499FF578AD}">
      <formula1>OR(ISNUMBER(AL98),AL98=":")</formula1>
    </dataValidation>
    <dataValidation type="custom" allowBlank="1" showInputMessage="1" showErrorMessage="1" errorTitle="Wrong data input" error="Data entry is limited to numbers._x000d__x000a_: symbol can be used for not available data." sqref="AL105" xr:uid="{0E5BF2FF-C2C8-4679-8867-A5C9315B44C2}">
      <formula1>OR(ISNUMBER(AL105),AL105=":")</formula1>
    </dataValidation>
    <dataValidation type="custom" allowBlank="1" showInputMessage="1" showErrorMessage="1" errorTitle="Wrong data input" error="Data entry is limited to numbers._x000d__x000a_: symbol can be used for not available data." sqref="AN96" xr:uid="{063DC4D1-DFAD-46D3-804D-42463B69F770}">
      <formula1>OR(ISNUMBER(AN96),AN96=":")</formula1>
    </dataValidation>
    <dataValidation type="custom" allowBlank="1" showInputMessage="1" showErrorMessage="1" errorTitle="Wrong data input" error="Data entry is limited to numbers._x000d__x000a_: symbol can be used for not available data." sqref="AN98" xr:uid="{EEC90F1B-7AF1-49C9-BD86-A36407A24B28}">
      <formula1>OR(ISNUMBER(AN98),AN98=":")</formula1>
    </dataValidation>
    <dataValidation type="custom" allowBlank="1" showInputMessage="1" showErrorMessage="1" errorTitle="Wrong data input" error="Data entry is limited to numbers._x000d__x000a_: symbol can be used for not available data." sqref="AN105" xr:uid="{3D4B2ADA-4750-4458-9AB7-D50D06A40651}">
      <formula1>OR(ISNUMBER(AN105),AN105=":")</formula1>
    </dataValidation>
    <dataValidation type="custom" allowBlank="1" showInputMessage="1" showErrorMessage="1" errorTitle="Wrong data input" error="Data entry is limited to numbers._x000d__x000a_: symbol can be used for not available data." sqref="AP96" xr:uid="{465179A9-AD5C-4B34-B45C-0B9FC0AD17D9}">
      <formula1>OR(ISNUMBER(AP96),AP96=":")</formula1>
    </dataValidation>
    <dataValidation type="custom" allowBlank="1" showInputMessage="1" showErrorMessage="1" errorTitle="Wrong data input" error="Data entry is limited to numbers._x000d__x000a_: symbol can be used for not available data." sqref="AP98" xr:uid="{C8AA8042-FEE9-4192-99DD-8485DADDE45B}">
      <formula1>OR(ISNUMBER(AP98),AP98=":")</formula1>
    </dataValidation>
    <dataValidation type="custom" allowBlank="1" showInputMessage="1" showErrorMessage="1" errorTitle="Wrong data input" error="Data entry is limited to numbers._x000d__x000a_: symbol can be used for not available data." sqref="AP105" xr:uid="{8C869C05-AED7-41B3-A08D-D93D473100F3}">
      <formula1>OR(ISNUMBER(AP105),AP105=":")</formula1>
    </dataValidation>
    <dataValidation type="custom" allowBlank="1" showInputMessage="1" showErrorMessage="1" errorTitle="Wrong data input" error="Data entry is limited to numbers._x000d__x000a_: symbol can be used for not available data." sqref="AR96" xr:uid="{E619FD83-3375-4AD6-BFBE-07FF19BDD29C}">
      <formula1>OR(ISNUMBER(AR96),AR96=":")</formula1>
    </dataValidation>
    <dataValidation type="custom" allowBlank="1" showInputMessage="1" showErrorMessage="1" errorTitle="Wrong data input" error="Data entry is limited to numbers._x000d__x000a_: symbol can be used for not available data." sqref="AR98" xr:uid="{6A554700-8921-41F0-8BB1-D338032525EB}">
      <formula1>OR(ISNUMBER(AR98),AR98=":")</formula1>
    </dataValidation>
    <dataValidation type="custom" allowBlank="1" showInputMessage="1" showErrorMessage="1" errorTitle="Wrong data input" error="Data entry is limited to numbers._x000d__x000a_: symbol can be used for not available data." sqref="AR105" xr:uid="{CA29C4DC-99D5-4FF3-8F96-CBE4488A7011}">
      <formula1>OR(ISNUMBER(AR105),AR105=":")</formula1>
    </dataValidation>
    <dataValidation type="custom" allowBlank="1" showInputMessage="1" showErrorMessage="1" errorTitle="Wrong data input" error="Data entry is limited to numbers._x000d__x000a_: symbol can be used for not available data." sqref="AT96" xr:uid="{04716141-4B93-4745-8286-2D672749FE77}">
      <formula1>OR(ISNUMBER(AT96),AT96=":")</formula1>
    </dataValidation>
    <dataValidation type="custom" allowBlank="1" showInputMessage="1" showErrorMessage="1" errorTitle="Wrong data input" error="Data entry is limited to numbers._x000d__x000a_: symbol can be used for not available data." sqref="AT98" xr:uid="{20276253-DA20-4ECF-9195-503BFB4787DD}">
      <formula1>OR(ISNUMBER(AT98),AT98=":")</formula1>
    </dataValidation>
    <dataValidation type="custom" allowBlank="1" showInputMessage="1" showErrorMessage="1" errorTitle="Wrong data input" error="Data entry is limited to numbers._x000d__x000a_: symbol can be used for not available data." sqref="AT105" xr:uid="{4D67F71B-BBE5-4907-8436-9AFDFF6F495B}">
      <formula1>OR(ISNUMBER(AT105),AT105=":")</formula1>
    </dataValidation>
    <dataValidation type="custom" allowBlank="1" showInputMessage="1" showErrorMessage="1" errorTitle="Wrong data input" error="Data entry is limited to numbers._x000d__x000a_: symbol can be used for not available data." sqref="AV96" xr:uid="{195B7434-846E-4C6B-B4E4-4D35A1A25BE3}">
      <formula1>OR(ISNUMBER(AV96),AV96=":")</formula1>
    </dataValidation>
    <dataValidation type="custom" allowBlank="1" showInputMessage="1" showErrorMessage="1" errorTitle="Wrong data input" error="Data entry is limited to numbers._x000d__x000a_: symbol can be used for not available data." sqref="AV98" xr:uid="{78C2D786-1274-4B1F-B457-DE80035099C3}">
      <formula1>OR(ISNUMBER(AV98),AV98=":")</formula1>
    </dataValidation>
    <dataValidation type="custom" allowBlank="1" showInputMessage="1" showErrorMessage="1" errorTitle="Wrong data input" error="Data entry is limited to numbers._x000d__x000a_: symbol can be used for not available data." sqref="AV105" xr:uid="{2EDA43C4-F094-4F8D-8D60-ABD51763BDA7}">
      <formula1>OR(ISNUMBER(AV105),AV105=":")</formula1>
    </dataValidation>
    <dataValidation type="custom" allowBlank="1" showInputMessage="1" showErrorMessage="1" errorTitle="Wrong data input" error="Data entry is limited to numbers._x000d__x000a_: symbol can be used for not available data." sqref="AX96" xr:uid="{893C69B7-D51E-4336-AD6B-C580265BDA5A}">
      <formula1>OR(ISNUMBER(AX96),AX96=":")</formula1>
    </dataValidation>
    <dataValidation type="custom" allowBlank="1" showInputMessage="1" showErrorMessage="1" errorTitle="Wrong data input" error="Data entry is limited to numbers._x000d__x000a_: symbol can be used for not available data." sqref="AX98" xr:uid="{0214FBB1-5E2B-4DB6-BA0C-770388BC6BC9}">
      <formula1>OR(ISNUMBER(AX98),AX98=":")</formula1>
    </dataValidation>
    <dataValidation type="custom" allowBlank="1" showInputMessage="1" showErrorMessage="1" errorTitle="Wrong data input" error="Data entry is limited to numbers._x000d__x000a_: symbol can be used for not available data." sqref="AX105" xr:uid="{0711695C-B5A7-44E3-83BA-F631C75910CD}">
      <formula1>OR(ISNUMBER(AX105),AX105=":")</formula1>
    </dataValidation>
    <dataValidation type="custom" allowBlank="1" showInputMessage="1" showErrorMessage="1" errorTitle="Wrong data input" error="Data entry is limited to numbers._x000d__x000a_: symbol can be used for not available data." sqref="AZ96" xr:uid="{0F030B31-4593-4722-9F6E-F30432A6CF9B}">
      <formula1>OR(ISNUMBER(AZ96),AZ96=":")</formula1>
    </dataValidation>
    <dataValidation type="custom" allowBlank="1" showInputMessage="1" showErrorMessage="1" errorTitle="Wrong data input" error="Data entry is limited to numbers._x000d__x000a_: symbol can be used for not available data." sqref="AZ98" xr:uid="{F5A249D5-DB9A-481F-8816-D28BB4029035}">
      <formula1>OR(ISNUMBER(AZ98),AZ98=":")</formula1>
    </dataValidation>
    <dataValidation type="custom" allowBlank="1" showInputMessage="1" showErrorMessage="1" errorTitle="Wrong data input" error="Data entry is limited to numbers._x000d__x000a_: symbol can be used for not available data." sqref="AZ105" xr:uid="{2314E512-6A0B-492F-BB28-9116D32E4F1E}">
      <formula1>OR(ISNUMBER(AZ105),AZ105=":")</formula1>
    </dataValidation>
    <dataValidation type="custom" allowBlank="1" showInputMessage="1" showErrorMessage="1" errorTitle="Wrong data input" error="Data entry is limited to numbers._x000d__x000a_: symbol can be used for not available data." sqref="BB96" xr:uid="{7EA30B78-329B-48A2-B22D-88D359D70512}">
      <formula1>OR(ISNUMBER(BB96),BB96=":")</formula1>
    </dataValidation>
    <dataValidation type="custom" allowBlank="1" showInputMessage="1" showErrorMessage="1" errorTitle="Wrong data input" error="Data entry is limited to numbers._x000d__x000a_: symbol can be used for not available data." sqref="BB98" xr:uid="{78B9A9B8-313D-4021-8962-B60C1D5C4611}">
      <formula1>OR(ISNUMBER(BB98),BB98=":")</formula1>
    </dataValidation>
    <dataValidation type="custom" allowBlank="1" showInputMessage="1" showErrorMessage="1" errorTitle="Wrong data input" error="Data entry is limited to numbers._x000d__x000a_: symbol can be used for not available data." sqref="BB105" xr:uid="{6A2B95BA-CEE2-40AD-B1A1-F2B59BD5B049}">
      <formula1>OR(ISNUMBER(BB105),BB105=":")</formula1>
    </dataValidation>
    <dataValidation type="custom" allowBlank="1" showInputMessage="1" showErrorMessage="1" errorTitle="Wrong data input" error="Data entry is limited to numbers._x000d__x000a_: symbol can be used for not available data." sqref="BD96" xr:uid="{3D093834-C3C9-4709-A522-B229064E4E1A}">
      <formula1>OR(ISNUMBER(BD96),BD96=":")</formula1>
    </dataValidation>
    <dataValidation type="custom" allowBlank="1" showInputMessage="1" showErrorMessage="1" errorTitle="Wrong data input" error="Data entry is limited to numbers._x000d__x000a_: symbol can be used for not available data." sqref="BD98" xr:uid="{65FB005C-49E7-4FBC-83AF-6525D73B2649}">
      <formula1>OR(ISNUMBER(BD98),BD98=":")</formula1>
    </dataValidation>
    <dataValidation type="custom" allowBlank="1" showInputMessage="1" showErrorMessage="1" errorTitle="Wrong data input" error="Data entry is limited to numbers._x000d__x000a_: symbol can be used for not available data." sqref="BD105" xr:uid="{618C5094-E008-4743-BC56-15191A9B48C0}">
      <formula1>OR(ISNUMBER(BD105),BD105=":")</formula1>
    </dataValidation>
    <dataValidation type="custom" allowBlank="1" showInputMessage="1" showErrorMessage="1" errorTitle="Wrong data input" error="Data entry is limited to numbers._x000d__x000a_: symbol can be used for not available data." sqref="BF96" xr:uid="{B85D9AA5-1A54-4F88-8A13-E4AB49448697}">
      <formula1>OR(ISNUMBER(BF96),BF96=":")</formula1>
    </dataValidation>
    <dataValidation type="custom" allowBlank="1" showInputMessage="1" showErrorMessage="1" errorTitle="Wrong data input" error="Data entry is limited to numbers._x000d__x000a_: symbol can be used for not available data." sqref="BF98" xr:uid="{2D54C59F-63D7-418E-AB68-577F31B16FE7}">
      <formula1>OR(ISNUMBER(BF98),BF98=":")</formula1>
    </dataValidation>
    <dataValidation type="custom" allowBlank="1" showInputMessage="1" showErrorMessage="1" errorTitle="Wrong data input" error="Data entry is limited to numbers._x000d__x000a_: symbol can be used for not available data." sqref="BF105" xr:uid="{4934EEC1-0E90-4AE7-B312-DA53A5961246}">
      <formula1>OR(ISNUMBER(BF105),BF105=":")</formula1>
    </dataValidation>
    <dataValidation type="custom" allowBlank="1" showInputMessage="1" showErrorMessage="1" errorTitle="Wrong data input" error="Data entry is limited to numbers._x000d__x000a_: symbol can be used for not available data." sqref="BH96" xr:uid="{A381CA70-B842-441A-9359-78CDA046E0E9}">
      <formula1>OR(ISNUMBER(BH96),BH96=":")</formula1>
    </dataValidation>
    <dataValidation type="custom" allowBlank="1" showInputMessage="1" showErrorMessage="1" errorTitle="Wrong data input" error="Data entry is limited to numbers._x000d__x000a_: symbol can be used for not available data." sqref="BH98" xr:uid="{03A904D7-0F29-487A-BC00-AFFE49E84260}">
      <formula1>OR(ISNUMBER(BH98),BH98=":")</formula1>
    </dataValidation>
    <dataValidation type="custom" allowBlank="1" showInputMessage="1" showErrorMessage="1" errorTitle="Wrong data input" error="Data entry is limited to numbers._x000d__x000a_: symbol can be used for not available data." sqref="BH105" xr:uid="{04AF0D8D-2D8B-4935-912F-4B987F8EA338}">
      <formula1>OR(ISNUMBER(BH105),BH105=":")</formula1>
    </dataValidation>
    <dataValidation type="custom" allowBlank="1" showInputMessage="1" showErrorMessage="1" errorTitle="Wrong data input" error="Data entry is limited to numbers._x000d__x000a_: symbol can be used for not available data." sqref="BJ96" xr:uid="{E44F3455-8F1F-4B5D-924C-E60E05220787}">
      <formula1>OR(ISNUMBER(BJ96),BJ96=":")</formula1>
    </dataValidation>
    <dataValidation type="custom" allowBlank="1" showInputMessage="1" showErrorMessage="1" errorTitle="Wrong data input" error="Data entry is limited to numbers._x000d__x000a_: symbol can be used for not available data." sqref="BJ98" xr:uid="{597DD131-4685-4F20-BA66-2B4413BA75ED}">
      <formula1>OR(ISNUMBER(BJ98),BJ98=":")</formula1>
    </dataValidation>
    <dataValidation type="custom" allowBlank="1" showInputMessage="1" showErrorMessage="1" errorTitle="Wrong data input" error="Data entry is limited to numbers._x000d__x000a_: symbol can be used for not available data." sqref="BJ105" xr:uid="{4D37E5D9-FADA-4D90-86E8-B19134BE114A}">
      <formula1>OR(ISNUMBER(BJ105),BJ105=":")</formula1>
    </dataValidation>
    <dataValidation type="custom" allowBlank="1" showInputMessage="1" showErrorMessage="1" errorTitle="Wrong data input" error="Data entry is limited to numbers._x000d__x000a_: symbol can be used for not available data." sqref="BL96" xr:uid="{2CDB1CF3-5908-4051-B48C-05E4F5D73403}">
      <formula1>OR(ISNUMBER(BL96),BL96=":")</formula1>
    </dataValidation>
    <dataValidation type="custom" allowBlank="1" showInputMessage="1" showErrorMessage="1" errorTitle="Wrong data input" error="Data entry is limited to numbers._x000d__x000a_: symbol can be used for not available data." sqref="BL98" xr:uid="{FD244964-9BE3-4F29-913E-4F9BA4220D31}">
      <formula1>OR(ISNUMBER(BL98),BL98=":")</formula1>
    </dataValidation>
    <dataValidation type="custom" allowBlank="1" showInputMessage="1" showErrorMessage="1" errorTitle="Wrong data input" error="Data entry is limited to numbers._x000d__x000a_: symbol can be used for not available data." sqref="BL105" xr:uid="{A366C7B7-1B19-457A-ADEA-9854915467E3}">
      <formula1>OR(ISNUMBER(BL105),BL105=":")</formula1>
    </dataValidation>
    <dataValidation type="custom" allowBlank="1" showInputMessage="1" showErrorMessage="1" errorTitle="Wrong data input" error="Data entry is limited to numbers._x000d__x000a_: symbol can be used for not available data." sqref="BN96" xr:uid="{CBBDC029-2515-463D-8EC2-2C3D78CE3669}">
      <formula1>OR(ISNUMBER(BN96),BN96=":")</formula1>
    </dataValidation>
    <dataValidation type="custom" allowBlank="1" showInputMessage="1" showErrorMessage="1" errorTitle="Wrong data input" error="Data entry is limited to numbers._x000d__x000a_: symbol can be used for not available data." sqref="BN98" xr:uid="{B1B01AE3-BCD0-4D46-9862-03CF65B0CBFE}">
      <formula1>OR(ISNUMBER(BN98),BN98=":")</formula1>
    </dataValidation>
    <dataValidation type="custom" allowBlank="1" showInputMessage="1" showErrorMessage="1" errorTitle="Wrong data input" error="Data entry is limited to numbers._x000d__x000a_: symbol can be used for not available data." sqref="BN105" xr:uid="{C91A9715-7145-40F8-A7A2-599A015A3F0D}">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45825"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45826"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45827"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45828"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MODEL2">
    <tabColor indexed="42"/>
  </sheetPr>
  <dimension ref="A1:CT144"/>
  <sheetViews>
    <sheetView showGridLines="0" showOutlineSymbols="0" zoomScale="60" zoomScaleNormal="60" zoomScaleSheetLayoutView="100" workbookViewId="0">
      <pane xSplit="5" ySplit="4" topLeftCell="AP5"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42578125"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377</v>
      </c>
      <c r="E2" s="9" t="s">
        <v>335</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557</v>
      </c>
      <c r="B3" s="437" t="s">
        <v>194</v>
      </c>
      <c r="C3" s="438" t="s">
        <v>195</v>
      </c>
      <c r="D3" s="439" t="s">
        <v>344</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738.25446932947955</v>
      </c>
      <c r="G5" s="395"/>
      <c r="H5" s="367">
        <v>857.28634139874055</v>
      </c>
      <c r="I5" s="395"/>
      <c r="J5" s="367">
        <v>769.23172500164458</v>
      </c>
      <c r="K5" s="395"/>
      <c r="L5" s="367">
        <v>763.79544211523137</v>
      </c>
      <c r="M5" s="395"/>
      <c r="N5" s="367">
        <v>770.79809932038779</v>
      </c>
      <c r="O5" s="395"/>
      <c r="P5" s="367">
        <v>1944.6920751529474</v>
      </c>
      <c r="Q5" s="395"/>
      <c r="R5" s="367">
        <v>2061.1422754763012</v>
      </c>
      <c r="S5" s="395"/>
      <c r="T5" s="367">
        <v>2127.2295630115586</v>
      </c>
      <c r="U5" s="395"/>
      <c r="V5" s="367">
        <v>2237.6521535691909</v>
      </c>
      <c r="W5" s="395"/>
      <c r="X5" s="367">
        <v>3296.3348937350438</v>
      </c>
      <c r="Y5" s="395"/>
      <c r="Z5" s="367">
        <v>3485.4408982612335</v>
      </c>
      <c r="AA5" s="395"/>
      <c r="AB5" s="367">
        <v>3716.1482635708121</v>
      </c>
      <c r="AC5" s="395"/>
      <c r="AD5" s="367">
        <v>4223.1169364442976</v>
      </c>
      <c r="AE5" s="395"/>
      <c r="AF5" s="367">
        <v>4066.6360723563407</v>
      </c>
      <c r="AG5" s="395"/>
      <c r="AH5" s="367">
        <v>4332.400631773754</v>
      </c>
      <c r="AI5" s="395"/>
      <c r="AJ5" s="367">
        <v>4901.3014701715329</v>
      </c>
      <c r="AK5" s="395"/>
      <c r="AL5" s="367">
        <v>5119.4901261807572</v>
      </c>
      <c r="AM5" s="395"/>
      <c r="AN5" s="367">
        <v>5698.4432858300843</v>
      </c>
      <c r="AO5" s="395"/>
      <c r="AP5" s="367">
        <v>5719.3007261253742</v>
      </c>
      <c r="AQ5" s="395"/>
      <c r="AR5" s="367">
        <v>5442.2732896475645</v>
      </c>
      <c r="AS5" s="395"/>
      <c r="AT5" s="367">
        <v>5976.1202706533031</v>
      </c>
      <c r="AU5" s="395"/>
      <c r="AV5" s="367">
        <v>5606.9999573056693</v>
      </c>
      <c r="AW5" s="395"/>
      <c r="AX5" s="367">
        <v>5685.0186749164168</v>
      </c>
      <c r="AY5" s="395"/>
      <c r="AZ5" s="367">
        <v>5363.6701574029621</v>
      </c>
      <c r="BA5" s="395"/>
      <c r="BB5" s="367">
        <v>5275.7130538435931</v>
      </c>
      <c r="BC5" s="395"/>
      <c r="BD5" s="367">
        <v>5270.8101774948336</v>
      </c>
      <c r="BE5" s="395"/>
      <c r="BF5" s="367">
        <v>5574.8950226725901</v>
      </c>
      <c r="BG5" s="395"/>
      <c r="BH5" s="367">
        <v>5493.7930883657809</v>
      </c>
      <c r="BI5" s="395"/>
      <c r="BJ5" s="367">
        <v>4671.7350987113496</v>
      </c>
      <c r="BK5" s="395"/>
      <c r="BL5" s="368">
        <v>4600.8101717034069</v>
      </c>
      <c r="BM5" s="395"/>
      <c r="BN5" s="367" t="s">
        <v>696</v>
      </c>
      <c r="BO5" s="398"/>
      <c r="CJ5" s="302" t="s">
        <v>329</v>
      </c>
      <c r="CK5" s="302" t="s">
        <v>706</v>
      </c>
      <c r="CL5" s="302" t="s">
        <v>940</v>
      </c>
      <c r="CM5" s="302" t="s">
        <v>941</v>
      </c>
      <c r="CN5" s="302" t="s">
        <v>942</v>
      </c>
      <c r="CO5" s="302" t="s">
        <v>377</v>
      </c>
      <c r="CP5" s="302" t="s">
        <v>943</v>
      </c>
      <c r="CQ5" s="302" t="s">
        <v>982</v>
      </c>
      <c r="CR5" s="309">
        <v>3</v>
      </c>
      <c r="CS5" s="302" t="s">
        <v>944</v>
      </c>
      <c r="CT5" s="302" t="s">
        <v>945</v>
      </c>
    </row>
    <row r="6" spans="1:98" s="12" customFormat="1" ht="20.100000000000001" customHeight="1">
      <c r="A6" s="33"/>
      <c r="B6" s="198" t="str">
        <f>Parameters!Q5</f>
        <v>A</v>
      </c>
      <c r="C6" s="199"/>
      <c r="D6" s="431" t="str">
        <f>Parameters!S5</f>
        <v>Agriculture, forestry and fishing</v>
      </c>
      <c r="E6" s="432"/>
      <c r="F6" s="369">
        <v>23.094544939374931</v>
      </c>
      <c r="G6" s="373"/>
      <c r="H6" s="370">
        <v>29.766287006429952</v>
      </c>
      <c r="I6" s="373"/>
      <c r="J6" s="370">
        <v>25.908826544355993</v>
      </c>
      <c r="K6" s="373"/>
      <c r="L6" s="370">
        <v>25.714437854054278</v>
      </c>
      <c r="M6" s="373"/>
      <c r="N6" s="370">
        <v>26.426126204035327</v>
      </c>
      <c r="O6" s="373"/>
      <c r="P6" s="370">
        <v>29.18887691485104</v>
      </c>
      <c r="Q6" s="373"/>
      <c r="R6" s="370">
        <v>33.196354655840004</v>
      </c>
      <c r="S6" s="373"/>
      <c r="T6" s="370">
        <v>32.287945320335758</v>
      </c>
      <c r="U6" s="373"/>
      <c r="V6" s="370">
        <v>38.03925289357128</v>
      </c>
      <c r="W6" s="373"/>
      <c r="X6" s="370">
        <v>45.921116203039809</v>
      </c>
      <c r="Y6" s="373"/>
      <c r="Z6" s="370">
        <v>67.054776380701924</v>
      </c>
      <c r="AA6" s="373"/>
      <c r="AB6" s="370">
        <v>64.432226900379177</v>
      </c>
      <c r="AC6" s="373"/>
      <c r="AD6" s="370">
        <v>72.757898432412873</v>
      </c>
      <c r="AE6" s="373"/>
      <c r="AF6" s="370">
        <v>65.027330120437881</v>
      </c>
      <c r="AG6" s="373"/>
      <c r="AH6" s="370">
        <v>61.763292631232389</v>
      </c>
      <c r="AI6" s="373"/>
      <c r="AJ6" s="370">
        <v>72.982401274426991</v>
      </c>
      <c r="AK6" s="373"/>
      <c r="AL6" s="370">
        <v>71.034661237366763</v>
      </c>
      <c r="AM6" s="373"/>
      <c r="AN6" s="370">
        <v>77.60151367112374</v>
      </c>
      <c r="AO6" s="373"/>
      <c r="AP6" s="370">
        <v>73.777707530243873</v>
      </c>
      <c r="AQ6" s="373"/>
      <c r="AR6" s="370">
        <v>45.086801711016456</v>
      </c>
      <c r="AS6" s="373"/>
      <c r="AT6" s="370">
        <v>64.774744325367635</v>
      </c>
      <c r="AU6" s="373"/>
      <c r="AV6" s="370">
        <v>71.735674409003082</v>
      </c>
      <c r="AW6" s="373"/>
      <c r="AX6" s="370">
        <v>67.167766370422839</v>
      </c>
      <c r="AY6" s="373"/>
      <c r="AZ6" s="370">
        <v>56.686368984207576</v>
      </c>
      <c r="BA6" s="373"/>
      <c r="BB6" s="370">
        <v>58.647872385879673</v>
      </c>
      <c r="BC6" s="373"/>
      <c r="BD6" s="370">
        <v>58.752499910828462</v>
      </c>
      <c r="BE6" s="373"/>
      <c r="BF6" s="370">
        <v>59.162615779719431</v>
      </c>
      <c r="BG6" s="373"/>
      <c r="BH6" s="370">
        <v>55.513882422390978</v>
      </c>
      <c r="BI6" s="373"/>
      <c r="BJ6" s="370">
        <v>47.619535785369955</v>
      </c>
      <c r="BK6" s="373"/>
      <c r="BL6" s="371">
        <v>41.976761661846353</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21.668114655488267</v>
      </c>
      <c r="G7" s="373"/>
      <c r="H7" s="374">
        <v>27.927777811453666</v>
      </c>
      <c r="I7" s="373"/>
      <c r="J7" s="374">
        <v>24.308572679218074</v>
      </c>
      <c r="K7" s="373"/>
      <c r="L7" s="374">
        <v>24.126190370311591</v>
      </c>
      <c r="M7" s="373"/>
      <c r="N7" s="374">
        <v>24.79392142138213</v>
      </c>
      <c r="O7" s="373"/>
      <c r="P7" s="374">
        <v>27.38603134706516</v>
      </c>
      <c r="Q7" s="373"/>
      <c r="R7" s="374">
        <v>31.145987968813436</v>
      </c>
      <c r="S7" s="373"/>
      <c r="T7" s="374">
        <v>30.293686367396621</v>
      </c>
      <c r="U7" s="373"/>
      <c r="V7" s="374">
        <v>35.689765495302495</v>
      </c>
      <c r="W7" s="373"/>
      <c r="X7" s="374">
        <v>43.084806979634621</v>
      </c>
      <c r="Y7" s="373"/>
      <c r="Z7" s="374">
        <v>62.913150556951429</v>
      </c>
      <c r="AA7" s="373"/>
      <c r="AB7" s="374">
        <v>60.452582358768851</v>
      </c>
      <c r="AC7" s="373"/>
      <c r="AD7" s="374">
        <v>67.986568016100904</v>
      </c>
      <c r="AE7" s="373"/>
      <c r="AF7" s="374">
        <v>60.71520905933648</v>
      </c>
      <c r="AG7" s="373"/>
      <c r="AH7" s="374">
        <v>57.619274157007375</v>
      </c>
      <c r="AI7" s="373"/>
      <c r="AJ7" s="374">
        <v>68.101211917354448</v>
      </c>
      <c r="AK7" s="373"/>
      <c r="AL7" s="374">
        <v>66.250212564323476</v>
      </c>
      <c r="AM7" s="373"/>
      <c r="AN7" s="374">
        <v>72.396379141641475</v>
      </c>
      <c r="AO7" s="373"/>
      <c r="AP7" s="374">
        <v>68.458812530244685</v>
      </c>
      <c r="AQ7" s="373"/>
      <c r="AR7" s="374">
        <v>41.291671979743676</v>
      </c>
      <c r="AS7" s="373"/>
      <c r="AT7" s="374">
        <v>59.312165900014769</v>
      </c>
      <c r="AU7" s="373"/>
      <c r="AV7" s="374">
        <v>65.663270780939115</v>
      </c>
      <c r="AW7" s="373"/>
      <c r="AX7" s="374">
        <v>61.335271716692688</v>
      </c>
      <c r="AY7" s="373"/>
      <c r="AZ7" s="374">
        <v>51.342830999826148</v>
      </c>
      <c r="BA7" s="373"/>
      <c r="BB7" s="374">
        <v>53.275509866013955</v>
      </c>
      <c r="BC7" s="373"/>
      <c r="BD7" s="374">
        <v>53.525165091273337</v>
      </c>
      <c r="BE7" s="373"/>
      <c r="BF7" s="374">
        <v>53.52450191936564</v>
      </c>
      <c r="BG7" s="373"/>
      <c r="BH7" s="374">
        <v>50.094801050092634</v>
      </c>
      <c r="BI7" s="373"/>
      <c r="BJ7" s="374">
        <v>42.935237802599232</v>
      </c>
      <c r="BK7" s="373"/>
      <c r="BL7" s="375">
        <v>37.775455654899154</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1.4210827653154054</v>
      </c>
      <c r="G8" s="373"/>
      <c r="H8" s="374">
        <v>1.8316168412632248</v>
      </c>
      <c r="I8" s="373"/>
      <c r="J8" s="374">
        <v>1.5942547025014955</v>
      </c>
      <c r="K8" s="373"/>
      <c r="L8" s="374">
        <v>1.5822933316113066</v>
      </c>
      <c r="M8" s="373"/>
      <c r="N8" s="374">
        <v>1.6260858398026889</v>
      </c>
      <c r="O8" s="373"/>
      <c r="P8" s="374">
        <v>1.7960869127967412</v>
      </c>
      <c r="Q8" s="373"/>
      <c r="R8" s="374">
        <v>2.0426801046112697</v>
      </c>
      <c r="S8" s="373"/>
      <c r="T8" s="374">
        <v>1.9867827117886145</v>
      </c>
      <c r="U8" s="373"/>
      <c r="V8" s="374">
        <v>2.3406794476545079</v>
      </c>
      <c r="W8" s="373"/>
      <c r="X8" s="374">
        <v>2.8256762352968074</v>
      </c>
      <c r="Y8" s="373"/>
      <c r="Z8" s="374">
        <v>4.1260993579583012</v>
      </c>
      <c r="AA8" s="373"/>
      <c r="AB8" s="374">
        <v>3.9647253245033522</v>
      </c>
      <c r="AC8" s="373"/>
      <c r="AD8" s="374">
        <v>4.7519415863128369</v>
      </c>
      <c r="AE8" s="373"/>
      <c r="AF8" s="374">
        <v>4.294371176970448</v>
      </c>
      <c r="AG8" s="373"/>
      <c r="AH8" s="374">
        <v>4.1267370033037993</v>
      </c>
      <c r="AI8" s="373"/>
      <c r="AJ8" s="374">
        <v>4.8609293338059025</v>
      </c>
      <c r="AK8" s="373"/>
      <c r="AL8" s="374">
        <v>4.7644478812789357</v>
      </c>
      <c r="AM8" s="373"/>
      <c r="AN8" s="374">
        <v>5.1834987360956317</v>
      </c>
      <c r="AO8" s="373"/>
      <c r="AP8" s="374">
        <v>5.2892017484070255</v>
      </c>
      <c r="AQ8" s="373"/>
      <c r="AR8" s="374">
        <v>3.7662918013032405</v>
      </c>
      <c r="AS8" s="373"/>
      <c r="AT8" s="374">
        <v>5.4220371081307634</v>
      </c>
      <c r="AU8" s="373"/>
      <c r="AV8" s="374">
        <v>6.0300034119573676</v>
      </c>
      <c r="AW8" s="373"/>
      <c r="AX8" s="374">
        <v>5.7888887043371975</v>
      </c>
      <c r="AY8" s="373"/>
      <c r="AZ8" s="374">
        <v>5.3026363599944322</v>
      </c>
      <c r="BA8" s="373"/>
      <c r="BB8" s="374">
        <v>5.3306911940560555</v>
      </c>
      <c r="BC8" s="373"/>
      <c r="BD8" s="374">
        <v>5.1796607031272588</v>
      </c>
      <c r="BE8" s="373"/>
      <c r="BF8" s="374">
        <v>5.5933505780301189</v>
      </c>
      <c r="BG8" s="373"/>
      <c r="BH8" s="374">
        <v>5.3710059672645949</v>
      </c>
      <c r="BI8" s="373"/>
      <c r="BJ8" s="374">
        <v>4.6437003627313249</v>
      </c>
      <c r="BK8" s="373"/>
      <c r="BL8" s="375">
        <v>4.1620017643380312</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5.347518571259694E-3</v>
      </c>
      <c r="G9" s="373"/>
      <c r="H9" s="374">
        <v>6.8923537130599318E-3</v>
      </c>
      <c r="I9" s="373"/>
      <c r="J9" s="374">
        <v>5.9991626364229922E-3</v>
      </c>
      <c r="K9" s="373"/>
      <c r="L9" s="374">
        <v>5.9541521313812166E-3</v>
      </c>
      <c r="M9" s="373"/>
      <c r="N9" s="374">
        <v>6.1189428505083196E-3</v>
      </c>
      <c r="O9" s="373"/>
      <c r="P9" s="374">
        <v>6.7586549891380495E-3</v>
      </c>
      <c r="Q9" s="373"/>
      <c r="R9" s="374">
        <v>7.6865824152944863E-3</v>
      </c>
      <c r="S9" s="373"/>
      <c r="T9" s="374">
        <v>7.4762411505210702E-3</v>
      </c>
      <c r="U9" s="373"/>
      <c r="V9" s="374">
        <v>8.8079506142770547E-3</v>
      </c>
      <c r="W9" s="373"/>
      <c r="X9" s="374">
        <v>1.0632988108376045E-2</v>
      </c>
      <c r="Y9" s="373"/>
      <c r="Z9" s="374">
        <v>1.5526465792193024E-2</v>
      </c>
      <c r="AA9" s="373"/>
      <c r="AB9" s="374">
        <v>1.4919217106978062E-2</v>
      </c>
      <c r="AC9" s="373"/>
      <c r="AD9" s="374">
        <v>1.9388829999135174E-2</v>
      </c>
      <c r="AE9" s="373"/>
      <c r="AF9" s="374">
        <v>1.7749884130956933E-2</v>
      </c>
      <c r="AG9" s="373"/>
      <c r="AH9" s="374">
        <v>1.7281470921212641E-2</v>
      </c>
      <c r="AI9" s="373"/>
      <c r="AJ9" s="374">
        <v>2.0260023266643869E-2</v>
      </c>
      <c r="AK9" s="373"/>
      <c r="AL9" s="374">
        <v>2.0000791764349515E-2</v>
      </c>
      <c r="AM9" s="373"/>
      <c r="AN9" s="374">
        <v>2.1635793386635172E-2</v>
      </c>
      <c r="AO9" s="373"/>
      <c r="AP9" s="374">
        <v>2.9693251592166271E-2</v>
      </c>
      <c r="AQ9" s="373"/>
      <c r="AR9" s="374">
        <v>2.8837929969539995E-2</v>
      </c>
      <c r="AS9" s="373"/>
      <c r="AT9" s="374">
        <v>4.0541317222102344E-2</v>
      </c>
      <c r="AU9" s="373"/>
      <c r="AV9" s="374">
        <v>4.2400216106605187E-2</v>
      </c>
      <c r="AW9" s="373"/>
      <c r="AX9" s="374">
        <v>4.3605949392960294E-2</v>
      </c>
      <c r="AY9" s="373"/>
      <c r="AZ9" s="374">
        <v>4.0901624386996925E-2</v>
      </c>
      <c r="BA9" s="373"/>
      <c r="BB9" s="374">
        <v>4.1671325809657246E-2</v>
      </c>
      <c r="BC9" s="373"/>
      <c r="BD9" s="374">
        <v>4.7674116427862706E-2</v>
      </c>
      <c r="BE9" s="373"/>
      <c r="BF9" s="374">
        <v>4.4763282323672146E-2</v>
      </c>
      <c r="BG9" s="373"/>
      <c r="BH9" s="374">
        <v>4.8075405033749019E-2</v>
      </c>
      <c r="BI9" s="373"/>
      <c r="BJ9" s="374">
        <v>4.0597620039400692E-2</v>
      </c>
      <c r="BK9" s="373"/>
      <c r="BL9" s="375">
        <v>3.9304242609169572E-2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0.54915426401620238</v>
      </c>
      <c r="G10" s="373"/>
      <c r="H10" s="370">
        <v>0.51521320010676941</v>
      </c>
      <c r="I10" s="373"/>
      <c r="J10" s="370">
        <v>0.52741609714357796</v>
      </c>
      <c r="K10" s="373"/>
      <c r="L10" s="370">
        <v>0.5539227649666002</v>
      </c>
      <c r="M10" s="373"/>
      <c r="N10" s="370">
        <v>0.53725481263713215</v>
      </c>
      <c r="O10" s="373"/>
      <c r="P10" s="370">
        <v>2.0397999423745121</v>
      </c>
      <c r="Q10" s="373"/>
      <c r="R10" s="370">
        <v>1.9600672332586364</v>
      </c>
      <c r="S10" s="373"/>
      <c r="T10" s="370">
        <v>2.1138212594956989</v>
      </c>
      <c r="U10" s="373"/>
      <c r="V10" s="370">
        <v>2.1092545898566768</v>
      </c>
      <c r="W10" s="373"/>
      <c r="X10" s="370">
        <v>3.3138021796385182</v>
      </c>
      <c r="Y10" s="373"/>
      <c r="Z10" s="370">
        <v>3.0145015964491853</v>
      </c>
      <c r="AA10" s="373"/>
      <c r="AB10" s="370">
        <v>3.4370814140487225</v>
      </c>
      <c r="AC10" s="373"/>
      <c r="AD10" s="370">
        <v>4.037122702489957</v>
      </c>
      <c r="AE10" s="373"/>
      <c r="AF10" s="370">
        <v>4.0749752741495238</v>
      </c>
      <c r="AG10" s="373"/>
      <c r="AH10" s="370">
        <v>4.9925296392087066</v>
      </c>
      <c r="AI10" s="373"/>
      <c r="AJ10" s="370">
        <v>6.2755347192382906</v>
      </c>
      <c r="AK10" s="373"/>
      <c r="AL10" s="370">
        <v>7.0391460019213374</v>
      </c>
      <c r="AM10" s="373"/>
      <c r="AN10" s="370">
        <v>8.7961865838817275</v>
      </c>
      <c r="AO10" s="373"/>
      <c r="AP10" s="370">
        <v>10.246039546945806</v>
      </c>
      <c r="AQ10" s="373"/>
      <c r="AR10" s="370">
        <v>11.698599771573884</v>
      </c>
      <c r="AS10" s="373"/>
      <c r="AT10" s="370">
        <v>11.994076857442623</v>
      </c>
      <c r="AU10" s="373"/>
      <c r="AV10" s="370">
        <v>10.796132304247697</v>
      </c>
      <c r="AW10" s="373"/>
      <c r="AX10" s="370">
        <v>11.141536574355026</v>
      </c>
      <c r="AY10" s="373"/>
      <c r="AZ10" s="370">
        <v>10.952015060041285</v>
      </c>
      <c r="BA10" s="373"/>
      <c r="BB10" s="370">
        <v>10.423825885959017</v>
      </c>
      <c r="BC10" s="373"/>
      <c r="BD10" s="370">
        <v>10.30194926707391</v>
      </c>
      <c r="BE10" s="373"/>
      <c r="BF10" s="370">
        <v>11.113762377306587</v>
      </c>
      <c r="BG10" s="373"/>
      <c r="BH10" s="370">
        <v>10.73683067053085</v>
      </c>
      <c r="BI10" s="373"/>
      <c r="BJ10" s="370">
        <v>9.6719568906827043</v>
      </c>
      <c r="BK10" s="373"/>
      <c r="BL10" s="371">
        <v>9.5263583396881426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200.85795966612901</v>
      </c>
      <c r="G11" s="373"/>
      <c r="H11" s="370">
        <v>181.4474527808996</v>
      </c>
      <c r="I11" s="373"/>
      <c r="J11" s="370">
        <v>170.15699036248179</v>
      </c>
      <c r="K11" s="373"/>
      <c r="L11" s="370">
        <v>163.68747704576961</v>
      </c>
      <c r="M11" s="373"/>
      <c r="N11" s="370">
        <v>156.43783433191231</v>
      </c>
      <c r="O11" s="373"/>
      <c r="P11" s="370">
        <v>1220.9769978466632</v>
      </c>
      <c r="Q11" s="373" t="s">
        <v>351</v>
      </c>
      <c r="R11" s="370">
        <v>1268.5896170455223</v>
      </c>
      <c r="S11" s="373"/>
      <c r="T11" s="370">
        <v>1343.934104381766</v>
      </c>
      <c r="U11" s="373"/>
      <c r="V11" s="370">
        <v>1333.4959451662128</v>
      </c>
      <c r="W11" s="373"/>
      <c r="X11" s="370">
        <v>2183.1619150351357</v>
      </c>
      <c r="Y11" s="373" t="s">
        <v>351</v>
      </c>
      <c r="Z11" s="370">
        <v>1926.3837245239008</v>
      </c>
      <c r="AA11" s="373"/>
      <c r="AB11" s="370">
        <v>2190.5854401046404</v>
      </c>
      <c r="AC11" s="373"/>
      <c r="AD11" s="370">
        <v>2443.6230540794409</v>
      </c>
      <c r="AE11" s="373"/>
      <c r="AF11" s="370">
        <v>2441.6943485046472</v>
      </c>
      <c r="AG11" s="373"/>
      <c r="AH11" s="370">
        <v>2681.6722853436245</v>
      </c>
      <c r="AI11" s="373"/>
      <c r="AJ11" s="370">
        <v>2856.1321603615943</v>
      </c>
      <c r="AK11" s="373"/>
      <c r="AL11" s="370">
        <v>3032.0856328843865</v>
      </c>
      <c r="AM11" s="373"/>
      <c r="AN11" s="370">
        <v>3265.140823514706</v>
      </c>
      <c r="AO11" s="373"/>
      <c r="AP11" s="370">
        <v>3188.890921323803</v>
      </c>
      <c r="AQ11" s="373"/>
      <c r="AR11" s="370">
        <v>3344.2088002740052</v>
      </c>
      <c r="AS11" s="373"/>
      <c r="AT11" s="370">
        <v>3416.9260116525847</v>
      </c>
      <c r="AU11" s="373"/>
      <c r="AV11" s="370">
        <v>2987.312010499636</v>
      </c>
      <c r="AW11" s="373"/>
      <c r="AX11" s="370">
        <v>3116.2105863856141</v>
      </c>
      <c r="AY11" s="373"/>
      <c r="AZ11" s="370">
        <v>3020.4329959110851</v>
      </c>
      <c r="BA11" s="373"/>
      <c r="BB11" s="370">
        <v>2950.7758778737511</v>
      </c>
      <c r="BC11" s="373"/>
      <c r="BD11" s="370">
        <v>3006.4815099495277</v>
      </c>
      <c r="BE11" s="373"/>
      <c r="BF11" s="370">
        <v>3195.8681798178072</v>
      </c>
      <c r="BG11" s="373"/>
      <c r="BH11" s="370">
        <v>3251.2513837553593</v>
      </c>
      <c r="BI11" s="373"/>
      <c r="BJ11" s="370">
        <v>2656.1646118610865</v>
      </c>
      <c r="BK11" s="373"/>
      <c r="BL11" s="371">
        <v>2740.4641935261811</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6.1078967904123589</v>
      </c>
      <c r="G12" s="373"/>
      <c r="H12" s="378">
        <v>5.4484239456236461</v>
      </c>
      <c r="I12" s="373"/>
      <c r="J12" s="378">
        <v>4.9492307671899098</v>
      </c>
      <c r="K12" s="373"/>
      <c r="L12" s="378">
        <v>4.592573921951578</v>
      </c>
      <c r="M12" s="373"/>
      <c r="N12" s="378">
        <v>4.3607100767490889</v>
      </c>
      <c r="O12" s="373"/>
      <c r="P12" s="378">
        <v>41.827212610105875</v>
      </c>
      <c r="Q12" s="373"/>
      <c r="R12" s="378">
        <v>44.034650727095496</v>
      </c>
      <c r="S12" s="373"/>
      <c r="T12" s="378">
        <v>46.514846397009798</v>
      </c>
      <c r="U12" s="373"/>
      <c r="V12" s="378">
        <v>46.110686609004567</v>
      </c>
      <c r="W12" s="373"/>
      <c r="X12" s="378">
        <v>75.995591256949908</v>
      </c>
      <c r="Y12" s="373"/>
      <c r="Z12" s="378">
        <v>66.729828095211019</v>
      </c>
      <c r="AA12" s="373"/>
      <c r="AB12" s="378">
        <v>75.84867309084423</v>
      </c>
      <c r="AC12" s="373"/>
      <c r="AD12" s="378">
        <v>84.679925777525824</v>
      </c>
      <c r="AE12" s="373"/>
      <c r="AF12" s="378">
        <v>84.510155210747854</v>
      </c>
      <c r="AG12" s="373"/>
      <c r="AH12" s="378">
        <v>90.949085264283539</v>
      </c>
      <c r="AI12" s="373"/>
      <c r="AJ12" s="378">
        <v>93.453735307536775</v>
      </c>
      <c r="AK12" s="373"/>
      <c r="AL12" s="378">
        <v>97.838316256734672</v>
      </c>
      <c r="AM12" s="373"/>
      <c r="AN12" s="378">
        <v>100.90495164530907</v>
      </c>
      <c r="AO12" s="373"/>
      <c r="AP12" s="378">
        <v>92.842266345043058</v>
      </c>
      <c r="AQ12" s="373"/>
      <c r="AR12" s="378">
        <v>94.263895166700053</v>
      </c>
      <c r="AS12" s="373"/>
      <c r="AT12" s="378">
        <v>96.894465555687191</v>
      </c>
      <c r="AU12" s="373"/>
      <c r="AV12" s="378">
        <v>84.347775702463608</v>
      </c>
      <c r="AW12" s="373"/>
      <c r="AX12" s="378">
        <v>88.522171270008073</v>
      </c>
      <c r="AY12" s="373"/>
      <c r="AZ12" s="378">
        <v>85.620031288833786</v>
      </c>
      <c r="BA12" s="373"/>
      <c r="BB12" s="378">
        <v>84.479577724983955</v>
      </c>
      <c r="BC12" s="373"/>
      <c r="BD12" s="378">
        <v>87.151621637162918</v>
      </c>
      <c r="BE12" s="373"/>
      <c r="BF12" s="378">
        <v>92.374208902665657</v>
      </c>
      <c r="BG12" s="373"/>
      <c r="BH12" s="378">
        <v>95.980073075992536</v>
      </c>
      <c r="BI12" s="373"/>
      <c r="BJ12" s="378">
        <v>75.519046313234909</v>
      </c>
      <c r="BK12" s="373"/>
      <c r="BL12" s="379">
        <v>79.282713516727881</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1.1285704525516744</v>
      </c>
      <c r="G13" s="373"/>
      <c r="H13" s="378">
        <v>1.0067181042839344</v>
      </c>
      <c r="I13" s="373"/>
      <c r="J13" s="378">
        <v>0.91448100686277201</v>
      </c>
      <c r="K13" s="373"/>
      <c r="L13" s="378">
        <v>0.84858068289722854</v>
      </c>
      <c r="M13" s="373"/>
      <c r="N13" s="378">
        <v>0.80573865499634811</v>
      </c>
      <c r="O13" s="373"/>
      <c r="P13" s="378">
        <v>7.7285124297549501</v>
      </c>
      <c r="Q13" s="373"/>
      <c r="R13" s="378">
        <v>8.1363859613741063</v>
      </c>
      <c r="S13" s="373"/>
      <c r="T13" s="378">
        <v>8.594657547430641</v>
      </c>
      <c r="U13" s="373"/>
      <c r="V13" s="378">
        <v>8.5199799930279134</v>
      </c>
      <c r="W13" s="373"/>
      <c r="X13" s="378">
        <v>14.041884098535615</v>
      </c>
      <c r="Y13" s="373"/>
      <c r="Z13" s="378">
        <v>12.32982725089947</v>
      </c>
      <c r="AA13" s="373"/>
      <c r="AB13" s="378">
        <v>14.014737683509379</v>
      </c>
      <c r="AC13" s="373"/>
      <c r="AD13" s="378">
        <v>15.640242140921085</v>
      </c>
      <c r="AE13" s="373"/>
      <c r="AF13" s="378">
        <v>15.608964471029916</v>
      </c>
      <c r="AG13" s="373"/>
      <c r="AH13" s="378">
        <v>16.798547928603227</v>
      </c>
      <c r="AI13" s="373"/>
      <c r="AJ13" s="378">
        <v>17.261092730074676</v>
      </c>
      <c r="AK13" s="373"/>
      <c r="AL13" s="378">
        <v>18.071454513727904</v>
      </c>
      <c r="AM13" s="373"/>
      <c r="AN13" s="378">
        <v>18.638477457955258</v>
      </c>
      <c r="AO13" s="373"/>
      <c r="AP13" s="378">
        <v>17.201755295587787</v>
      </c>
      <c r="AQ13" s="373"/>
      <c r="AR13" s="378">
        <v>17.490458715306495</v>
      </c>
      <c r="AS13" s="373"/>
      <c r="AT13" s="378">
        <v>17.960711547829373</v>
      </c>
      <c r="AU13" s="373"/>
      <c r="AV13" s="378">
        <v>15.653061126649794</v>
      </c>
      <c r="AW13" s="373"/>
      <c r="AX13" s="378">
        <v>16.438197392967432</v>
      </c>
      <c r="AY13" s="373"/>
      <c r="AZ13" s="378">
        <v>15.884634690935048</v>
      </c>
      <c r="BA13" s="373"/>
      <c r="BB13" s="378">
        <v>15.733659339086472</v>
      </c>
      <c r="BC13" s="373"/>
      <c r="BD13" s="378">
        <v>16.325372036610013</v>
      </c>
      <c r="BE13" s="373"/>
      <c r="BF13" s="378">
        <v>17.150351267555749</v>
      </c>
      <c r="BG13" s="373"/>
      <c r="BH13" s="378">
        <v>17.802399550781445</v>
      </c>
      <c r="BI13" s="373"/>
      <c r="BJ13" s="378">
        <v>14.012186377602655</v>
      </c>
      <c r="BK13" s="373"/>
      <c r="BL13" s="379">
        <v>14.702994167934254</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620"/>
      <c r="G14" s="628"/>
      <c r="H14" s="621"/>
      <c r="I14" s="628"/>
      <c r="J14" s="621"/>
      <c r="K14" s="628"/>
      <c r="L14" s="621"/>
      <c r="M14" s="628"/>
      <c r="N14" s="621"/>
      <c r="O14" s="628"/>
      <c r="P14" s="621"/>
      <c r="Q14" s="628"/>
      <c r="R14" s="621"/>
      <c r="S14" s="628"/>
      <c r="T14" s="621"/>
      <c r="U14" s="628"/>
      <c r="V14" s="621"/>
      <c r="W14" s="628"/>
      <c r="X14" s="621"/>
      <c r="Y14" s="628"/>
      <c r="Z14" s="621"/>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1"/>
      <c r="BK14" s="628"/>
      <c r="BL14" s="622"/>
      <c r="BM14" s="628"/>
      <c r="BN14" s="621"/>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1.9725072083776587</v>
      </c>
      <c r="G15" s="373"/>
      <c r="H15" s="374">
        <v>1.7595345625207472</v>
      </c>
      <c r="I15" s="373"/>
      <c r="J15" s="374">
        <v>1.5983232361638358</v>
      </c>
      <c r="K15" s="373"/>
      <c r="L15" s="374">
        <v>1.4831431304269231</v>
      </c>
      <c r="M15" s="373"/>
      <c r="N15" s="374">
        <v>1.4082641464300119</v>
      </c>
      <c r="O15" s="373"/>
      <c r="P15" s="374">
        <v>13.507837674874768</v>
      </c>
      <c r="Q15" s="373"/>
      <c r="R15" s="374">
        <v>14.220716059565952</v>
      </c>
      <c r="S15" s="373"/>
      <c r="T15" s="374">
        <v>15.021679796342314</v>
      </c>
      <c r="U15" s="373"/>
      <c r="V15" s="374">
        <v>14.891158911243519</v>
      </c>
      <c r="W15" s="373"/>
      <c r="X15" s="374">
        <v>24.54230264574193</v>
      </c>
      <c r="Y15" s="373"/>
      <c r="Z15" s="374">
        <v>21.54998217033058</v>
      </c>
      <c r="AA15" s="373"/>
      <c r="AB15" s="374">
        <v>24.494856339488035</v>
      </c>
      <c r="AC15" s="373"/>
      <c r="AD15" s="374">
        <v>27.533864319345486</v>
      </c>
      <c r="AE15" s="373"/>
      <c r="AF15" s="374">
        <v>27.495342065034922</v>
      </c>
      <c r="AG15" s="373"/>
      <c r="AH15" s="374">
        <v>29.602117822544525</v>
      </c>
      <c r="AI15" s="373"/>
      <c r="AJ15" s="374">
        <v>30.446757268322514</v>
      </c>
      <c r="AK15" s="373"/>
      <c r="AL15" s="374">
        <v>31.88450956307102</v>
      </c>
      <c r="AM15" s="373"/>
      <c r="AN15" s="374">
        <v>32.89084449384687</v>
      </c>
      <c r="AO15" s="373"/>
      <c r="AP15" s="374">
        <v>30.556329939329864</v>
      </c>
      <c r="AQ15" s="373"/>
      <c r="AR15" s="374">
        <v>31.186365612666719</v>
      </c>
      <c r="AS15" s="373"/>
      <c r="AT15" s="374">
        <v>32.377514741931293</v>
      </c>
      <c r="AU15" s="373"/>
      <c r="AV15" s="374">
        <v>28.531454983795136</v>
      </c>
      <c r="AW15" s="373"/>
      <c r="AX15" s="374">
        <v>29.980382697536093</v>
      </c>
      <c r="AY15" s="373"/>
      <c r="AZ15" s="374">
        <v>29.261893619464942</v>
      </c>
      <c r="BA15" s="373"/>
      <c r="BB15" s="374">
        <v>28.841627530794842</v>
      </c>
      <c r="BC15" s="373"/>
      <c r="BD15" s="374">
        <v>29.667212013088083</v>
      </c>
      <c r="BE15" s="373"/>
      <c r="BF15" s="374">
        <v>31.695551857761465</v>
      </c>
      <c r="BG15" s="373"/>
      <c r="BH15" s="374">
        <v>33.01532237094839</v>
      </c>
      <c r="BI15" s="373"/>
      <c r="BJ15" s="374">
        <v>26.229355394030208</v>
      </c>
      <c r="BK15" s="373"/>
      <c r="BL15" s="375">
        <v>27.330723792011788</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3.5863767425048336</v>
      </c>
      <c r="G16" s="373"/>
      <c r="H16" s="374">
        <v>3.1991537500377216</v>
      </c>
      <c r="I16" s="373"/>
      <c r="J16" s="374">
        <v>2.9060422475706105</v>
      </c>
      <c r="K16" s="373"/>
      <c r="L16" s="374">
        <v>2.696623873503496</v>
      </c>
      <c r="M16" s="373"/>
      <c r="N16" s="374">
        <v>2.560480266236385</v>
      </c>
      <c r="O16" s="373"/>
      <c r="P16" s="374">
        <v>24.559704863408665</v>
      </c>
      <c r="Q16" s="373"/>
      <c r="R16" s="374">
        <v>25.855847381029001</v>
      </c>
      <c r="S16" s="373"/>
      <c r="T16" s="374">
        <v>27.312145084258749</v>
      </c>
      <c r="U16" s="373"/>
      <c r="V16" s="374">
        <v>27.074834384079121</v>
      </c>
      <c r="W16" s="373"/>
      <c r="X16" s="374">
        <v>44.622368446803506</v>
      </c>
      <c r="Y16" s="373"/>
      <c r="Z16" s="374">
        <v>39.181785764237418</v>
      </c>
      <c r="AA16" s="373"/>
      <c r="AB16" s="374">
        <v>44.536102435432788</v>
      </c>
      <c r="AC16" s="373"/>
      <c r="AD16" s="374">
        <v>49.355681254696826</v>
      </c>
      <c r="AE16" s="373"/>
      <c r="AF16" s="374">
        <v>49.234323950975678</v>
      </c>
      <c r="AG16" s="373"/>
      <c r="AH16" s="374">
        <v>52.973793708849449</v>
      </c>
      <c r="AI16" s="373"/>
      <c r="AJ16" s="374">
        <v>54.389746118313582</v>
      </c>
      <c r="AK16" s="373"/>
      <c r="AL16" s="374">
        <v>56.936744066997804</v>
      </c>
      <c r="AM16" s="373"/>
      <c r="AN16" s="374">
        <v>58.721010247095087</v>
      </c>
      <c r="AO16" s="373"/>
      <c r="AP16" s="374">
        <v>53.863619466025774</v>
      </c>
      <c r="AQ16" s="373"/>
      <c r="AR16" s="374">
        <v>54.487998704327332</v>
      </c>
      <c r="AS16" s="373"/>
      <c r="AT16" s="374">
        <v>55.666494437880104</v>
      </c>
      <c r="AU16" s="373"/>
      <c r="AV16" s="374">
        <v>48.04891622287969</v>
      </c>
      <c r="AW16" s="373"/>
      <c r="AX16" s="374">
        <v>50.352285939972795</v>
      </c>
      <c r="AY16" s="373"/>
      <c r="AZ16" s="374">
        <v>48.498654707552781</v>
      </c>
      <c r="BA16" s="373"/>
      <c r="BB16" s="374">
        <v>47.941102226217211</v>
      </c>
      <c r="BC16" s="373"/>
      <c r="BD16" s="374">
        <v>49.568212932949329</v>
      </c>
      <c r="BE16" s="373"/>
      <c r="BF16" s="374">
        <v>52.37448441998076</v>
      </c>
      <c r="BG16" s="373"/>
      <c r="BH16" s="374">
        <v>54.410019146679581</v>
      </c>
      <c r="BI16" s="373"/>
      <c r="BJ16" s="374">
        <v>42.520355233859625</v>
      </c>
      <c r="BK16" s="373"/>
      <c r="BL16" s="375">
        <v>44.880595753074054</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0</v>
      </c>
      <c r="G17" s="373"/>
      <c r="H17" s="374">
        <v>0</v>
      </c>
      <c r="I17" s="373"/>
      <c r="J17" s="374">
        <v>0</v>
      </c>
      <c r="K17" s="373"/>
      <c r="L17" s="374">
        <v>0</v>
      </c>
      <c r="M17" s="373"/>
      <c r="N17" s="374">
        <v>0</v>
      </c>
      <c r="O17" s="373"/>
      <c r="P17" s="374">
        <v>0</v>
      </c>
      <c r="Q17" s="373"/>
      <c r="R17" s="374">
        <v>0</v>
      </c>
      <c r="S17" s="373"/>
      <c r="T17" s="374">
        <v>0</v>
      </c>
      <c r="U17" s="373"/>
      <c r="V17" s="374">
        <v>0</v>
      </c>
      <c r="W17" s="373"/>
      <c r="X17" s="374">
        <v>0</v>
      </c>
      <c r="Y17" s="373"/>
      <c r="Z17" s="374">
        <v>0</v>
      </c>
      <c r="AA17" s="373"/>
      <c r="AB17" s="374">
        <v>0</v>
      </c>
      <c r="AC17" s="373"/>
      <c r="AD17" s="374">
        <v>6.8677675563633286E-2</v>
      </c>
      <c r="AE17" s="373"/>
      <c r="AF17" s="374">
        <v>7.29150422394957E-2</v>
      </c>
      <c r="AG17" s="373"/>
      <c r="AH17" s="374">
        <v>8.086638955617971E-2</v>
      </c>
      <c r="AI17" s="373"/>
      <c r="AJ17" s="374">
        <v>9.1387861043016161E-2</v>
      </c>
      <c r="AK17" s="373"/>
      <c r="AL17" s="374">
        <v>9.6799562079257648E-2</v>
      </c>
      <c r="AM17" s="373"/>
      <c r="AN17" s="374">
        <v>0.10011914048206944</v>
      </c>
      <c r="AO17" s="373"/>
      <c r="AP17" s="374">
        <v>0.13402700629113271</v>
      </c>
      <c r="AQ17" s="373"/>
      <c r="AR17" s="374">
        <v>0.17663471429914318</v>
      </c>
      <c r="AS17" s="373"/>
      <c r="AT17" s="374">
        <v>0.22916430605387514</v>
      </c>
      <c r="AU17" s="373"/>
      <c r="AV17" s="374">
        <v>0.27076848592591241</v>
      </c>
      <c r="AW17" s="373"/>
      <c r="AX17" s="374">
        <v>0.30143217912843495</v>
      </c>
      <c r="AY17" s="373"/>
      <c r="AZ17" s="374">
        <v>0.3223801620977792</v>
      </c>
      <c r="BA17" s="373"/>
      <c r="BB17" s="374">
        <v>0.32589741474461886</v>
      </c>
      <c r="BC17" s="373"/>
      <c r="BD17" s="374">
        <v>0.39471619941620845</v>
      </c>
      <c r="BE17" s="373"/>
      <c r="BF17" s="374">
        <v>0.43735667147864066</v>
      </c>
      <c r="BG17" s="373"/>
      <c r="BH17" s="374">
        <v>0.44017148805308487</v>
      </c>
      <c r="BI17" s="373"/>
      <c r="BJ17" s="374">
        <v>0.40320098842721364</v>
      </c>
      <c r="BK17" s="373"/>
      <c r="BL17" s="375">
        <v>0.29308517873901641</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15.096031294426821</v>
      </c>
      <c r="G18" s="373"/>
      <c r="H18" s="378">
        <v>14.631190995725996</v>
      </c>
      <c r="I18" s="373"/>
      <c r="J18" s="378">
        <v>16.020877171212113</v>
      </c>
      <c r="K18" s="373"/>
      <c r="L18" s="378">
        <v>17.831257426115808</v>
      </c>
      <c r="M18" s="373"/>
      <c r="N18" s="378">
        <v>17.450233117115779</v>
      </c>
      <c r="O18" s="373"/>
      <c r="P18" s="378">
        <v>24.2931022576144</v>
      </c>
      <c r="Q18" s="373"/>
      <c r="R18" s="378">
        <v>16.963507955304461</v>
      </c>
      <c r="S18" s="373"/>
      <c r="T18" s="378">
        <v>19.911474768426917</v>
      </c>
      <c r="U18" s="373"/>
      <c r="V18" s="378">
        <v>20.372678781713141</v>
      </c>
      <c r="W18" s="373"/>
      <c r="X18" s="378">
        <v>26.109006638244153</v>
      </c>
      <c r="Y18" s="373"/>
      <c r="Z18" s="378">
        <v>27.739008752546091</v>
      </c>
      <c r="AA18" s="373"/>
      <c r="AB18" s="378">
        <v>32.018551901106683</v>
      </c>
      <c r="AC18" s="373"/>
      <c r="AD18" s="378">
        <v>42.702177970126385</v>
      </c>
      <c r="AE18" s="373"/>
      <c r="AF18" s="378">
        <v>44.617145276167783</v>
      </c>
      <c r="AG18" s="373"/>
      <c r="AH18" s="378">
        <v>75.873325724334933</v>
      </c>
      <c r="AI18" s="373"/>
      <c r="AJ18" s="378">
        <v>130.3830541935389</v>
      </c>
      <c r="AK18" s="373"/>
      <c r="AL18" s="378">
        <v>158.06658525087039</v>
      </c>
      <c r="AM18" s="373"/>
      <c r="AN18" s="378">
        <v>233.66120521244611</v>
      </c>
      <c r="AO18" s="373"/>
      <c r="AP18" s="378">
        <v>312.80439376814121</v>
      </c>
      <c r="AQ18" s="373"/>
      <c r="AR18" s="378">
        <v>376.25981841231544</v>
      </c>
      <c r="AS18" s="373"/>
      <c r="AT18" s="378">
        <v>383.57298291628751</v>
      </c>
      <c r="AU18" s="373"/>
      <c r="AV18" s="378">
        <v>349.00215185240313</v>
      </c>
      <c r="AW18" s="373"/>
      <c r="AX18" s="378">
        <v>358.085952197974</v>
      </c>
      <c r="AY18" s="373"/>
      <c r="AZ18" s="378">
        <v>353.89342494553716</v>
      </c>
      <c r="BA18" s="373"/>
      <c r="BB18" s="378">
        <v>332.02444985937115</v>
      </c>
      <c r="BC18" s="373"/>
      <c r="BD18" s="378">
        <v>321.05396109550799</v>
      </c>
      <c r="BE18" s="373"/>
      <c r="BF18" s="378">
        <v>348.16734258406376</v>
      </c>
      <c r="BG18" s="373"/>
      <c r="BH18" s="378">
        <v>326.10125811808905</v>
      </c>
      <c r="BI18" s="373"/>
      <c r="BJ18" s="378">
        <v>312.90303000627836</v>
      </c>
      <c r="BK18" s="373"/>
      <c r="BL18" s="379">
        <v>298.55845300727475</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6.9037752293218047</v>
      </c>
      <c r="G19" s="373"/>
      <c r="H19" s="378">
        <v>6.1583709688226147</v>
      </c>
      <c r="I19" s="373"/>
      <c r="J19" s="378">
        <v>5.5941313265734252</v>
      </c>
      <c r="K19" s="373"/>
      <c r="L19" s="378">
        <v>5.1910009564942303</v>
      </c>
      <c r="M19" s="373"/>
      <c r="N19" s="378">
        <v>4.9289245125050414</v>
      </c>
      <c r="O19" s="373"/>
      <c r="P19" s="378">
        <v>47.277431862061682</v>
      </c>
      <c r="Q19" s="373"/>
      <c r="R19" s="378">
        <v>49.772506208480827</v>
      </c>
      <c r="S19" s="373"/>
      <c r="T19" s="378">
        <v>52.575879287198092</v>
      </c>
      <c r="U19" s="373"/>
      <c r="V19" s="378">
        <v>52.119056189352314</v>
      </c>
      <c r="W19" s="373"/>
      <c r="X19" s="378">
        <v>85.898059260096744</v>
      </c>
      <c r="Y19" s="373"/>
      <c r="Z19" s="378">
        <v>75.424937596157037</v>
      </c>
      <c r="AA19" s="373"/>
      <c r="AB19" s="378">
        <v>85.731997188208112</v>
      </c>
      <c r="AC19" s="373"/>
      <c r="AD19" s="378">
        <v>95.013220539688859</v>
      </c>
      <c r="AE19" s="373"/>
      <c r="AF19" s="378">
        <v>94.779550592953953</v>
      </c>
      <c r="AG19" s="373"/>
      <c r="AH19" s="378">
        <v>101.97810922685827</v>
      </c>
      <c r="AI19" s="373"/>
      <c r="AJ19" s="378">
        <v>104.70394743244033</v>
      </c>
      <c r="AK19" s="373"/>
      <c r="AL19" s="378">
        <v>109.60679027241224</v>
      </c>
      <c r="AM19" s="373"/>
      <c r="AN19" s="378">
        <v>113.04127246786318</v>
      </c>
      <c r="AO19" s="373"/>
      <c r="AP19" s="378">
        <v>103.66752447958791</v>
      </c>
      <c r="AQ19" s="373"/>
      <c r="AR19" s="378">
        <v>104.87027327182554</v>
      </c>
      <c r="AS19" s="373"/>
      <c r="AT19" s="378">
        <v>107.13001527239639</v>
      </c>
      <c r="AU19" s="373"/>
      <c r="AV19" s="378">
        <v>92.477070995764379</v>
      </c>
      <c r="AW19" s="373"/>
      <c r="AX19" s="378">
        <v>96.904104033022662</v>
      </c>
      <c r="AY19" s="373"/>
      <c r="AZ19" s="378">
        <v>93.32744998618422</v>
      </c>
      <c r="BA19" s="373"/>
      <c r="BB19" s="378">
        <v>92.225231272882667</v>
      </c>
      <c r="BC19" s="373"/>
      <c r="BD19" s="378">
        <v>95.322467604542354</v>
      </c>
      <c r="BE19" s="373"/>
      <c r="BF19" s="378">
        <v>100.76437027098034</v>
      </c>
      <c r="BG19" s="373"/>
      <c r="BH19" s="378">
        <v>104.70020824895296</v>
      </c>
      <c r="BI19" s="373"/>
      <c r="BJ19" s="378">
        <v>81.814418768486703</v>
      </c>
      <c r="BK19" s="373"/>
      <c r="BL19" s="379">
        <v>86.375292758362832</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1.4345506970019335</v>
      </c>
      <c r="G20" s="373"/>
      <c r="H20" s="378">
        <v>1.2796615000150888</v>
      </c>
      <c r="I20" s="373"/>
      <c r="J20" s="378">
        <v>1.1624168990282442</v>
      </c>
      <c r="K20" s="373"/>
      <c r="L20" s="378">
        <v>1.0786495494013986</v>
      </c>
      <c r="M20" s="373"/>
      <c r="N20" s="378">
        <v>1.0241921064945541</v>
      </c>
      <c r="O20" s="373"/>
      <c r="P20" s="378">
        <v>9.8238819453634658</v>
      </c>
      <c r="Q20" s="373"/>
      <c r="R20" s="378">
        <v>10.342338952411602</v>
      </c>
      <c r="S20" s="373"/>
      <c r="T20" s="378">
        <v>10.924858033703501</v>
      </c>
      <c r="U20" s="373"/>
      <c r="V20" s="378">
        <v>10.829933753631648</v>
      </c>
      <c r="W20" s="373"/>
      <c r="X20" s="378">
        <v>17.848947378721402</v>
      </c>
      <c r="Y20" s="373"/>
      <c r="Z20" s="378">
        <v>15.672714305694969</v>
      </c>
      <c r="AA20" s="373"/>
      <c r="AB20" s="378">
        <v>17.814440974173113</v>
      </c>
      <c r="AC20" s="373"/>
      <c r="AD20" s="378">
        <v>19.738776931565614</v>
      </c>
      <c r="AE20" s="373"/>
      <c r="AF20" s="378">
        <v>19.689999445885199</v>
      </c>
      <c r="AG20" s="373"/>
      <c r="AH20" s="378">
        <v>21.185359999747305</v>
      </c>
      <c r="AI20" s="373"/>
      <c r="AJ20" s="378">
        <v>21.751177185233061</v>
      </c>
      <c r="AK20" s="373"/>
      <c r="AL20" s="378">
        <v>22.769673002131654</v>
      </c>
      <c r="AM20" s="373"/>
      <c r="AN20" s="378">
        <v>23.483182986067909</v>
      </c>
      <c r="AO20" s="373"/>
      <c r="AP20" s="378">
        <v>21.531150483422842</v>
      </c>
      <c r="AQ20" s="373"/>
      <c r="AR20" s="378">
        <v>21.780775717339662</v>
      </c>
      <c r="AS20" s="373"/>
      <c r="AT20" s="378">
        <v>22.243083120779186</v>
      </c>
      <c r="AU20" s="373"/>
      <c r="AV20" s="378">
        <v>19.194646017043993</v>
      </c>
      <c r="AW20" s="373"/>
      <c r="AX20" s="378">
        <v>20.114017047890638</v>
      </c>
      <c r="AY20" s="373"/>
      <c r="AZ20" s="378">
        <v>19.369377207530828</v>
      </c>
      <c r="BA20" s="373"/>
      <c r="BB20" s="378">
        <v>19.145723061881156</v>
      </c>
      <c r="BC20" s="373"/>
      <c r="BD20" s="378">
        <v>19.791976939184202</v>
      </c>
      <c r="BE20" s="373"/>
      <c r="BF20" s="378">
        <v>20.926791515914935</v>
      </c>
      <c r="BG20" s="373"/>
      <c r="BH20" s="378">
        <v>21.73701656340716</v>
      </c>
      <c r="BI20" s="373"/>
      <c r="BJ20" s="378">
        <v>16.98030109262498</v>
      </c>
      <c r="BK20" s="373"/>
      <c r="BL20" s="379">
        <v>17.924409595883542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620"/>
      <c r="G21" s="628"/>
      <c r="H21" s="621"/>
      <c r="I21" s="628"/>
      <c r="J21" s="621"/>
      <c r="K21" s="628"/>
      <c r="L21" s="621"/>
      <c r="M21" s="628"/>
      <c r="N21" s="621"/>
      <c r="O21" s="628"/>
      <c r="P21" s="621"/>
      <c r="Q21" s="628"/>
      <c r="R21" s="621"/>
      <c r="S21" s="628"/>
      <c r="T21" s="621"/>
      <c r="U21" s="628"/>
      <c r="V21" s="621"/>
      <c r="W21" s="628"/>
      <c r="X21" s="621"/>
      <c r="Y21" s="628"/>
      <c r="Z21" s="621"/>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1"/>
      <c r="BK21" s="628"/>
      <c r="BL21" s="622"/>
      <c r="BM21" s="628"/>
      <c r="BN21" s="621"/>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2.6556242258553153</v>
      </c>
      <c r="G22" s="373"/>
      <c r="H22" s="374">
        <v>2.3688950745599486</v>
      </c>
      <c r="I22" s="373"/>
      <c r="J22" s="374">
        <v>2.1518531788764359</v>
      </c>
      <c r="K22" s="373"/>
      <c r="L22" s="374">
        <v>1.996783996957908</v>
      </c>
      <c r="M22" s="373"/>
      <c r="N22" s="374">
        <v>1.8959729869575039</v>
      </c>
      <c r="O22" s="373"/>
      <c r="P22" s="374">
        <v>18.185860521048358</v>
      </c>
      <c r="Q22" s="373"/>
      <c r="R22" s="374">
        <v>19.145622341149171</v>
      </c>
      <c r="S22" s="373"/>
      <c r="T22" s="374">
        <v>20.223975157494191</v>
      </c>
      <c r="U22" s="373"/>
      <c r="V22" s="374">
        <v>20.048252390562698</v>
      </c>
      <c r="W22" s="373"/>
      <c r="X22" s="374">
        <v>33.041772008483711</v>
      </c>
      <c r="Y22" s="373"/>
      <c r="Z22" s="374">
        <v>29.013153652984233</v>
      </c>
      <c r="AA22" s="373"/>
      <c r="AB22" s="374">
        <v>32.977894137832571</v>
      </c>
      <c r="AC22" s="373"/>
      <c r="AD22" s="374">
        <v>36.690772376055143</v>
      </c>
      <c r="AE22" s="373"/>
      <c r="AF22" s="374">
        <v>36.609366324889201</v>
      </c>
      <c r="AG22" s="373"/>
      <c r="AH22" s="374">
        <v>39.394514543330324</v>
      </c>
      <c r="AI22" s="373"/>
      <c r="AJ22" s="374">
        <v>40.464418401966725</v>
      </c>
      <c r="AK22" s="373"/>
      <c r="AL22" s="374">
        <v>42.361120363882783</v>
      </c>
      <c r="AM22" s="373"/>
      <c r="AN22" s="374">
        <v>43.688657422212884</v>
      </c>
      <c r="AO22" s="373"/>
      <c r="AP22" s="374">
        <v>40.169848265723743</v>
      </c>
      <c r="AQ22" s="373"/>
      <c r="AR22" s="374">
        <v>40.728119140130815</v>
      </c>
      <c r="AS22" s="373"/>
      <c r="AT22" s="374">
        <v>41.746267768579195</v>
      </c>
      <c r="AU22" s="373"/>
      <c r="AV22" s="374">
        <v>36.230130498992644</v>
      </c>
      <c r="AW22" s="373"/>
      <c r="AX22" s="374">
        <v>38.02291501352655</v>
      </c>
      <c r="AY22" s="373"/>
      <c r="AZ22" s="374">
        <v>36.707743156037253</v>
      </c>
      <c r="BA22" s="373"/>
      <c r="BB22" s="374">
        <v>36.258080161954233</v>
      </c>
      <c r="BC22" s="373"/>
      <c r="BD22" s="374">
        <v>37.494956803402189</v>
      </c>
      <c r="BE22" s="373"/>
      <c r="BF22" s="374">
        <v>39.562408852241205</v>
      </c>
      <c r="BG22" s="373"/>
      <c r="BH22" s="374">
        <v>41.087369530632877</v>
      </c>
      <c r="BI22" s="373"/>
      <c r="BJ22" s="374">
        <v>32.165376527871331</v>
      </c>
      <c r="BK22" s="373"/>
      <c r="BL22" s="375">
        <v>33.839355972113708</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36.903816680374732</v>
      </c>
      <c r="G23" s="373"/>
      <c r="H23" s="374">
        <v>32.919292087888152</v>
      </c>
      <c r="I23" s="373"/>
      <c r="J23" s="374">
        <v>29.903174727501579</v>
      </c>
      <c r="K23" s="373"/>
      <c r="L23" s="374">
        <v>27.748259658350971</v>
      </c>
      <c r="M23" s="373"/>
      <c r="N23" s="374">
        <v>26.347341939572402</v>
      </c>
      <c r="O23" s="373"/>
      <c r="P23" s="374">
        <v>252.71936304447513</v>
      </c>
      <c r="Q23" s="373" t="s">
        <v>351</v>
      </c>
      <c r="R23" s="374">
        <v>266.05666955078846</v>
      </c>
      <c r="S23" s="373"/>
      <c r="T23" s="374">
        <v>281.04197291702252</v>
      </c>
      <c r="U23" s="373"/>
      <c r="V23" s="374">
        <v>278.60004581217413</v>
      </c>
      <c r="W23" s="373"/>
      <c r="X23" s="374">
        <v>459.16417131760795</v>
      </c>
      <c r="Y23" s="373"/>
      <c r="Z23" s="374">
        <v>403.18057551400301</v>
      </c>
      <c r="AA23" s="373"/>
      <c r="AB23" s="374">
        <v>458.27649406060328</v>
      </c>
      <c r="AC23" s="373"/>
      <c r="AD23" s="374">
        <v>507.76991997279555</v>
      </c>
      <c r="AE23" s="373"/>
      <c r="AF23" s="374">
        <v>506.51832396194169</v>
      </c>
      <c r="AG23" s="373"/>
      <c r="AH23" s="374">
        <v>544.98989208978594</v>
      </c>
      <c r="AI23" s="373"/>
      <c r="AJ23" s="374">
        <v>559.54971650080154</v>
      </c>
      <c r="AK23" s="373"/>
      <c r="AL23" s="374">
        <v>585.75538297209232</v>
      </c>
      <c r="AM23" s="373"/>
      <c r="AN23" s="374">
        <v>604.11551818230851</v>
      </c>
      <c r="AO23" s="373"/>
      <c r="AP23" s="374">
        <v>554.11274086674393</v>
      </c>
      <c r="AQ23" s="373"/>
      <c r="AR23" s="374">
        <v>560.56773728857627</v>
      </c>
      <c r="AS23" s="373"/>
      <c r="AT23" s="374">
        <v>572.74953239291654</v>
      </c>
      <c r="AU23" s="373"/>
      <c r="AV23" s="374">
        <v>494.46034204987967</v>
      </c>
      <c r="AW23" s="373"/>
      <c r="AX23" s="374">
        <v>518.16971399156319</v>
      </c>
      <c r="AY23" s="373"/>
      <c r="AZ23" s="374">
        <v>499.15511825414575</v>
      </c>
      <c r="BA23" s="373"/>
      <c r="BB23" s="374">
        <v>493.23833853495063</v>
      </c>
      <c r="BC23" s="373"/>
      <c r="BD23" s="374">
        <v>509.57787305380481</v>
      </c>
      <c r="BE23" s="373"/>
      <c r="BF23" s="374">
        <v>539.06979856884527</v>
      </c>
      <c r="BG23" s="373"/>
      <c r="BH23" s="374">
        <v>560.09203261287826</v>
      </c>
      <c r="BI23" s="373"/>
      <c r="BJ23" s="374">
        <v>437.64920452245383</v>
      </c>
      <c r="BK23" s="373"/>
      <c r="BL23" s="375">
        <v>461.83725195603006</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620"/>
      <c r="G24" s="628"/>
      <c r="H24" s="621"/>
      <c r="I24" s="628"/>
      <c r="J24" s="621"/>
      <c r="K24" s="628"/>
      <c r="L24" s="621"/>
      <c r="M24" s="628"/>
      <c r="N24" s="621"/>
      <c r="O24" s="628"/>
      <c r="P24" s="621"/>
      <c r="Q24" s="628"/>
      <c r="R24" s="621"/>
      <c r="S24" s="628"/>
      <c r="T24" s="621"/>
      <c r="U24" s="628"/>
      <c r="V24" s="621"/>
      <c r="W24" s="628"/>
      <c r="X24" s="621"/>
      <c r="Y24" s="628"/>
      <c r="Z24" s="621"/>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1"/>
      <c r="BK24" s="628"/>
      <c r="BL24" s="622"/>
      <c r="BM24" s="628"/>
      <c r="BN24" s="621"/>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116.07789511706656</v>
      </c>
      <c r="G25" s="373"/>
      <c r="H25" s="374">
        <v>104.65605043252577</v>
      </c>
      <c r="I25" s="373"/>
      <c r="J25" s="374">
        <v>97.671118251097525</v>
      </c>
      <c r="K25" s="373"/>
      <c r="L25" s="374">
        <v>93.460266498114535</v>
      </c>
      <c r="M25" s="373"/>
      <c r="N25" s="374">
        <v>89.236946213716664</v>
      </c>
      <c r="O25" s="373"/>
      <c r="P25" s="374">
        <v>719.48380945685426</v>
      </c>
      <c r="Q25" s="373" t="s">
        <v>351</v>
      </c>
      <c r="R25" s="374">
        <v>749.24170887574974</v>
      </c>
      <c r="S25" s="373"/>
      <c r="T25" s="374">
        <v>793.34206732036216</v>
      </c>
      <c r="U25" s="373"/>
      <c r="V25" s="374">
        <v>787.05369950843124</v>
      </c>
      <c r="W25" s="373"/>
      <c r="X25" s="374">
        <v>1290.0311675142218</v>
      </c>
      <c r="Y25" s="373"/>
      <c r="Z25" s="374">
        <v>1137.3346086061563</v>
      </c>
      <c r="AA25" s="373"/>
      <c r="AB25" s="374">
        <v>1293.221313556792</v>
      </c>
      <c r="AC25" s="373"/>
      <c r="AD25" s="374">
        <v>1439.4237197876514</v>
      </c>
      <c r="AE25" s="373"/>
      <c r="AF25" s="374">
        <v>1437.7697291822562</v>
      </c>
      <c r="AG25" s="373"/>
      <c r="AH25" s="374">
        <v>1573.5262616081156</v>
      </c>
      <c r="AI25" s="373"/>
      <c r="AJ25" s="374">
        <v>1665.559745046942</v>
      </c>
      <c r="AK25" s="373"/>
      <c r="AL25" s="374">
        <v>1764.1232872507449</v>
      </c>
      <c r="AM25" s="373"/>
      <c r="AN25" s="374">
        <v>1886.7741203664923</v>
      </c>
      <c r="AO25" s="373"/>
      <c r="AP25" s="374">
        <v>1823.7950688859221</v>
      </c>
      <c r="AQ25" s="373"/>
      <c r="AR25" s="374">
        <v>1901.5334449561356</v>
      </c>
      <c r="AS25" s="373"/>
      <c r="AT25" s="374">
        <v>1941.0227210430555</v>
      </c>
      <c r="AU25" s="373"/>
      <c r="AV25" s="374">
        <v>1691.7981227209796</v>
      </c>
      <c r="AW25" s="373"/>
      <c r="AX25" s="374">
        <v>1765.485542622303</v>
      </c>
      <c r="AY25" s="373"/>
      <c r="AZ25" s="374">
        <v>1708.6084082779803</v>
      </c>
      <c r="BA25" s="373"/>
      <c r="BB25" s="374">
        <v>1671.7245980477758</v>
      </c>
      <c r="BC25" s="373"/>
      <c r="BD25" s="374">
        <v>1706.4598251798122</v>
      </c>
      <c r="BE25" s="373"/>
      <c r="BF25" s="374">
        <v>1812.5544358971688</v>
      </c>
      <c r="BG25" s="373"/>
      <c r="BH25" s="374">
        <v>1849.358138165572</v>
      </c>
      <c r="BI25" s="373"/>
      <c r="BJ25" s="374">
        <v>1500.0381050906221</v>
      </c>
      <c r="BK25" s="373"/>
      <c r="BL25" s="375">
        <v>1553.655848351176</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2.869101394003867</v>
      </c>
      <c r="G26" s="373"/>
      <c r="H26" s="374">
        <v>2.5593230000301777</v>
      </c>
      <c r="I26" s="373"/>
      <c r="J26" s="374">
        <v>2.3248337980564884</v>
      </c>
      <c r="K26" s="373"/>
      <c r="L26" s="374">
        <v>2.1572990988027971</v>
      </c>
      <c r="M26" s="373"/>
      <c r="N26" s="374">
        <v>2.0483842129891081</v>
      </c>
      <c r="O26" s="373"/>
      <c r="P26" s="374">
        <v>19.647763890726932</v>
      </c>
      <c r="Q26" s="373"/>
      <c r="R26" s="374">
        <v>20.684677904823204</v>
      </c>
      <c r="S26" s="373"/>
      <c r="T26" s="374">
        <v>21.849716067407002</v>
      </c>
      <c r="U26" s="373"/>
      <c r="V26" s="374">
        <v>21.659867507263296</v>
      </c>
      <c r="W26" s="373"/>
      <c r="X26" s="374">
        <v>35.697894757442803</v>
      </c>
      <c r="Y26" s="373"/>
      <c r="Z26" s="374">
        <v>31.345428611389938</v>
      </c>
      <c r="AA26" s="373"/>
      <c r="AB26" s="374">
        <v>35.628881948346226</v>
      </c>
      <c r="AC26" s="373"/>
      <c r="AD26" s="374">
        <v>40.141609411732283</v>
      </c>
      <c r="AE26" s="373"/>
      <c r="AF26" s="374">
        <v>40.086387704540442</v>
      </c>
      <c r="AG26" s="373"/>
      <c r="AH26" s="374">
        <v>43.155623447066226</v>
      </c>
      <c r="AI26" s="373"/>
      <c r="AJ26" s="374">
        <v>44.391028048958475</v>
      </c>
      <c r="AK26" s="373"/>
      <c r="AL26" s="374">
        <v>46.482358385478783</v>
      </c>
      <c r="AM26" s="373"/>
      <c r="AN26" s="374">
        <v>47.943459933402089</v>
      </c>
      <c r="AO26" s="373"/>
      <c r="AP26" s="374">
        <v>44.664046385026367</v>
      </c>
      <c r="AQ26" s="373"/>
      <c r="AR26" s="374">
        <v>45.67305390171088</v>
      </c>
      <c r="AS26" s="373"/>
      <c r="AT26" s="374">
        <v>47.385757167474459</v>
      </c>
      <c r="AU26" s="373"/>
      <c r="AV26" s="374">
        <v>41.814299543111538</v>
      </c>
      <c r="AW26" s="373"/>
      <c r="AX26" s="374">
        <v>44.027467556584817</v>
      </c>
      <c r="AY26" s="373"/>
      <c r="AZ26" s="374">
        <v>42.885058478467791</v>
      </c>
      <c r="BA26" s="373"/>
      <c r="BB26" s="374">
        <v>42.358198089489683</v>
      </c>
      <c r="BC26" s="373"/>
      <c r="BD26" s="374">
        <v>44.146789053346041</v>
      </c>
      <c r="BE26" s="373"/>
      <c r="BF26" s="374">
        <v>46.324759606781015</v>
      </c>
      <c r="BG26" s="373"/>
      <c r="BH26" s="374">
        <v>48.160441410642925</v>
      </c>
      <c r="BI26" s="373"/>
      <c r="BJ26" s="374">
        <v>38.183233111073051</v>
      </c>
      <c r="BK26" s="373"/>
      <c r="BL26" s="375">
        <v>39.873070522905579</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0.29541109698290718</v>
      </c>
      <c r="G27" s="373"/>
      <c r="H27" s="378">
        <v>0.26351540470217372</v>
      </c>
      <c r="I27" s="373"/>
      <c r="J27" s="378">
        <v>0.23937170851546422</v>
      </c>
      <c r="K27" s="373"/>
      <c r="L27" s="378">
        <v>0.22212184436194671</v>
      </c>
      <c r="M27" s="373"/>
      <c r="N27" s="378">
        <v>0.21090764818078991</v>
      </c>
      <c r="O27" s="373"/>
      <c r="P27" s="378">
        <v>2.0229914133919844</v>
      </c>
      <c r="Q27" s="373"/>
      <c r="R27" s="378">
        <v>2.1297551224129685</v>
      </c>
      <c r="S27" s="373"/>
      <c r="T27" s="378">
        <v>2.2497108696567225</v>
      </c>
      <c r="U27" s="373"/>
      <c r="V27" s="378">
        <v>2.230163504920891</v>
      </c>
      <c r="W27" s="373"/>
      <c r="X27" s="378">
        <v>3.6755599757874351</v>
      </c>
      <c r="Y27" s="373"/>
      <c r="Z27" s="378">
        <v>3.2274172919932802</v>
      </c>
      <c r="AA27" s="373"/>
      <c r="AB27" s="378">
        <v>3.6684542144909891</v>
      </c>
      <c r="AC27" s="373"/>
      <c r="AD27" s="378">
        <v>4.0925680883795881</v>
      </c>
      <c r="AE27" s="373"/>
      <c r="AF27" s="378">
        <v>4.0850512147957883</v>
      </c>
      <c r="AG27" s="373"/>
      <c r="AH27" s="378">
        <v>4.3971787890983709</v>
      </c>
      <c r="AI27" s="373"/>
      <c r="AJ27" s="378">
        <v>4.5191719899626239</v>
      </c>
      <c r="AK27" s="373"/>
      <c r="AL27" s="378">
        <v>4.732297354705234</v>
      </c>
      <c r="AM27" s="373"/>
      <c r="AN27" s="378">
        <v>4.8817533747320265</v>
      </c>
      <c r="AO27" s="373"/>
      <c r="AP27" s="378">
        <v>4.5239021462818343</v>
      </c>
      <c r="AQ27" s="373"/>
      <c r="AR27" s="378">
        <v>4.6005096680495692</v>
      </c>
      <c r="AS27" s="373"/>
      <c r="AT27" s="378">
        <v>4.7305788826693398</v>
      </c>
      <c r="AU27" s="373"/>
      <c r="AV27" s="378">
        <v>4.1315463834129664</v>
      </c>
      <c r="AW27" s="373"/>
      <c r="AX27" s="378">
        <v>4.3525473427166013</v>
      </c>
      <c r="AY27" s="373"/>
      <c r="AZ27" s="378">
        <v>4.241682833865327</v>
      </c>
      <c r="BA27" s="373"/>
      <c r="BB27" s="378">
        <v>4.2145329651192309</v>
      </c>
      <c r="BC27" s="373"/>
      <c r="BD27" s="378">
        <v>4.400649109998187</v>
      </c>
      <c r="BE27" s="373"/>
      <c r="BF27" s="378">
        <v>4.6113029011756206</v>
      </c>
      <c r="BG27" s="373"/>
      <c r="BH27" s="378">
        <v>4.7739596081299638</v>
      </c>
      <c r="BI27" s="373"/>
      <c r="BJ27" s="378">
        <v>3.7734669065983901</v>
      </c>
      <c r="BK27" s="373"/>
      <c r="BL27" s="379">
        <v>3.972426668004255</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0.94054711016819281</v>
      </c>
      <c r="G28" s="373"/>
      <c r="H28" s="378">
        <v>0.83899574155730539</v>
      </c>
      <c r="I28" s="373"/>
      <c r="J28" s="378">
        <v>0.76212563102620934</v>
      </c>
      <c r="K28" s="373"/>
      <c r="L28" s="378">
        <v>0.70720450569920923</v>
      </c>
      <c r="M28" s="373"/>
      <c r="N28" s="378">
        <v>0.67150009270061262</v>
      </c>
      <c r="O28" s="373"/>
      <c r="P28" s="378">
        <v>6.4409182566049381</v>
      </c>
      <c r="Q28" s="373"/>
      <c r="R28" s="378">
        <v>6.7808387911281702</v>
      </c>
      <c r="S28" s="373"/>
      <c r="T28" s="378">
        <v>7.1627609076988525</v>
      </c>
      <c r="U28" s="373"/>
      <c r="V28" s="378">
        <v>7.1005248657848492</v>
      </c>
      <c r="W28" s="373"/>
      <c r="X28" s="378">
        <v>11.702462598000416</v>
      </c>
      <c r="Y28" s="373"/>
      <c r="Z28" s="378">
        <v>10.275639738295864</v>
      </c>
      <c r="AA28" s="373"/>
      <c r="AB28" s="378">
        <v>11.67983886002586</v>
      </c>
      <c r="AC28" s="373"/>
      <c r="AD28" s="378">
        <v>13.017489465331685</v>
      </c>
      <c r="AE28" s="373"/>
      <c r="AF28" s="378">
        <v>12.991852203562617</v>
      </c>
      <c r="AG28" s="373"/>
      <c r="AH28" s="378">
        <v>13.983049308468377</v>
      </c>
      <c r="AI28" s="373"/>
      <c r="AJ28" s="378">
        <v>14.368137087663866</v>
      </c>
      <c r="AK28" s="373"/>
      <c r="AL28" s="378">
        <v>15.044335791531966</v>
      </c>
      <c r="AM28" s="373"/>
      <c r="AN28" s="378">
        <v>15.518225234380008</v>
      </c>
      <c r="AO28" s="373"/>
      <c r="AP28" s="378">
        <v>14.342233660014513</v>
      </c>
      <c r="AQ28" s="373"/>
      <c r="AR28" s="378">
        <v>14.590453502333297</v>
      </c>
      <c r="AS28" s="373"/>
      <c r="AT28" s="378">
        <v>15.008618999225568</v>
      </c>
      <c r="AU28" s="373"/>
      <c r="AV28" s="378">
        <v>13.107435824611288</v>
      </c>
      <c r="AW28" s="373"/>
      <c r="AX28" s="378">
        <v>13.756899288404931</v>
      </c>
      <c r="AY28" s="373"/>
      <c r="AZ28" s="378">
        <v>13.328797596253487</v>
      </c>
      <c r="BA28" s="373"/>
      <c r="BB28" s="378">
        <v>13.19386933365182</v>
      </c>
      <c r="BC28" s="373"/>
      <c r="BD28" s="378">
        <v>13.669140521730805</v>
      </c>
      <c r="BE28" s="373"/>
      <c r="BF28" s="378">
        <v>14.405024152549709</v>
      </c>
      <c r="BG28" s="373"/>
      <c r="BH28" s="378">
        <v>14.975334025031113</v>
      </c>
      <c r="BI28" s="373"/>
      <c r="BJ28" s="378">
        <v>11.801416242954717</v>
      </c>
      <c r="BK28" s="373"/>
      <c r="BL28" s="379">
        <v>12.394628568612081</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2.4917910254359907</v>
      </c>
      <c r="G29" s="373"/>
      <c r="H29" s="378">
        <v>2.2227510313839107</v>
      </c>
      <c r="I29" s="373"/>
      <c r="J29" s="378">
        <v>2.0190990829861271</v>
      </c>
      <c r="K29" s="373"/>
      <c r="L29" s="378">
        <v>1.8735965709724633</v>
      </c>
      <c r="M29" s="373"/>
      <c r="N29" s="378">
        <v>1.7790048860727523</v>
      </c>
      <c r="O29" s="373"/>
      <c r="P29" s="378">
        <v>17.063921768368392</v>
      </c>
      <c r="Q29" s="373"/>
      <c r="R29" s="378">
        <v>17.964473083798975</v>
      </c>
      <c r="S29" s="373"/>
      <c r="T29" s="378">
        <v>18.976299171187794</v>
      </c>
      <c r="U29" s="373"/>
      <c r="V29" s="378">
        <v>18.811417254031895</v>
      </c>
      <c r="W29" s="373"/>
      <c r="X29" s="378">
        <v>31.003328766788986</v>
      </c>
      <c r="Y29" s="373"/>
      <c r="Z29" s="378">
        <v>27.223247622248618</v>
      </c>
      <c r="AA29" s="373"/>
      <c r="AB29" s="378">
        <v>30.943391708201112</v>
      </c>
      <c r="AC29" s="373"/>
      <c r="AD29" s="378">
        <v>34.392015371324909</v>
      </c>
      <c r="AE29" s="373"/>
      <c r="AF29" s="378">
        <v>34.317668662548911</v>
      </c>
      <c r="AG29" s="373"/>
      <c r="AH29" s="378">
        <v>36.931962326806776</v>
      </c>
      <c r="AI29" s="373"/>
      <c r="AJ29" s="378">
        <v>37.936763802604375</v>
      </c>
      <c r="AK29" s="373"/>
      <c r="AL29" s="378">
        <v>39.719899261712399</v>
      </c>
      <c r="AM29" s="373"/>
      <c r="AN29" s="378">
        <v>40.969968728067371</v>
      </c>
      <c r="AO29" s="373"/>
      <c r="AP29" s="378">
        <v>37.711102782576184</v>
      </c>
      <c r="AQ29" s="373"/>
      <c r="AR29" s="378">
        <v>38.269863623790613</v>
      </c>
      <c r="AS29" s="373"/>
      <c r="AT29" s="378">
        <v>39.240646274018914</v>
      </c>
      <c r="AU29" s="373"/>
      <c r="AV29" s="378">
        <v>34.070959971074124</v>
      </c>
      <c r="AW29" s="373"/>
      <c r="AX29" s="378">
        <v>35.763372489751809</v>
      </c>
      <c r="AY29" s="373"/>
      <c r="AZ29" s="378">
        <v>34.509401581178224</v>
      </c>
      <c r="BA29" s="373"/>
      <c r="BB29" s="378">
        <v>34.209009468247039</v>
      </c>
      <c r="BC29" s="373"/>
      <c r="BD29" s="378">
        <v>35.382759004193325</v>
      </c>
      <c r="BE29" s="373"/>
      <c r="BF29" s="378">
        <v>37.370323549167857</v>
      </c>
      <c r="BG29" s="373"/>
      <c r="BH29" s="378">
        <v>38.831151141482358</v>
      </c>
      <c r="BI29" s="373"/>
      <c r="BJ29" s="378">
        <v>30.497456297015511</v>
      </c>
      <c r="BK29" s="373"/>
      <c r="BL29" s="379">
        <v>32.085253091373382</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620">
        <v>0.46369652065690575</v>
      </c>
      <c r="G30" s="628"/>
      <c r="H30" s="621">
        <v>0.41363096223485635</v>
      </c>
      <c r="I30" s="628"/>
      <c r="J30" s="621">
        <v>0.37573344236537642</v>
      </c>
      <c r="K30" s="628"/>
      <c r="L30" s="621">
        <v>0.348656930780393</v>
      </c>
      <c r="M30" s="628"/>
      <c r="N30" s="621">
        <v>0.33105439721183427</v>
      </c>
      <c r="O30" s="628"/>
      <c r="P30" s="621">
        <v>3.175419235394993</v>
      </c>
      <c r="Q30" s="628"/>
      <c r="R30" s="621">
        <v>3.3430025148014573</v>
      </c>
      <c r="S30" s="628"/>
      <c r="T30" s="621">
        <v>3.5312928776138817</v>
      </c>
      <c r="U30" s="628"/>
      <c r="V30" s="621">
        <v>3.5006100593020801</v>
      </c>
      <c r="W30" s="628"/>
      <c r="X30" s="621">
        <v>5.7693986097517174</v>
      </c>
      <c r="Y30" s="628"/>
      <c r="Z30" s="621">
        <v>5.0659646312873905</v>
      </c>
      <c r="AA30" s="628"/>
      <c r="AB30" s="621">
        <v>5.7582449434763738</v>
      </c>
      <c r="AC30" s="628"/>
      <c r="AD30" s="621">
        <v>6.4463966221250866</v>
      </c>
      <c r="AE30" s="628"/>
      <c r="AF30" s="621">
        <v>6.4354131849799741</v>
      </c>
      <c r="AG30" s="628"/>
      <c r="AH30" s="621">
        <v>6.9272648610783287</v>
      </c>
      <c r="AI30" s="628"/>
      <c r="AJ30" s="621">
        <v>7.1213397880719267</v>
      </c>
      <c r="AK30" s="628"/>
      <c r="AL30" s="621">
        <v>7.4568026599902657</v>
      </c>
      <c r="AM30" s="628"/>
      <c r="AN30" s="621">
        <v>7.6916542611116308</v>
      </c>
      <c r="AO30" s="628"/>
      <c r="AP30" s="621">
        <v>7.1326764081871685</v>
      </c>
      <c r="AQ30" s="628"/>
      <c r="AR30" s="621">
        <v>7.2794413206599566</v>
      </c>
      <c r="AS30" s="628"/>
      <c r="AT30" s="621">
        <v>7.5185103300267428</v>
      </c>
      <c r="AU30" s="628"/>
      <c r="AV30" s="621">
        <v>6.5604363734310835</v>
      </c>
      <c r="AW30" s="628"/>
      <c r="AX30" s="621">
        <v>6.8925954359281372</v>
      </c>
      <c r="AY30" s="628"/>
      <c r="AZ30" s="621">
        <v>6.6884228546658768</v>
      </c>
      <c r="BA30" s="628"/>
      <c r="BB30" s="621">
        <v>7.0108221401613502</v>
      </c>
      <c r="BC30" s="628"/>
      <c r="BD30" s="621">
        <v>7.0925778207486783</v>
      </c>
      <c r="BE30" s="628"/>
      <c r="BF30" s="621">
        <v>7.7513039380915547</v>
      </c>
      <c r="BG30" s="628"/>
      <c r="BH30" s="621">
        <v>8.321070512070726</v>
      </c>
      <c r="BI30" s="628"/>
      <c r="BJ30" s="621">
        <v>6.8221907100427703</v>
      </c>
      <c r="BK30" s="628"/>
      <c r="BL30" s="622">
        <v>7.4740511350806642</v>
      </c>
      <c r="BM30" s="628"/>
      <c r="BN30" s="621"/>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0</v>
      </c>
      <c r="G31" s="373"/>
      <c r="H31" s="374">
        <v>0</v>
      </c>
      <c r="I31" s="373"/>
      <c r="J31" s="374">
        <v>0</v>
      </c>
      <c r="K31" s="373"/>
      <c r="L31" s="374">
        <v>0</v>
      </c>
      <c r="M31" s="373"/>
      <c r="N31" s="374">
        <v>0</v>
      </c>
      <c r="O31" s="373"/>
      <c r="P31" s="374">
        <v>0</v>
      </c>
      <c r="Q31" s="373"/>
      <c r="R31" s="374">
        <v>0</v>
      </c>
      <c r="S31" s="373"/>
      <c r="T31" s="374">
        <v>0</v>
      </c>
      <c r="U31" s="373"/>
      <c r="V31" s="374">
        <v>0</v>
      </c>
      <c r="W31" s="373"/>
      <c r="X31" s="374">
        <v>0</v>
      </c>
      <c r="Y31" s="373"/>
      <c r="Z31" s="374">
        <v>0</v>
      </c>
      <c r="AA31" s="373"/>
      <c r="AB31" s="374">
        <v>0</v>
      </c>
      <c r="AC31" s="373"/>
      <c r="AD31" s="374">
        <v>4.2563709106802669E-2</v>
      </c>
      <c r="AE31" s="373"/>
      <c r="AF31" s="374">
        <v>4.6215587603431106E-2</v>
      </c>
      <c r="AG31" s="373"/>
      <c r="AH31" s="374">
        <v>5.2372879353737571E-2</v>
      </c>
      <c r="AI31" s="373"/>
      <c r="AJ31" s="374">
        <v>6.0427891791708647E-2</v>
      </c>
      <c r="AK31" s="373"/>
      <c r="AL31" s="374">
        <v>6.5297739275429881E-2</v>
      </c>
      <c r="AM31" s="373"/>
      <c r="AN31" s="374">
        <v>6.8849838726924531E-2</v>
      </c>
      <c r="AO31" s="373"/>
      <c r="AP31" s="374">
        <v>0.14058438641949544</v>
      </c>
      <c r="AQ31" s="373"/>
      <c r="AR31" s="374">
        <v>0.19613811528188541</v>
      </c>
      <c r="AS31" s="373"/>
      <c r="AT31" s="374">
        <v>0.266798586497144</v>
      </c>
      <c r="AU31" s="373"/>
      <c r="AV31" s="374">
        <v>0.29463625905006302</v>
      </c>
      <c r="AW31" s="373"/>
      <c r="AX31" s="374">
        <v>0.32557465787847484</v>
      </c>
      <c r="AY31" s="373"/>
      <c r="AZ31" s="374">
        <v>0.36425292211955423</v>
      </c>
      <c r="BA31" s="373"/>
      <c r="BB31" s="374">
        <v>0.76205059630775485</v>
      </c>
      <c r="BC31" s="373"/>
      <c r="BD31" s="374">
        <v>0.62897774093501546</v>
      </c>
      <c r="BE31" s="373"/>
      <c r="BF31" s="374">
        <v>0.91724629719482831</v>
      </c>
      <c r="BG31" s="373"/>
      <c r="BH31" s="374">
        <v>1.227055214651551</v>
      </c>
      <c r="BI31" s="373"/>
      <c r="BJ31" s="374">
        <v>1.2757827027942263</v>
      </c>
      <c r="BK31" s="373"/>
      <c r="BL31" s="375">
        <v>1.6190681914282632</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0.46369652065690575</v>
      </c>
      <c r="G32" s="373"/>
      <c r="H32" s="374">
        <v>0.41363096223485635</v>
      </c>
      <c r="I32" s="373"/>
      <c r="J32" s="374">
        <v>0.37573344236537642</v>
      </c>
      <c r="K32" s="373"/>
      <c r="L32" s="374">
        <v>0.348656930780393</v>
      </c>
      <c r="M32" s="373"/>
      <c r="N32" s="374">
        <v>0.33105439721183427</v>
      </c>
      <c r="O32" s="373"/>
      <c r="P32" s="374">
        <v>3.175419235394993</v>
      </c>
      <c r="Q32" s="373"/>
      <c r="R32" s="374">
        <v>3.3430025148014573</v>
      </c>
      <c r="S32" s="373"/>
      <c r="T32" s="374">
        <v>3.5312928776138817</v>
      </c>
      <c r="U32" s="373"/>
      <c r="V32" s="374">
        <v>3.5006100593020801</v>
      </c>
      <c r="W32" s="373"/>
      <c r="X32" s="374">
        <v>5.7693986097517174</v>
      </c>
      <c r="Y32" s="373"/>
      <c r="Z32" s="374">
        <v>5.0659646312873905</v>
      </c>
      <c r="AA32" s="373"/>
      <c r="AB32" s="374">
        <v>5.7582449434763738</v>
      </c>
      <c r="AC32" s="373"/>
      <c r="AD32" s="374">
        <v>6.4038329130182836</v>
      </c>
      <c r="AE32" s="373"/>
      <c r="AF32" s="374">
        <v>6.3891975973765431</v>
      </c>
      <c r="AG32" s="373"/>
      <c r="AH32" s="374">
        <v>6.8748919817245913</v>
      </c>
      <c r="AI32" s="373"/>
      <c r="AJ32" s="374">
        <v>7.060911896280218</v>
      </c>
      <c r="AK32" s="373"/>
      <c r="AL32" s="374">
        <v>7.3915049207148362</v>
      </c>
      <c r="AM32" s="373"/>
      <c r="AN32" s="374">
        <v>7.6228044223847062</v>
      </c>
      <c r="AO32" s="373"/>
      <c r="AP32" s="374">
        <v>6.9920920217676734</v>
      </c>
      <c r="AQ32" s="373"/>
      <c r="AR32" s="374">
        <v>7.0833032053780709</v>
      </c>
      <c r="AS32" s="373"/>
      <c r="AT32" s="374">
        <v>7.251711743529599</v>
      </c>
      <c r="AU32" s="373"/>
      <c r="AV32" s="374">
        <v>6.2658001143810207</v>
      </c>
      <c r="AW32" s="373"/>
      <c r="AX32" s="374">
        <v>6.5670207780496623</v>
      </c>
      <c r="AY32" s="373"/>
      <c r="AZ32" s="374">
        <v>6.3241699325463223</v>
      </c>
      <c r="BA32" s="373"/>
      <c r="BB32" s="374">
        <v>6.2487715438535956</v>
      </c>
      <c r="BC32" s="373"/>
      <c r="BD32" s="374">
        <v>6.4636000798136628</v>
      </c>
      <c r="BE32" s="373"/>
      <c r="BF32" s="374">
        <v>6.8340576408967264</v>
      </c>
      <c r="BG32" s="373"/>
      <c r="BH32" s="374">
        <v>7.0940152974191752</v>
      </c>
      <c r="BI32" s="373"/>
      <c r="BJ32" s="374">
        <v>5.5464080072485435</v>
      </c>
      <c r="BK32" s="373"/>
      <c r="BL32" s="375">
        <v>5.8549829436524012</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620">
        <v>1.9303680809874735</v>
      </c>
      <c r="G33" s="628"/>
      <c r="H33" s="621">
        <v>1.7219452189875093</v>
      </c>
      <c r="I33" s="628"/>
      <c r="J33" s="621">
        <v>1.5641778874556826</v>
      </c>
      <c r="K33" s="628"/>
      <c r="L33" s="621">
        <v>1.4514584009387392</v>
      </c>
      <c r="M33" s="628"/>
      <c r="N33" s="621">
        <v>1.3781790739834312</v>
      </c>
      <c r="O33" s="628"/>
      <c r="P33" s="621">
        <v>13.219266616614526</v>
      </c>
      <c r="Q33" s="628"/>
      <c r="R33" s="621">
        <v>13.916915615608854</v>
      </c>
      <c r="S33" s="628"/>
      <c r="T33" s="621">
        <v>14.700768178952954</v>
      </c>
      <c r="U33" s="628"/>
      <c r="V33" s="621">
        <v>14.573035641689289</v>
      </c>
      <c r="W33" s="628"/>
      <c r="X33" s="621">
        <v>24.017999761957793</v>
      </c>
      <c r="Y33" s="628"/>
      <c r="Z33" s="621">
        <v>21.089604920465586</v>
      </c>
      <c r="AA33" s="628"/>
      <c r="AB33" s="621">
        <v>23.97156706211047</v>
      </c>
      <c r="AC33" s="628"/>
      <c r="AD33" s="621">
        <v>26.91599637461162</v>
      </c>
      <c r="AE33" s="628"/>
      <c r="AF33" s="621">
        <v>26.872160010097677</v>
      </c>
      <c r="AG33" s="628"/>
      <c r="AH33" s="621">
        <v>28.925332305097701</v>
      </c>
      <c r="AI33" s="628"/>
      <c r="AJ33" s="621">
        <v>29.740941598119544</v>
      </c>
      <c r="AK33" s="628"/>
      <c r="AL33" s="621">
        <v>31.139276356223199</v>
      </c>
      <c r="AM33" s="628"/>
      <c r="AN33" s="621">
        <v>32.116402360933463</v>
      </c>
      <c r="AO33" s="628"/>
      <c r="AP33" s="621">
        <v>29.838235139897513</v>
      </c>
      <c r="AQ33" s="628"/>
      <c r="AR33" s="621">
        <v>30.449956557838149</v>
      </c>
      <c r="AS33" s="628"/>
      <c r="AT33" s="621">
        <v>31.448946895772977</v>
      </c>
      <c r="AU33" s="628"/>
      <c r="AV33" s="621">
        <v>27.612891747217329</v>
      </c>
      <c r="AW33" s="628"/>
      <c r="AX33" s="621">
        <v>29.040989886335137</v>
      </c>
      <c r="AY33" s="628"/>
      <c r="AZ33" s="621">
        <v>28.130516270354125</v>
      </c>
      <c r="BA33" s="628"/>
      <c r="BB33" s="621">
        <v>27.851160702438712</v>
      </c>
      <c r="BC33" s="628"/>
      <c r="BD33" s="621">
        <v>28.981398944030598</v>
      </c>
      <c r="BE33" s="628"/>
      <c r="BF33" s="621">
        <v>30.328364861384365</v>
      </c>
      <c r="BG33" s="628"/>
      <c r="BH33" s="621">
        <v>31.465418186014297</v>
      </c>
      <c r="BI33" s="628"/>
      <c r="BJ33" s="621">
        <v>24.852268277909619</v>
      </c>
      <c r="BK33" s="628"/>
      <c r="BL33" s="622">
        <v>25.984039490877613</v>
      </c>
      <c r="BM33" s="628"/>
      <c r="BN33" s="621"/>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1.4754914756288053</v>
      </c>
      <c r="G34" s="373"/>
      <c r="H34" s="374">
        <v>1.3161818811343751</v>
      </c>
      <c r="I34" s="373"/>
      <c r="J34" s="374">
        <v>1.1955912253414995</v>
      </c>
      <c r="K34" s="373"/>
      <c r="L34" s="374">
        <v>1.1094332313655904</v>
      </c>
      <c r="M34" s="373"/>
      <c r="N34" s="374">
        <v>1.0534216223220638</v>
      </c>
      <c r="O34" s="373"/>
      <c r="P34" s="374">
        <v>10.104246645490271</v>
      </c>
      <c r="Q34" s="373"/>
      <c r="R34" s="374">
        <v>10.637499946316986</v>
      </c>
      <c r="S34" s="373"/>
      <c r="T34" s="374">
        <v>11.236643595010332</v>
      </c>
      <c r="U34" s="373"/>
      <c r="V34" s="374">
        <v>11.139010261891517</v>
      </c>
      <c r="W34" s="373"/>
      <c r="X34" s="374">
        <v>18.358340183647787</v>
      </c>
      <c r="Y34" s="373"/>
      <c r="Z34" s="374">
        <v>16.119999388203833</v>
      </c>
      <c r="AA34" s="373"/>
      <c r="AB34" s="374">
        <v>18.322848997541918</v>
      </c>
      <c r="AC34" s="373"/>
      <c r="AD34" s="374">
        <v>20.463329077083685</v>
      </c>
      <c r="AE34" s="373"/>
      <c r="AF34" s="374">
        <v>20.422447452211678</v>
      </c>
      <c r="AG34" s="373"/>
      <c r="AH34" s="374">
        <v>21.978360038084581</v>
      </c>
      <c r="AI34" s="373"/>
      <c r="AJ34" s="374">
        <v>22.584038430609858</v>
      </c>
      <c r="AK34" s="373"/>
      <c r="AL34" s="374">
        <v>23.64333076156332</v>
      </c>
      <c r="AM34" s="373"/>
      <c r="AN34" s="374">
        <v>24.384035434906892</v>
      </c>
      <c r="AO34" s="373"/>
      <c r="AP34" s="374">
        <v>22.470323886288579</v>
      </c>
      <c r="AQ34" s="373"/>
      <c r="AR34" s="374">
        <v>22.829608160481417</v>
      </c>
      <c r="AS34" s="373"/>
      <c r="AT34" s="374">
        <v>23.443477528985781</v>
      </c>
      <c r="AU34" s="373"/>
      <c r="AV34" s="374">
        <v>20.411317968809296</v>
      </c>
      <c r="AW34" s="373"/>
      <c r="AX34" s="374">
        <v>21.432299609789158</v>
      </c>
      <c r="AY34" s="373"/>
      <c r="AZ34" s="374">
        <v>20.692694264363812</v>
      </c>
      <c r="BA34" s="373"/>
      <c r="BB34" s="374">
        <v>20.466468650660559</v>
      </c>
      <c r="BC34" s="373"/>
      <c r="BD34" s="374">
        <v>21.211707030983845</v>
      </c>
      <c r="BE34" s="373"/>
      <c r="BF34" s="374">
        <v>22.312020567018099</v>
      </c>
      <c r="BG34" s="373"/>
      <c r="BH34" s="374">
        <v>23.175608971266424</v>
      </c>
      <c r="BI34" s="373"/>
      <c r="BJ34" s="374">
        <v>18.186852551133239</v>
      </c>
      <c r="BK34" s="373"/>
      <c r="BL34" s="375">
        <v>19.109197982673646</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0.45487660535866808</v>
      </c>
      <c r="G35" s="373"/>
      <c r="H35" s="374">
        <v>0.40576333785313423</v>
      </c>
      <c r="I35" s="373"/>
      <c r="J35" s="374">
        <v>0.36858666211418301</v>
      </c>
      <c r="K35" s="373"/>
      <c r="L35" s="374">
        <v>0.34202516957314877</v>
      </c>
      <c r="M35" s="373"/>
      <c r="N35" s="374">
        <v>0.32475745166136732</v>
      </c>
      <c r="O35" s="373"/>
      <c r="P35" s="374">
        <v>3.1150199711242545</v>
      </c>
      <c r="Q35" s="373"/>
      <c r="R35" s="374">
        <v>3.2794156692918688</v>
      </c>
      <c r="S35" s="373"/>
      <c r="T35" s="374">
        <v>3.4641245839426222</v>
      </c>
      <c r="U35" s="373"/>
      <c r="V35" s="374">
        <v>3.4340253797977716</v>
      </c>
      <c r="W35" s="373"/>
      <c r="X35" s="374">
        <v>5.6596595783100065</v>
      </c>
      <c r="Y35" s="373"/>
      <c r="Z35" s="374">
        <v>4.9696055322617525</v>
      </c>
      <c r="AA35" s="373"/>
      <c r="AB35" s="374">
        <v>5.6487180645685529</v>
      </c>
      <c r="AC35" s="373"/>
      <c r="AD35" s="374">
        <v>6.4526672975279347</v>
      </c>
      <c r="AE35" s="373"/>
      <c r="AF35" s="374">
        <v>6.4497125578859995</v>
      </c>
      <c r="AG35" s="373"/>
      <c r="AH35" s="374">
        <v>6.9469722670131189</v>
      </c>
      <c r="AI35" s="373"/>
      <c r="AJ35" s="374">
        <v>7.1569031675096859</v>
      </c>
      <c r="AK35" s="373"/>
      <c r="AL35" s="374">
        <v>7.4959455946598785</v>
      </c>
      <c r="AM35" s="373"/>
      <c r="AN35" s="374">
        <v>7.7323669260265708</v>
      </c>
      <c r="AO35" s="373"/>
      <c r="AP35" s="374">
        <v>7.3679112536089351</v>
      </c>
      <c r="AQ35" s="373"/>
      <c r="AR35" s="374">
        <v>7.6203483973567305</v>
      </c>
      <c r="AS35" s="373"/>
      <c r="AT35" s="374">
        <v>8.0054693667871959</v>
      </c>
      <c r="AU35" s="373"/>
      <c r="AV35" s="374">
        <v>7.2015737784080329</v>
      </c>
      <c r="AW35" s="373"/>
      <c r="AX35" s="374">
        <v>7.6086902765459783</v>
      </c>
      <c r="AY35" s="373"/>
      <c r="AZ35" s="374">
        <v>7.437822005990312</v>
      </c>
      <c r="BA35" s="373"/>
      <c r="BB35" s="374">
        <v>7.3846920517781527</v>
      </c>
      <c r="BC35" s="373"/>
      <c r="BD35" s="374">
        <v>7.7696919130467537</v>
      </c>
      <c r="BE35" s="373"/>
      <c r="BF35" s="374">
        <v>8.0163442943662666</v>
      </c>
      <c r="BG35" s="373"/>
      <c r="BH35" s="374">
        <v>8.289809214747871</v>
      </c>
      <c r="BI35" s="373"/>
      <c r="BJ35" s="374">
        <v>6.6654157267763807</v>
      </c>
      <c r="BK35" s="373"/>
      <c r="BL35" s="375">
        <v>6.8748415082039678</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63.810566555166176</v>
      </c>
      <c r="G36" s="373"/>
      <c r="H36" s="370">
        <v>67.355264277541508</v>
      </c>
      <c r="I36" s="373"/>
      <c r="J36" s="370">
        <v>67.525134457689177</v>
      </c>
      <c r="K36" s="373"/>
      <c r="L36" s="370">
        <v>71.868322934696749</v>
      </c>
      <c r="M36" s="373"/>
      <c r="N36" s="370">
        <v>71.228108223124337</v>
      </c>
      <c r="O36" s="373"/>
      <c r="P36" s="370">
        <v>123.76349679494355</v>
      </c>
      <c r="Q36" s="373"/>
      <c r="R36" s="370">
        <v>109.4146007806241</v>
      </c>
      <c r="S36" s="373"/>
      <c r="T36" s="370">
        <v>118.64022169504067</v>
      </c>
      <c r="U36" s="373"/>
      <c r="V36" s="370">
        <v>124.12461585956419</v>
      </c>
      <c r="W36" s="373"/>
      <c r="X36" s="370">
        <v>171.31601228615244</v>
      </c>
      <c r="Y36" s="373"/>
      <c r="Z36" s="370">
        <v>184.61840063389664</v>
      </c>
      <c r="AA36" s="373"/>
      <c r="AB36" s="370">
        <v>201.70351716543809</v>
      </c>
      <c r="AC36" s="373"/>
      <c r="AD36" s="370">
        <v>242.97121003077075</v>
      </c>
      <c r="AE36" s="373"/>
      <c r="AF36" s="370">
        <v>241.6302868625082</v>
      </c>
      <c r="AG36" s="373"/>
      <c r="AH36" s="370">
        <v>327.34366723639562</v>
      </c>
      <c r="AI36" s="373"/>
      <c r="AJ36" s="370">
        <v>482.94994796653629</v>
      </c>
      <c r="AK36" s="373"/>
      <c r="AL36" s="370">
        <v>558.52075939539782</v>
      </c>
      <c r="AM36" s="373"/>
      <c r="AN36" s="370">
        <v>766.98590908248309</v>
      </c>
      <c r="AO36" s="373" t="s">
        <v>351</v>
      </c>
      <c r="AP36" s="370">
        <v>966.44388708039537</v>
      </c>
      <c r="AQ36" s="373"/>
      <c r="AR36" s="370">
        <v>1112.2801272208264</v>
      </c>
      <c r="AS36" s="373"/>
      <c r="AT36" s="370">
        <v>1148.2737626812307</v>
      </c>
      <c r="AU36" s="373"/>
      <c r="AV36" s="370">
        <v>1050.5860271970828</v>
      </c>
      <c r="AW36" s="373"/>
      <c r="AX36" s="370">
        <v>1074.1613762046891</v>
      </c>
      <c r="AY36" s="373"/>
      <c r="AZ36" s="370">
        <v>1051.5400869100918</v>
      </c>
      <c r="BA36" s="373"/>
      <c r="BB36" s="370">
        <v>993.983327334877</v>
      </c>
      <c r="BC36" s="373"/>
      <c r="BD36" s="370">
        <v>967.52636710631509</v>
      </c>
      <c r="BE36" s="373"/>
      <c r="BF36" s="370">
        <v>1043.2633241409112</v>
      </c>
      <c r="BG36" s="373"/>
      <c r="BH36" s="370">
        <v>984.62010211591189</v>
      </c>
      <c r="BI36" s="373"/>
      <c r="BJ36" s="370">
        <v>926.55471902660213</v>
      </c>
      <c r="BK36" s="373"/>
      <c r="BL36" s="371">
        <v>888.18325500233834</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6.5068648016908446</v>
      </c>
      <c r="G37" s="373"/>
      <c r="H37" s="370">
        <v>7.0833103589314934</v>
      </c>
      <c r="I37" s="373"/>
      <c r="J37" s="370">
        <v>7.558108883547666</v>
      </c>
      <c r="K37" s="373"/>
      <c r="L37" s="370">
        <v>7.9912869161011244</v>
      </c>
      <c r="M37" s="373"/>
      <c r="N37" s="370">
        <v>8.4428709971536495</v>
      </c>
      <c r="O37" s="373"/>
      <c r="P37" s="370">
        <v>8.2595654388990596</v>
      </c>
      <c r="Q37" s="373"/>
      <c r="R37" s="370">
        <v>10.283114107623591</v>
      </c>
      <c r="S37" s="373"/>
      <c r="T37" s="370">
        <v>10.004501450997708</v>
      </c>
      <c r="U37" s="373"/>
      <c r="V37" s="370">
        <v>9.7938349194953638</v>
      </c>
      <c r="W37" s="373"/>
      <c r="X37" s="370">
        <v>11.394035379559691</v>
      </c>
      <c r="Y37" s="373"/>
      <c r="Z37" s="370">
        <v>17.354758094601969</v>
      </c>
      <c r="AA37" s="373"/>
      <c r="AB37" s="370">
        <v>18.66910148904072</v>
      </c>
      <c r="AC37" s="373"/>
      <c r="AD37" s="370">
        <v>15.637918549995348</v>
      </c>
      <c r="AE37" s="373"/>
      <c r="AF37" s="370">
        <v>15.370919789286972</v>
      </c>
      <c r="AG37" s="373"/>
      <c r="AH37" s="370">
        <v>15.122214432881417</v>
      </c>
      <c r="AI37" s="373"/>
      <c r="AJ37" s="370">
        <v>18.990972704404044</v>
      </c>
      <c r="AK37" s="373"/>
      <c r="AL37" s="370">
        <v>20.398871793922439</v>
      </c>
      <c r="AM37" s="373"/>
      <c r="AN37" s="370">
        <v>21.820594343889489</v>
      </c>
      <c r="AO37" s="373"/>
      <c r="AP37" s="370">
        <v>41.200824799568608</v>
      </c>
      <c r="AQ37" s="373"/>
      <c r="AR37" s="370">
        <v>28.549988150615441</v>
      </c>
      <c r="AS37" s="373"/>
      <c r="AT37" s="370">
        <v>32.439797237496748</v>
      </c>
      <c r="AU37" s="373"/>
      <c r="AV37" s="370">
        <v>30.396322081892123</v>
      </c>
      <c r="AW37" s="373"/>
      <c r="AX37" s="370">
        <v>32.012378393452423</v>
      </c>
      <c r="AY37" s="373"/>
      <c r="AZ37" s="370">
        <v>31.328766053594855</v>
      </c>
      <c r="BA37" s="373"/>
      <c r="BB37" s="370">
        <v>32.139746988859429</v>
      </c>
      <c r="BC37" s="373"/>
      <c r="BD37" s="370">
        <v>29.225474371694254</v>
      </c>
      <c r="BE37" s="373"/>
      <c r="BF37" s="370">
        <v>27.550450887602125</v>
      </c>
      <c r="BG37" s="373"/>
      <c r="BH37" s="370">
        <v>23.562161649862173</v>
      </c>
      <c r="BI37" s="373"/>
      <c r="BJ37" s="370">
        <v>20.290534348976422</v>
      </c>
      <c r="BK37" s="373"/>
      <c r="BL37" s="371">
        <v>20.355036478990748</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2.175947598024214</v>
      </c>
      <c r="G38" s="373"/>
      <c r="H38" s="374">
        <v>2.3687155998034388</v>
      </c>
      <c r="I38" s="373"/>
      <c r="J38" s="374">
        <v>2.5274920214244223</v>
      </c>
      <c r="K38" s="373"/>
      <c r="L38" s="374">
        <v>2.6723502178336394</v>
      </c>
      <c r="M38" s="373"/>
      <c r="N38" s="374">
        <v>2.8233635439775715</v>
      </c>
      <c r="O38" s="373"/>
      <c r="P38" s="374">
        <v>2.7620647001649701</v>
      </c>
      <c r="Q38" s="373"/>
      <c r="R38" s="374">
        <v>3.4387555488901591</v>
      </c>
      <c r="S38" s="373"/>
      <c r="T38" s="374">
        <v>3.3455852496076699</v>
      </c>
      <c r="U38" s="373"/>
      <c r="V38" s="374">
        <v>3.2751366776490975</v>
      </c>
      <c r="W38" s="373"/>
      <c r="X38" s="374">
        <v>3.810256501643198</v>
      </c>
      <c r="Y38" s="373"/>
      <c r="Z38" s="374">
        <v>5.8035698206650146</v>
      </c>
      <c r="AA38" s="373"/>
      <c r="AB38" s="374">
        <v>6.2430967571037161</v>
      </c>
      <c r="AC38" s="373"/>
      <c r="AD38" s="374">
        <v>5.2418250453134023</v>
      </c>
      <c r="AE38" s="373"/>
      <c r="AF38" s="374">
        <v>5.1524097056172673</v>
      </c>
      <c r="AG38" s="373"/>
      <c r="AH38" s="374">
        <v>5.069604104146566</v>
      </c>
      <c r="AI38" s="373"/>
      <c r="AJ38" s="374">
        <v>6.3639092388351068</v>
      </c>
      <c r="AK38" s="373"/>
      <c r="AL38" s="374">
        <v>6.8343782409126774</v>
      </c>
      <c r="AM38" s="373"/>
      <c r="AN38" s="374">
        <v>7.3091111765260663</v>
      </c>
      <c r="AO38" s="373"/>
      <c r="AP38" s="374">
        <v>13.707564689779158</v>
      </c>
      <c r="AQ38" s="373" t="s">
        <v>351</v>
      </c>
      <c r="AR38" s="374">
        <v>9.5204346511633489</v>
      </c>
      <c r="AS38" s="373"/>
      <c r="AT38" s="374">
        <v>10.829919531244499</v>
      </c>
      <c r="AU38" s="373"/>
      <c r="AV38" s="374">
        <v>10.064415714872252</v>
      </c>
      <c r="AW38" s="373"/>
      <c r="AX38" s="374">
        <v>10.551198228964173</v>
      </c>
      <c r="AY38" s="373"/>
      <c r="AZ38" s="374">
        <v>10.303083174669892</v>
      </c>
      <c r="BA38" s="373"/>
      <c r="BB38" s="374">
        <v>10.496176560330802</v>
      </c>
      <c r="BC38" s="373"/>
      <c r="BD38" s="374">
        <v>9.4943337312080534</v>
      </c>
      <c r="BE38" s="373"/>
      <c r="BF38" s="374">
        <v>8.8038001268731438</v>
      </c>
      <c r="BG38" s="373"/>
      <c r="BH38" s="374">
        <v>7.4659465213748932</v>
      </c>
      <c r="BI38" s="373"/>
      <c r="BJ38" s="374">
        <v>6.4258067800176288</v>
      </c>
      <c r="BK38" s="373"/>
      <c r="BL38" s="375">
        <v>6.4814380838806702</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4.3309172036666306</v>
      </c>
      <c r="G39" s="373"/>
      <c r="H39" s="374">
        <v>4.7145947591280546</v>
      </c>
      <c r="I39" s="373"/>
      <c r="J39" s="374">
        <v>5.0306168621232432</v>
      </c>
      <c r="K39" s="373"/>
      <c r="L39" s="374">
        <v>5.3189366982674855</v>
      </c>
      <c r="M39" s="373"/>
      <c r="N39" s="374">
        <v>5.6195074531760785</v>
      </c>
      <c r="O39" s="373"/>
      <c r="P39" s="374">
        <v>5.4975007387340895</v>
      </c>
      <c r="Q39" s="373"/>
      <c r="R39" s="374">
        <v>6.8443585587334317</v>
      </c>
      <c r="S39" s="373"/>
      <c r="T39" s="374">
        <v>6.6589162013900385</v>
      </c>
      <c r="U39" s="373"/>
      <c r="V39" s="374">
        <v>6.5186982418462662</v>
      </c>
      <c r="W39" s="373"/>
      <c r="X39" s="374">
        <v>7.583778877916493</v>
      </c>
      <c r="Y39" s="373"/>
      <c r="Z39" s="374">
        <v>11.551188273936953</v>
      </c>
      <c r="AA39" s="373"/>
      <c r="AB39" s="374">
        <v>12.426004731937006</v>
      </c>
      <c r="AC39" s="373"/>
      <c r="AD39" s="374">
        <v>10.396093504681945</v>
      </c>
      <c r="AE39" s="373"/>
      <c r="AF39" s="374">
        <v>10.218510083669704</v>
      </c>
      <c r="AG39" s="373"/>
      <c r="AH39" s="374">
        <v>10.052610328734852</v>
      </c>
      <c r="AI39" s="373"/>
      <c r="AJ39" s="374">
        <v>12.627063465568938</v>
      </c>
      <c r="AK39" s="373"/>
      <c r="AL39" s="374">
        <v>13.564493553009763</v>
      </c>
      <c r="AM39" s="373"/>
      <c r="AN39" s="374">
        <v>14.511483167363425</v>
      </c>
      <c r="AO39" s="373"/>
      <c r="AP39" s="374">
        <v>27.493260109789453</v>
      </c>
      <c r="AQ39" s="373" t="s">
        <v>351</v>
      </c>
      <c r="AR39" s="374">
        <v>19.029553499452092</v>
      </c>
      <c r="AS39" s="373"/>
      <c r="AT39" s="374">
        <v>21.609877706252252</v>
      </c>
      <c r="AU39" s="373"/>
      <c r="AV39" s="374">
        <v>20.331906367019872</v>
      </c>
      <c r="AW39" s="373"/>
      <c r="AX39" s="374">
        <v>21.461180164488248</v>
      </c>
      <c r="AY39" s="373"/>
      <c r="AZ39" s="374">
        <v>21.025682878924965</v>
      </c>
      <c r="BA39" s="373"/>
      <c r="BB39" s="374">
        <v>21.64357042852863</v>
      </c>
      <c r="BC39" s="373"/>
      <c r="BD39" s="374">
        <v>19.731140640486199</v>
      </c>
      <c r="BE39" s="373"/>
      <c r="BF39" s="374">
        <v>18.746650760728979</v>
      </c>
      <c r="BG39" s="373"/>
      <c r="BH39" s="374">
        <v>16.09621512848728</v>
      </c>
      <c r="BI39" s="373"/>
      <c r="BJ39" s="374">
        <v>13.864727568958793</v>
      </c>
      <c r="BK39" s="373"/>
      <c r="BL39" s="375">
        <v>13.873598395110076</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0</v>
      </c>
      <c r="G40" s="373"/>
      <c r="H40" s="370">
        <v>0</v>
      </c>
      <c r="I40" s="373"/>
      <c r="J40" s="370">
        <v>0</v>
      </c>
      <c r="K40" s="373"/>
      <c r="L40" s="370">
        <v>0</v>
      </c>
      <c r="M40" s="373"/>
      <c r="N40" s="370">
        <v>0</v>
      </c>
      <c r="O40" s="373"/>
      <c r="P40" s="370">
        <v>0</v>
      </c>
      <c r="Q40" s="373"/>
      <c r="R40" s="370">
        <v>0</v>
      </c>
      <c r="S40" s="373"/>
      <c r="T40" s="370">
        <v>0</v>
      </c>
      <c r="U40" s="373"/>
      <c r="V40" s="370">
        <v>0</v>
      </c>
      <c r="W40" s="373"/>
      <c r="X40" s="370">
        <v>0</v>
      </c>
      <c r="Y40" s="373"/>
      <c r="Z40" s="370">
        <v>0</v>
      </c>
      <c r="AA40" s="373"/>
      <c r="AB40" s="370">
        <v>0</v>
      </c>
      <c r="AC40" s="373"/>
      <c r="AD40" s="370">
        <v>2.9053329846597507</v>
      </c>
      <c r="AE40" s="373"/>
      <c r="AF40" s="370">
        <v>3.08952068589379</v>
      </c>
      <c r="AG40" s="373"/>
      <c r="AH40" s="370">
        <v>3.431803083138711</v>
      </c>
      <c r="AI40" s="373"/>
      <c r="AJ40" s="370">
        <v>3.8842771749321154</v>
      </c>
      <c r="AK40" s="373"/>
      <c r="AL40" s="370">
        <v>4.1204999715951756</v>
      </c>
      <c r="AM40" s="373"/>
      <c r="AN40" s="370">
        <v>4.2681162524132636</v>
      </c>
      <c r="AO40" s="373"/>
      <c r="AP40" s="370">
        <v>7.6843853561293427</v>
      </c>
      <c r="AQ40" s="373"/>
      <c r="AR40" s="370">
        <v>9.8231832929125442</v>
      </c>
      <c r="AS40" s="373"/>
      <c r="AT40" s="370">
        <v>13.739348346689619</v>
      </c>
      <c r="AU40" s="373"/>
      <c r="AV40" s="370">
        <v>15.899452754293698</v>
      </c>
      <c r="AW40" s="373"/>
      <c r="AX40" s="370">
        <v>17.532366966453363</v>
      </c>
      <c r="AY40" s="373"/>
      <c r="AZ40" s="370">
        <v>19.317523022967428</v>
      </c>
      <c r="BA40" s="373"/>
      <c r="BB40" s="370">
        <v>18.693686842559874</v>
      </c>
      <c r="BC40" s="373"/>
      <c r="BD40" s="370">
        <v>20.653879852863415</v>
      </c>
      <c r="BE40" s="373"/>
      <c r="BF40" s="370">
        <v>20.769749230797576</v>
      </c>
      <c r="BG40" s="373"/>
      <c r="BH40" s="370">
        <v>21.096377151040702</v>
      </c>
      <c r="BI40" s="373"/>
      <c r="BJ40" s="370">
        <v>18.841088543031621</v>
      </c>
      <c r="BK40" s="373"/>
      <c r="BL40" s="371">
        <v>17.595091435255952</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0</v>
      </c>
      <c r="G41" s="373"/>
      <c r="H41" s="370">
        <v>0</v>
      </c>
      <c r="I41" s="373"/>
      <c r="J41" s="370">
        <v>0</v>
      </c>
      <c r="K41" s="373"/>
      <c r="L41" s="370">
        <v>0</v>
      </c>
      <c r="M41" s="373"/>
      <c r="N41" s="370">
        <v>0</v>
      </c>
      <c r="O41" s="373"/>
      <c r="P41" s="370">
        <v>0</v>
      </c>
      <c r="Q41" s="373"/>
      <c r="R41" s="370">
        <v>0</v>
      </c>
      <c r="S41" s="373"/>
      <c r="T41" s="370">
        <v>0</v>
      </c>
      <c r="U41" s="373"/>
      <c r="V41" s="370">
        <v>0</v>
      </c>
      <c r="W41" s="373"/>
      <c r="X41" s="370">
        <v>0</v>
      </c>
      <c r="Y41" s="373"/>
      <c r="Z41" s="370">
        <v>0</v>
      </c>
      <c r="AA41" s="373"/>
      <c r="AB41" s="370">
        <v>0</v>
      </c>
      <c r="AC41" s="373"/>
      <c r="AD41" s="370">
        <v>7.8716131015778723</v>
      </c>
      <c r="AE41" s="373"/>
      <c r="AF41" s="370">
        <v>8.3528616370107649</v>
      </c>
      <c r="AG41" s="373"/>
      <c r="AH41" s="370">
        <v>9.2589161933959101</v>
      </c>
      <c r="AI41" s="373"/>
      <c r="AJ41" s="370">
        <v>10.458234983185651</v>
      </c>
      <c r="AK41" s="373"/>
      <c r="AL41" s="370">
        <v>11.071967482727946</v>
      </c>
      <c r="AM41" s="373"/>
      <c r="AN41" s="370">
        <v>11.445998814023177</v>
      </c>
      <c r="AO41" s="373"/>
      <c r="AP41" s="370">
        <v>13.113421942526994</v>
      </c>
      <c r="AQ41" s="373"/>
      <c r="AR41" s="370">
        <v>18.211286006215243</v>
      </c>
      <c r="AS41" s="373"/>
      <c r="AT41" s="370">
        <v>26.306222368032074</v>
      </c>
      <c r="AU41" s="373"/>
      <c r="AV41" s="370">
        <v>32.185255724588863</v>
      </c>
      <c r="AW41" s="373"/>
      <c r="AX41" s="370">
        <v>35.547180002526275</v>
      </c>
      <c r="AY41" s="373"/>
      <c r="AZ41" s="370">
        <v>38.599038088065882</v>
      </c>
      <c r="BA41" s="373"/>
      <c r="BB41" s="370">
        <v>40.401028411751327</v>
      </c>
      <c r="BC41" s="373"/>
      <c r="BD41" s="370">
        <v>38.055385656998915</v>
      </c>
      <c r="BE41" s="373"/>
      <c r="BF41" s="370">
        <v>41.084067840275786</v>
      </c>
      <c r="BG41" s="373"/>
      <c r="BH41" s="370">
        <v>41.943704498268083</v>
      </c>
      <c r="BI41" s="373"/>
      <c r="BJ41" s="370">
        <v>37.935563873417458</v>
      </c>
      <c r="BK41" s="373"/>
      <c r="BL41" s="371">
        <v>33.347028169411203</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0</v>
      </c>
      <c r="G42" s="373"/>
      <c r="H42" s="374">
        <v>0</v>
      </c>
      <c r="I42" s="373"/>
      <c r="J42" s="374">
        <v>0</v>
      </c>
      <c r="K42" s="373"/>
      <c r="L42" s="374">
        <v>0</v>
      </c>
      <c r="M42" s="373"/>
      <c r="N42" s="374">
        <v>0</v>
      </c>
      <c r="O42" s="373"/>
      <c r="P42" s="374">
        <v>0</v>
      </c>
      <c r="Q42" s="373"/>
      <c r="R42" s="374">
        <v>0</v>
      </c>
      <c r="S42" s="373"/>
      <c r="T42" s="374">
        <v>0</v>
      </c>
      <c r="U42" s="373"/>
      <c r="V42" s="374">
        <v>0</v>
      </c>
      <c r="W42" s="373"/>
      <c r="X42" s="374">
        <v>0</v>
      </c>
      <c r="Y42" s="373"/>
      <c r="Z42" s="374">
        <v>0</v>
      </c>
      <c r="AA42" s="373"/>
      <c r="AB42" s="374">
        <v>0</v>
      </c>
      <c r="AC42" s="373"/>
      <c r="AD42" s="374">
        <v>0.74157496083905228</v>
      </c>
      <c r="AE42" s="373"/>
      <c r="AF42" s="374">
        <v>0.80427238876158302</v>
      </c>
      <c r="AG42" s="373"/>
      <c r="AH42" s="374">
        <v>0.91043662524147184</v>
      </c>
      <c r="AI42" s="373"/>
      <c r="AJ42" s="374">
        <v>1.0493884242099809</v>
      </c>
      <c r="AK42" s="373"/>
      <c r="AL42" s="374">
        <v>1.1328626205998209</v>
      </c>
      <c r="AM42" s="373"/>
      <c r="AN42" s="374">
        <v>1.1933972046000254</v>
      </c>
      <c r="AO42" s="373"/>
      <c r="AP42" s="374">
        <v>2.1528217917051578</v>
      </c>
      <c r="AQ42" s="373"/>
      <c r="AR42" s="374">
        <v>3.1379006495493145</v>
      </c>
      <c r="AS42" s="373"/>
      <c r="AT42" s="374">
        <v>4.7978083140395595</v>
      </c>
      <c r="AU42" s="373"/>
      <c r="AV42" s="374">
        <v>6.2325406703591604</v>
      </c>
      <c r="AW42" s="373"/>
      <c r="AX42" s="374">
        <v>6.7753669962797369</v>
      </c>
      <c r="AY42" s="373"/>
      <c r="AZ42" s="374">
        <v>7.672081366640076</v>
      </c>
      <c r="BA42" s="373"/>
      <c r="BB42" s="374">
        <v>9.730555734177436</v>
      </c>
      <c r="BC42" s="373"/>
      <c r="BD42" s="374">
        <v>7.6594587172004402</v>
      </c>
      <c r="BE42" s="373"/>
      <c r="BF42" s="374">
        <v>8.3146541931110729</v>
      </c>
      <c r="BG42" s="373"/>
      <c r="BH42" s="374">
        <v>8.8124985679687011</v>
      </c>
      <c r="BI42" s="373"/>
      <c r="BJ42" s="374">
        <v>8.6671514721842513</v>
      </c>
      <c r="BK42" s="373"/>
      <c r="BL42" s="375">
        <v>7.0154444931550382</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0</v>
      </c>
      <c r="G43" s="373"/>
      <c r="H43" s="374">
        <v>0</v>
      </c>
      <c r="I43" s="373"/>
      <c r="J43" s="374">
        <v>0</v>
      </c>
      <c r="K43" s="373"/>
      <c r="L43" s="374">
        <v>0</v>
      </c>
      <c r="M43" s="373"/>
      <c r="N43" s="374">
        <v>0</v>
      </c>
      <c r="O43" s="373"/>
      <c r="P43" s="374">
        <v>0</v>
      </c>
      <c r="Q43" s="373"/>
      <c r="R43" s="374">
        <v>0</v>
      </c>
      <c r="S43" s="373"/>
      <c r="T43" s="374">
        <v>0</v>
      </c>
      <c r="U43" s="373"/>
      <c r="V43" s="374">
        <v>0</v>
      </c>
      <c r="W43" s="373"/>
      <c r="X43" s="374">
        <v>0</v>
      </c>
      <c r="Y43" s="373"/>
      <c r="Z43" s="374">
        <v>0</v>
      </c>
      <c r="AA43" s="373"/>
      <c r="AB43" s="374">
        <v>0</v>
      </c>
      <c r="AC43" s="373"/>
      <c r="AD43" s="374">
        <v>3.8233314354197523</v>
      </c>
      <c r="AE43" s="373"/>
      <c r="AF43" s="374">
        <v>4.0492730430627955</v>
      </c>
      <c r="AG43" s="373"/>
      <c r="AH43" s="374">
        <v>4.4799979814123567</v>
      </c>
      <c r="AI43" s="373"/>
      <c r="AJ43" s="374">
        <v>5.0508445533307791</v>
      </c>
      <c r="AK43" s="373"/>
      <c r="AL43" s="374">
        <v>5.3374047553412645</v>
      </c>
      <c r="AM43" s="373"/>
      <c r="AN43" s="374">
        <v>5.5077002238259345</v>
      </c>
      <c r="AO43" s="373"/>
      <c r="AP43" s="374">
        <v>5.7344586601245142</v>
      </c>
      <c r="AQ43" s="373"/>
      <c r="AR43" s="374">
        <v>7.9244689306852116</v>
      </c>
      <c r="AS43" s="373"/>
      <c r="AT43" s="374">
        <v>11.34653710564773</v>
      </c>
      <c r="AU43" s="373"/>
      <c r="AV43" s="374">
        <v>13.682506401999568</v>
      </c>
      <c r="AW43" s="373"/>
      <c r="AX43" s="374">
        <v>15.132082677942867</v>
      </c>
      <c r="AY43" s="373"/>
      <c r="AZ43" s="374">
        <v>16.393960498951287</v>
      </c>
      <c r="BA43" s="373"/>
      <c r="BB43" s="374">
        <v>16.206259519294147</v>
      </c>
      <c r="BC43" s="373"/>
      <c r="BD43" s="374">
        <v>16.312310697910046</v>
      </c>
      <c r="BE43" s="373"/>
      <c r="BF43" s="374">
        <v>17.569181719239047</v>
      </c>
      <c r="BG43" s="373"/>
      <c r="BH43" s="374">
        <v>17.851858678550386</v>
      </c>
      <c r="BI43" s="373"/>
      <c r="BJ43" s="374">
        <v>15.744323099017524</v>
      </c>
      <c r="BK43" s="373"/>
      <c r="BL43" s="375">
        <v>14.219941582751693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0</v>
      </c>
      <c r="G44" s="373"/>
      <c r="H44" s="374">
        <v>0</v>
      </c>
      <c r="I44" s="373"/>
      <c r="J44" s="374">
        <v>0</v>
      </c>
      <c r="K44" s="373"/>
      <c r="L44" s="374">
        <v>0</v>
      </c>
      <c r="M44" s="373"/>
      <c r="N44" s="374">
        <v>0</v>
      </c>
      <c r="O44" s="373"/>
      <c r="P44" s="374">
        <v>0</v>
      </c>
      <c r="Q44" s="373"/>
      <c r="R44" s="374">
        <v>0</v>
      </c>
      <c r="S44" s="373"/>
      <c r="T44" s="374">
        <v>0</v>
      </c>
      <c r="U44" s="373"/>
      <c r="V44" s="374">
        <v>0</v>
      </c>
      <c r="W44" s="373"/>
      <c r="X44" s="374">
        <v>0</v>
      </c>
      <c r="Y44" s="373"/>
      <c r="Z44" s="374">
        <v>0</v>
      </c>
      <c r="AA44" s="373"/>
      <c r="AB44" s="374">
        <v>0</v>
      </c>
      <c r="AC44" s="373"/>
      <c r="AD44" s="374">
        <v>3.3067067053190682</v>
      </c>
      <c r="AE44" s="373"/>
      <c r="AF44" s="374">
        <v>3.4993162051863855</v>
      </c>
      <c r="AG44" s="373"/>
      <c r="AH44" s="374">
        <v>3.8684815867420816</v>
      </c>
      <c r="AI44" s="373"/>
      <c r="AJ44" s="374">
        <v>4.3580020056448925</v>
      </c>
      <c r="AK44" s="373"/>
      <c r="AL44" s="374">
        <v>4.6017001067868604</v>
      </c>
      <c r="AM44" s="373"/>
      <c r="AN44" s="374">
        <v>4.744901385597216</v>
      </c>
      <c r="AO44" s="373"/>
      <c r="AP44" s="374">
        <v>5.2261414906973211</v>
      </c>
      <c r="AQ44" s="373"/>
      <c r="AR44" s="374">
        <v>7.1489164259807172</v>
      </c>
      <c r="AS44" s="373"/>
      <c r="AT44" s="374">
        <v>10.161876948344782</v>
      </c>
      <c r="AU44" s="373"/>
      <c r="AV44" s="374">
        <v>12.270208652230133</v>
      </c>
      <c r="AW44" s="373"/>
      <c r="AX44" s="374">
        <v>13.639730328303674</v>
      </c>
      <c r="AY44" s="373"/>
      <c r="AZ44" s="374">
        <v>14.532996222474523</v>
      </c>
      <c r="BA44" s="373"/>
      <c r="BB44" s="374">
        <v>14.464213158279744</v>
      </c>
      <c r="BC44" s="373"/>
      <c r="BD44" s="374">
        <v>14.083616241888427</v>
      </c>
      <c r="BE44" s="373"/>
      <c r="BF44" s="374">
        <v>15.200231927925666</v>
      </c>
      <c r="BG44" s="373"/>
      <c r="BH44" s="374">
        <v>15.279347251748995</v>
      </c>
      <c r="BI44" s="373"/>
      <c r="BJ44" s="374">
        <v>13.52408930221568</v>
      </c>
      <c r="BK44" s="373"/>
      <c r="BL44" s="375">
        <v>12.111642093504475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114.79507504308094</v>
      </c>
      <c r="G45" s="373"/>
      <c r="H45" s="370">
        <v>147.53819600511039</v>
      </c>
      <c r="I45" s="373"/>
      <c r="J45" s="370">
        <v>128.86711664398553</v>
      </c>
      <c r="K45" s="373"/>
      <c r="L45" s="370">
        <v>128.05805514281587</v>
      </c>
      <c r="M45" s="373"/>
      <c r="N45" s="370">
        <v>131.67648816329199</v>
      </c>
      <c r="O45" s="373"/>
      <c r="P45" s="370">
        <v>145.0993892978999</v>
      </c>
      <c r="Q45" s="373"/>
      <c r="R45" s="370">
        <v>165.30730907841368</v>
      </c>
      <c r="S45" s="373"/>
      <c r="T45" s="370">
        <v>160.78461507475842</v>
      </c>
      <c r="U45" s="373"/>
      <c r="V45" s="370">
        <v>188.78256191709903</v>
      </c>
      <c r="W45" s="373"/>
      <c r="X45" s="370">
        <v>227.76072713629776</v>
      </c>
      <c r="Y45" s="373"/>
      <c r="Z45" s="370">
        <v>332.8109561700428</v>
      </c>
      <c r="AA45" s="373"/>
      <c r="AB45" s="370">
        <v>320.43655452858388</v>
      </c>
      <c r="AC45" s="373"/>
      <c r="AD45" s="370">
        <v>404.65376967228815</v>
      </c>
      <c r="AE45" s="373"/>
      <c r="AF45" s="370">
        <v>369.14236690360406</v>
      </c>
      <c r="AG45" s="373"/>
      <c r="AH45" s="370">
        <v>357.75363249464147</v>
      </c>
      <c r="AI45" s="373"/>
      <c r="AJ45" s="370">
        <v>419.90135628362975</v>
      </c>
      <c r="AK45" s="373"/>
      <c r="AL45" s="370">
        <v>413.69578309558511</v>
      </c>
      <c r="AM45" s="373"/>
      <c r="AN45" s="370">
        <v>447.69672331996708</v>
      </c>
      <c r="AO45" s="373"/>
      <c r="AP45" s="370">
        <v>386.27099502344151</v>
      </c>
      <c r="AQ45" s="373"/>
      <c r="AR45" s="370">
        <v>251.97215410790238</v>
      </c>
      <c r="AS45" s="373"/>
      <c r="AT45" s="370">
        <v>370.17052148989512</v>
      </c>
      <c r="AU45" s="373"/>
      <c r="AV45" s="370">
        <v>416.32805834476915</v>
      </c>
      <c r="AW45" s="373"/>
      <c r="AX45" s="370">
        <v>401.4862659843285</v>
      </c>
      <c r="AY45" s="373"/>
      <c r="AZ45" s="370">
        <v>356.26014575724696</v>
      </c>
      <c r="BA45" s="373"/>
      <c r="BB45" s="370">
        <v>360.37199396298672</v>
      </c>
      <c r="BC45" s="373"/>
      <c r="BD45" s="370">
        <v>322.48860890980632</v>
      </c>
      <c r="BE45" s="373"/>
      <c r="BF45" s="370">
        <v>365.12241812983996</v>
      </c>
      <c r="BG45" s="373"/>
      <c r="BH45" s="370">
        <v>347.1917285414271</v>
      </c>
      <c r="BI45" s="373"/>
      <c r="BJ45" s="370">
        <v>302.76971109530308</v>
      </c>
      <c r="BK45" s="373"/>
      <c r="BL45" s="371">
        <v>268.88130855967586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12.992931360086043</v>
      </c>
      <c r="G46" s="373"/>
      <c r="H46" s="374">
        <v>16.74643622268459</v>
      </c>
      <c r="I46" s="373"/>
      <c r="J46" s="374">
        <v>14.576238925463919</v>
      </c>
      <c r="K46" s="373"/>
      <c r="L46" s="374">
        <v>14.466876350150258</v>
      </c>
      <c r="M46" s="373"/>
      <c r="N46" s="374">
        <v>14.867270378495503</v>
      </c>
      <c r="O46" s="373"/>
      <c r="P46" s="374">
        <v>16.421586795852416</v>
      </c>
      <c r="Q46" s="373"/>
      <c r="R46" s="374">
        <v>18.67618342689353</v>
      </c>
      <c r="S46" s="373"/>
      <c r="T46" s="374">
        <v>18.165114679964262</v>
      </c>
      <c r="U46" s="373"/>
      <c r="V46" s="374">
        <v>21.400785472610533</v>
      </c>
      <c r="W46" s="373"/>
      <c r="X46" s="374">
        <v>25.835101422040836</v>
      </c>
      <c r="Y46" s="373"/>
      <c r="Z46" s="374">
        <v>37.724844077571142</v>
      </c>
      <c r="AA46" s="373"/>
      <c r="AB46" s="374">
        <v>36.249404510534369</v>
      </c>
      <c r="AC46" s="373"/>
      <c r="AD46" s="374">
        <v>86.191889106937253</v>
      </c>
      <c r="AE46" s="373"/>
      <c r="AF46" s="374">
        <v>84.243343523633939</v>
      </c>
      <c r="AG46" s="373"/>
      <c r="AH46" s="374">
        <v>87.177387901190514</v>
      </c>
      <c r="AI46" s="373"/>
      <c r="AJ46" s="374">
        <v>99.836882797991734</v>
      </c>
      <c r="AK46" s="373"/>
      <c r="AL46" s="374">
        <v>101.72841310900878</v>
      </c>
      <c r="AM46" s="373"/>
      <c r="AN46" s="374">
        <v>107.03959712442889</v>
      </c>
      <c r="AO46" s="373"/>
      <c r="AP46" s="374">
        <v>62.286834736566192</v>
      </c>
      <c r="AQ46" s="373"/>
      <c r="AR46" s="374">
        <v>57.870902779800275</v>
      </c>
      <c r="AS46" s="373"/>
      <c r="AT46" s="374">
        <v>93.345888532883492</v>
      </c>
      <c r="AU46" s="373"/>
      <c r="AV46" s="374">
        <v>111.14805600003564</v>
      </c>
      <c r="AW46" s="373"/>
      <c r="AX46" s="374">
        <v>116.33341795815349</v>
      </c>
      <c r="AY46" s="373"/>
      <c r="AZ46" s="374">
        <v>118.21980096715554</v>
      </c>
      <c r="BA46" s="373"/>
      <c r="BB46" s="374">
        <v>114.97739773767429</v>
      </c>
      <c r="BC46" s="373"/>
      <c r="BD46" s="374">
        <v>79.387037275216031</v>
      </c>
      <c r="BE46" s="373"/>
      <c r="BF46" s="374">
        <v>120.76045001071378</v>
      </c>
      <c r="BG46" s="373"/>
      <c r="BH46" s="374">
        <v>120.48105361658207</v>
      </c>
      <c r="BI46" s="373"/>
      <c r="BJ46" s="374">
        <v>108.48919844692557</v>
      </c>
      <c r="BK46" s="373"/>
      <c r="BL46" s="375">
        <v>95.486645896711096</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0</v>
      </c>
      <c r="G47" s="373"/>
      <c r="H47" s="374">
        <v>0</v>
      </c>
      <c r="I47" s="373"/>
      <c r="J47" s="374">
        <v>0</v>
      </c>
      <c r="K47" s="373"/>
      <c r="L47" s="374">
        <v>0</v>
      </c>
      <c r="M47" s="373"/>
      <c r="N47" s="374">
        <v>0</v>
      </c>
      <c r="O47" s="373"/>
      <c r="P47" s="374">
        <v>0</v>
      </c>
      <c r="Q47" s="373"/>
      <c r="R47" s="374">
        <v>0</v>
      </c>
      <c r="S47" s="373"/>
      <c r="T47" s="374">
        <v>0</v>
      </c>
      <c r="U47" s="373"/>
      <c r="V47" s="374">
        <v>0</v>
      </c>
      <c r="W47" s="373"/>
      <c r="X47" s="374">
        <v>0</v>
      </c>
      <c r="Y47" s="373"/>
      <c r="Z47" s="374">
        <v>0</v>
      </c>
      <c r="AA47" s="373"/>
      <c r="AB47" s="374">
        <v>0</v>
      </c>
      <c r="AC47" s="373"/>
      <c r="AD47" s="374">
        <v>8.2454335032984879E-3</v>
      </c>
      <c r="AE47" s="373"/>
      <c r="AF47" s="374">
        <v>8.6805682333785401E-3</v>
      </c>
      <c r="AG47" s="373"/>
      <c r="AH47" s="374">
        <v>9.5469908140736887E-3</v>
      </c>
      <c r="AI47" s="373"/>
      <c r="AJ47" s="374">
        <v>1.0700106412500085E-2</v>
      </c>
      <c r="AK47" s="373"/>
      <c r="AL47" s="374">
        <v>1.124105897209414E-2</v>
      </c>
      <c r="AM47" s="373"/>
      <c r="AN47" s="374">
        <v>1.1532347986759861E-2</v>
      </c>
      <c r="AO47" s="373"/>
      <c r="AP47" s="374">
        <v>2.2859532800719326E-2</v>
      </c>
      <c r="AQ47" s="373"/>
      <c r="AR47" s="374">
        <v>2.3038626402633815E-2</v>
      </c>
      <c r="AS47" s="373"/>
      <c r="AT47" s="374">
        <v>3.3785865634004056E-2</v>
      </c>
      <c r="AU47" s="373"/>
      <c r="AV47" s="374">
        <v>3.3530264396714152E-2</v>
      </c>
      <c r="AW47" s="373"/>
      <c r="AX47" s="374">
        <v>3.1302798601583193E-2</v>
      </c>
      <c r="AY47" s="373"/>
      <c r="AZ47" s="374">
        <v>5.3879419585718222E-2</v>
      </c>
      <c r="BA47" s="373"/>
      <c r="BB47" s="374">
        <v>4.7739243219470227E-2</v>
      </c>
      <c r="BC47" s="373"/>
      <c r="BD47" s="374">
        <v>3.1381836752156313E-2</v>
      </c>
      <c r="BE47" s="373"/>
      <c r="BF47" s="374">
        <v>5.8408204102093492E-2</v>
      </c>
      <c r="BG47" s="373"/>
      <c r="BH47" s="374">
        <v>7.6914032049390693E-2</v>
      </c>
      <c r="BI47" s="373"/>
      <c r="BJ47" s="374">
        <v>6.3315913436544691E-2</v>
      </c>
      <c r="BK47" s="373"/>
      <c r="BL47" s="375">
        <v>6.0158066371744236E-2</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v>
      </c>
      <c r="G48" s="373"/>
      <c r="H48" s="374">
        <v>0</v>
      </c>
      <c r="I48" s="373"/>
      <c r="J48" s="374">
        <v>0</v>
      </c>
      <c r="K48" s="373"/>
      <c r="L48" s="374">
        <v>0</v>
      </c>
      <c r="M48" s="373"/>
      <c r="N48" s="374">
        <v>0</v>
      </c>
      <c r="O48" s="373"/>
      <c r="P48" s="374">
        <v>0</v>
      </c>
      <c r="Q48" s="373"/>
      <c r="R48" s="374">
        <v>0</v>
      </c>
      <c r="S48" s="373"/>
      <c r="T48" s="374">
        <v>0</v>
      </c>
      <c r="U48" s="373"/>
      <c r="V48" s="374">
        <v>0</v>
      </c>
      <c r="W48" s="373"/>
      <c r="X48" s="374">
        <v>0</v>
      </c>
      <c r="Y48" s="373"/>
      <c r="Z48" s="374">
        <v>0</v>
      </c>
      <c r="AA48" s="373"/>
      <c r="AB48" s="374">
        <v>0</v>
      </c>
      <c r="AC48" s="373"/>
      <c r="AD48" s="374">
        <v>2.9815158553074326E-3</v>
      </c>
      <c r="AE48" s="373"/>
      <c r="AF48" s="374">
        <v>3.2022036354437283E-3</v>
      </c>
      <c r="AG48" s="373"/>
      <c r="AH48" s="374">
        <v>3.591419065583276E-3</v>
      </c>
      <c r="AI48" s="373"/>
      <c r="AJ48" s="374">
        <v>4.103128454992562E-3</v>
      </c>
      <c r="AK48" s="373"/>
      <c r="AL48" s="374">
        <v>4.3923500712264316E-3</v>
      </c>
      <c r="AM48" s="373"/>
      <c r="AN48" s="374">
        <v>4.5899892484616359E-3</v>
      </c>
      <c r="AO48" s="373"/>
      <c r="AP48" s="374">
        <v>5.9827581154955666E-3</v>
      </c>
      <c r="AQ48" s="373"/>
      <c r="AR48" s="374">
        <v>7.8979236875097031E-3</v>
      </c>
      <c r="AS48" s="373"/>
      <c r="AT48" s="374">
        <v>9.7371962281520077E-3</v>
      </c>
      <c r="AU48" s="373"/>
      <c r="AV48" s="374">
        <v>1.3942911042169572E-2</v>
      </c>
      <c r="AW48" s="373"/>
      <c r="AX48" s="374">
        <v>1.6385046655942738E-2</v>
      </c>
      <c r="AY48" s="373"/>
      <c r="AZ48" s="374">
        <v>1.8217288966162867E-2</v>
      </c>
      <c r="BA48" s="373"/>
      <c r="BB48" s="374">
        <v>2.6518094812821E-2</v>
      </c>
      <c r="BC48" s="373"/>
      <c r="BD48" s="374">
        <v>2.611607672012041E-2</v>
      </c>
      <c r="BE48" s="373"/>
      <c r="BF48" s="374">
        <v>2.2868902820311125E-2</v>
      </c>
      <c r="BG48" s="373"/>
      <c r="BH48" s="374">
        <v>2.2391989654389641E-2</v>
      </c>
      <c r="BI48" s="373"/>
      <c r="BJ48" s="374">
        <v>2.1907072046412755E-2</v>
      </c>
      <c r="BK48" s="373"/>
      <c r="BL48" s="375">
        <v>1.5604475606776738E-2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30.019732715173323</v>
      </c>
      <c r="G49" s="373"/>
      <c r="H49" s="374">
        <v>38.692079978275117</v>
      </c>
      <c r="I49" s="373"/>
      <c r="J49" s="374">
        <v>33.677911812814685</v>
      </c>
      <c r="K49" s="373"/>
      <c r="L49" s="374">
        <v>33.425233245602001</v>
      </c>
      <c r="M49" s="373"/>
      <c r="N49" s="374">
        <v>34.350330237078467</v>
      </c>
      <c r="O49" s="373"/>
      <c r="P49" s="374">
        <v>37.941526258262662</v>
      </c>
      <c r="Q49" s="373"/>
      <c r="R49" s="374">
        <v>43.150696257598071</v>
      </c>
      <c r="S49" s="373"/>
      <c r="T49" s="374">
        <v>41.969889035832402</v>
      </c>
      <c r="U49" s="373"/>
      <c r="V49" s="374">
        <v>49.445798024925288</v>
      </c>
      <c r="W49" s="373"/>
      <c r="X49" s="374">
        <v>59.691136500695258</v>
      </c>
      <c r="Y49" s="373"/>
      <c r="Z49" s="374">
        <v>87.161988664794663</v>
      </c>
      <c r="AA49" s="373"/>
      <c r="AB49" s="374">
        <v>83.75303496433105</v>
      </c>
      <c r="AC49" s="373"/>
      <c r="AD49" s="374">
        <v>96.924230024768804</v>
      </c>
      <c r="AE49" s="373"/>
      <c r="AF49" s="374">
        <v>86.972137354963735</v>
      </c>
      <c r="AG49" s="373"/>
      <c r="AH49" s="374">
        <v>82.94335087785727</v>
      </c>
      <c r="AI49" s="373"/>
      <c r="AJ49" s="374">
        <v>97.81419894493763</v>
      </c>
      <c r="AK49" s="373"/>
      <c r="AL49" s="374">
        <v>95.396049991386718</v>
      </c>
      <c r="AM49" s="373"/>
      <c r="AN49" s="374">
        <v>103.97514011056629</v>
      </c>
      <c r="AO49" s="373"/>
      <c r="AP49" s="374">
        <v>95.041847719902378</v>
      </c>
      <c r="AQ49" s="373"/>
      <c r="AR49" s="374">
        <v>57.776180061956545</v>
      </c>
      <c r="AS49" s="373"/>
      <c r="AT49" s="374">
        <v>83.641528079547086</v>
      </c>
      <c r="AU49" s="373"/>
      <c r="AV49" s="374">
        <v>93.199775804616195</v>
      </c>
      <c r="AW49" s="373"/>
      <c r="AX49" s="374">
        <v>87.415184847799893</v>
      </c>
      <c r="AY49" s="373"/>
      <c r="AZ49" s="374">
        <v>73.476385452708115</v>
      </c>
      <c r="BA49" s="373"/>
      <c r="BB49" s="374">
        <v>75.221812261667907</v>
      </c>
      <c r="BC49" s="373"/>
      <c r="BD49" s="374">
        <v>73.386200102301771</v>
      </c>
      <c r="BE49" s="373"/>
      <c r="BF49" s="374">
        <v>76.229282126563518</v>
      </c>
      <c r="BG49" s="373"/>
      <c r="BH49" s="374">
        <v>71.364171081924695</v>
      </c>
      <c r="BI49" s="373"/>
      <c r="BJ49" s="374">
        <v>61.276511496304742</v>
      </c>
      <c r="BK49" s="373"/>
      <c r="BL49" s="375">
        <v>54.523907979094581</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71.782410967821576</v>
      </c>
      <c r="G50" s="373"/>
      <c r="H50" s="374">
        <v>92.099679804150682</v>
      </c>
      <c r="I50" s="373"/>
      <c r="J50" s="374">
        <v>80.612965905706929</v>
      </c>
      <c r="K50" s="373"/>
      <c r="L50" s="374">
        <v>80.1659455470636</v>
      </c>
      <c r="M50" s="373"/>
      <c r="N50" s="374">
        <v>82.458887547718035</v>
      </c>
      <c r="O50" s="373"/>
      <c r="P50" s="374">
        <v>90.736276243784815</v>
      </c>
      <c r="Q50" s="373"/>
      <c r="R50" s="374">
        <v>103.48042939392208</v>
      </c>
      <c r="S50" s="373"/>
      <c r="T50" s="374">
        <v>100.64961135896176</v>
      </c>
      <c r="U50" s="373"/>
      <c r="V50" s="374">
        <v>117.93597841956323</v>
      </c>
      <c r="W50" s="373"/>
      <c r="X50" s="374">
        <v>142.23448921356166</v>
      </c>
      <c r="Y50" s="373"/>
      <c r="Z50" s="374">
        <v>207.92412342767702</v>
      </c>
      <c r="AA50" s="373"/>
      <c r="AB50" s="374">
        <v>200.43411505371844</v>
      </c>
      <c r="AC50" s="373"/>
      <c r="AD50" s="374">
        <v>221.52642359122351</v>
      </c>
      <c r="AE50" s="373"/>
      <c r="AF50" s="374">
        <v>197.9150032531376</v>
      </c>
      <c r="AG50" s="373"/>
      <c r="AH50" s="374">
        <v>187.61975530571399</v>
      </c>
      <c r="AI50" s="373"/>
      <c r="AJ50" s="374">
        <v>222.23547130583293</v>
      </c>
      <c r="AK50" s="373"/>
      <c r="AL50" s="374">
        <v>216.55568658614629</v>
      </c>
      <c r="AM50" s="373"/>
      <c r="AN50" s="374">
        <v>236.66586374773667</v>
      </c>
      <c r="AO50" s="373"/>
      <c r="AP50" s="374">
        <v>228.91347027605673</v>
      </c>
      <c r="AQ50" s="373"/>
      <c r="AR50" s="374">
        <v>136.29413471605542</v>
      </c>
      <c r="AS50" s="373"/>
      <c r="AT50" s="374">
        <v>193.13958181560238</v>
      </c>
      <c r="AU50" s="373"/>
      <c r="AV50" s="374">
        <v>211.93275336467843</v>
      </c>
      <c r="AW50" s="373"/>
      <c r="AX50" s="374">
        <v>197.68997533311762</v>
      </c>
      <c r="AY50" s="373"/>
      <c r="AZ50" s="374">
        <v>164.49186262883146</v>
      </c>
      <c r="BA50" s="373"/>
      <c r="BB50" s="374">
        <v>170.09852662561221</v>
      </c>
      <c r="BC50" s="373"/>
      <c r="BD50" s="374">
        <v>169.65787361881627</v>
      </c>
      <c r="BE50" s="373"/>
      <c r="BF50" s="374">
        <v>168.05140888564026</v>
      </c>
      <c r="BG50" s="373"/>
      <c r="BH50" s="374">
        <v>155.24719782121656</v>
      </c>
      <c r="BI50" s="373"/>
      <c r="BJ50" s="374">
        <v>132.91877816658982</v>
      </c>
      <c r="BK50" s="373"/>
      <c r="BL50" s="375">
        <v>118.79499214189164</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25.455056739277637</v>
      </c>
      <c r="G51" s="373"/>
      <c r="H51" s="370">
        <v>32.808722867470571</v>
      </c>
      <c r="I51" s="373"/>
      <c r="J51" s="370">
        <v>28.556988304638768</v>
      </c>
      <c r="K51" s="373"/>
      <c r="L51" s="370">
        <v>28.3427309917498</v>
      </c>
      <c r="M51" s="373"/>
      <c r="N51" s="370">
        <v>29.127161573820441</v>
      </c>
      <c r="O51" s="373"/>
      <c r="P51" s="370">
        <v>32.172295231353203</v>
      </c>
      <c r="Q51" s="373"/>
      <c r="R51" s="370">
        <v>36.589380458451302</v>
      </c>
      <c r="S51" s="373"/>
      <c r="T51" s="370">
        <v>35.588121882521307</v>
      </c>
      <c r="U51" s="373"/>
      <c r="V51" s="370">
        <v>41.927275175476808</v>
      </c>
      <c r="W51" s="373"/>
      <c r="X51" s="370">
        <v>50.614750000394579</v>
      </c>
      <c r="Y51" s="373"/>
      <c r="Z51" s="370">
        <v>73.908498387435188</v>
      </c>
      <c r="AA51" s="373"/>
      <c r="AB51" s="370">
        <v>71.017896039633072</v>
      </c>
      <c r="AC51" s="373"/>
      <c r="AD51" s="370">
        <v>79.820819503868634</v>
      </c>
      <c r="AE51" s="373"/>
      <c r="AF51" s="370">
        <v>71.269954092740761</v>
      </c>
      <c r="AG51" s="373"/>
      <c r="AH51" s="370">
        <v>67.620529099147618</v>
      </c>
      <c r="AI51" s="373"/>
      <c r="AJ51" s="370">
        <v>79.918490742996823</v>
      </c>
      <c r="AK51" s="373"/>
      <c r="AL51" s="370">
        <v>77.731742073087744</v>
      </c>
      <c r="AM51" s="373"/>
      <c r="AN51" s="370">
        <v>84.941399891416395</v>
      </c>
      <c r="AO51" s="373"/>
      <c r="AP51" s="370">
        <v>80.086939474254535</v>
      </c>
      <c r="AQ51" s="373"/>
      <c r="AR51" s="370">
        <v>48.138231674113229</v>
      </c>
      <c r="AS51" s="373"/>
      <c r="AT51" s="370">
        <v>69.072667360174151</v>
      </c>
      <c r="AU51" s="373"/>
      <c r="AV51" s="370">
        <v>76.577484132925136</v>
      </c>
      <c r="AW51" s="373"/>
      <c r="AX51" s="370">
        <v>71.515353443305159</v>
      </c>
      <c r="AY51" s="373"/>
      <c r="AZ51" s="370">
        <v>59.623430575163013</v>
      </c>
      <c r="BA51" s="373"/>
      <c r="BB51" s="370">
        <v>61.485398641775937</v>
      </c>
      <c r="BC51" s="373"/>
      <c r="BD51" s="370">
        <v>62.15526900105894</v>
      </c>
      <c r="BE51" s="373"/>
      <c r="BF51" s="370">
        <v>61.569235035586964</v>
      </c>
      <c r="BG51" s="373"/>
      <c r="BH51" s="370">
        <v>57.374814975516585</v>
      </c>
      <c r="BI51" s="373"/>
      <c r="BJ51" s="370">
        <v>49.29727912955407</v>
      </c>
      <c r="BK51" s="373"/>
      <c r="BL51" s="371">
        <v>43.920142638037589</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0</v>
      </c>
      <c r="G52" s="373"/>
      <c r="H52" s="370">
        <v>0</v>
      </c>
      <c r="I52" s="373"/>
      <c r="J52" s="370">
        <v>0</v>
      </c>
      <c r="K52" s="373"/>
      <c r="L52" s="370">
        <v>0</v>
      </c>
      <c r="M52" s="373"/>
      <c r="N52" s="370">
        <v>0</v>
      </c>
      <c r="O52" s="373"/>
      <c r="P52" s="370">
        <v>0</v>
      </c>
      <c r="Q52" s="373"/>
      <c r="R52" s="370">
        <v>0</v>
      </c>
      <c r="S52" s="373"/>
      <c r="T52" s="370">
        <v>0</v>
      </c>
      <c r="U52" s="373"/>
      <c r="V52" s="370">
        <v>0</v>
      </c>
      <c r="W52" s="373"/>
      <c r="X52" s="370">
        <v>0</v>
      </c>
      <c r="Y52" s="373"/>
      <c r="Z52" s="370">
        <v>0</v>
      </c>
      <c r="AA52" s="373"/>
      <c r="AB52" s="370">
        <v>0</v>
      </c>
      <c r="AC52" s="373"/>
      <c r="AD52" s="370">
        <v>0.65428851390263798</v>
      </c>
      <c r="AE52" s="373"/>
      <c r="AF52" s="370">
        <v>0.69821021159303454</v>
      </c>
      <c r="AG52" s="373"/>
      <c r="AH52" s="370">
        <v>0.77822007831711781</v>
      </c>
      <c r="AI52" s="373"/>
      <c r="AJ52" s="370">
        <v>0.88377123929937207</v>
      </c>
      <c r="AK52" s="373"/>
      <c r="AL52" s="370">
        <v>0.94057840378746893</v>
      </c>
      <c r="AM52" s="373"/>
      <c r="AN52" s="370">
        <v>0.97738083559429967</v>
      </c>
      <c r="AO52" s="373"/>
      <c r="AP52" s="370">
        <v>1.084158170882408</v>
      </c>
      <c r="AQ52" s="373"/>
      <c r="AR52" s="370">
        <v>1.5820684195020349</v>
      </c>
      <c r="AS52" s="373"/>
      <c r="AT52" s="370">
        <v>2.1224050698801049</v>
      </c>
      <c r="AU52" s="373"/>
      <c r="AV52" s="370">
        <v>2.684400781035829</v>
      </c>
      <c r="AW52" s="373"/>
      <c r="AX52" s="370">
        <v>3.1759926279869202</v>
      </c>
      <c r="AY52" s="373"/>
      <c r="AZ52" s="370">
        <v>3.5331512545665684</v>
      </c>
      <c r="BA52" s="373"/>
      <c r="BB52" s="370">
        <v>3.6795929211301992</v>
      </c>
      <c r="BC52" s="373"/>
      <c r="BD52" s="370">
        <v>4.2203541259057147</v>
      </c>
      <c r="BE52" s="373"/>
      <c r="BF52" s="370">
        <v>4.0271631310955467</v>
      </c>
      <c r="BG52" s="373"/>
      <c r="BH52" s="370">
        <v>3.9297564722152165</v>
      </c>
      <c r="BI52" s="373"/>
      <c r="BJ52" s="370">
        <v>3.477785469715144</v>
      </c>
      <c r="BK52" s="373"/>
      <c r="BL52" s="371">
        <v>3.2690405968065614</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c r="Q53" s="628"/>
      <c r="R53" s="621"/>
      <c r="S53" s="628"/>
      <c r="T53" s="621"/>
      <c r="U53" s="628"/>
      <c r="V53" s="621"/>
      <c r="W53" s="628"/>
      <c r="X53" s="621"/>
      <c r="Y53" s="628"/>
      <c r="Z53" s="621"/>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1"/>
      <c r="BK53" s="628"/>
      <c r="BL53" s="622"/>
      <c r="BM53" s="628"/>
      <c r="BN53" s="621"/>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0</v>
      </c>
      <c r="G54" s="373"/>
      <c r="H54" s="374">
        <v>0</v>
      </c>
      <c r="I54" s="373"/>
      <c r="J54" s="374">
        <v>0</v>
      </c>
      <c r="K54" s="373"/>
      <c r="L54" s="374">
        <v>0</v>
      </c>
      <c r="M54" s="373"/>
      <c r="N54" s="374">
        <v>0</v>
      </c>
      <c r="O54" s="373"/>
      <c r="P54" s="374">
        <v>0</v>
      </c>
      <c r="Q54" s="373"/>
      <c r="R54" s="374">
        <v>0</v>
      </c>
      <c r="S54" s="373"/>
      <c r="T54" s="374">
        <v>0</v>
      </c>
      <c r="U54" s="373"/>
      <c r="V54" s="374">
        <v>0</v>
      </c>
      <c r="W54" s="373"/>
      <c r="X54" s="374">
        <v>0</v>
      </c>
      <c r="Y54" s="373"/>
      <c r="Z54" s="374">
        <v>0</v>
      </c>
      <c r="AA54" s="373"/>
      <c r="AB54" s="374">
        <v>0</v>
      </c>
      <c r="AC54" s="373"/>
      <c r="AD54" s="374">
        <v>6.8677675563633286E-2</v>
      </c>
      <c r="AE54" s="373"/>
      <c r="AF54" s="374">
        <v>7.2828496195294509E-2</v>
      </c>
      <c r="AG54" s="373"/>
      <c r="AH54" s="374">
        <v>8.0676115698400483E-2</v>
      </c>
      <c r="AI54" s="373"/>
      <c r="AJ54" s="374">
        <v>9.1068136747821923E-2</v>
      </c>
      <c r="AK54" s="373"/>
      <c r="AL54" s="374">
        <v>9.6351934046521204E-2</v>
      </c>
      <c r="AM54" s="373"/>
      <c r="AN54" s="374">
        <v>9.95453918260117E-2</v>
      </c>
      <c r="AO54" s="373"/>
      <c r="AP54" s="374">
        <v>0.12521563054911172</v>
      </c>
      <c r="AQ54" s="373"/>
      <c r="AR54" s="374">
        <v>0.16558234747708489</v>
      </c>
      <c r="AS54" s="373"/>
      <c r="AT54" s="374">
        <v>0.21735356710736625</v>
      </c>
      <c r="AU54" s="373"/>
      <c r="AV54" s="374">
        <v>0.26085249534130228</v>
      </c>
      <c r="AW54" s="373"/>
      <c r="AX54" s="374">
        <v>0.30155855434692547</v>
      </c>
      <c r="AY54" s="373"/>
      <c r="AZ54" s="374">
        <v>0.32801385412869399</v>
      </c>
      <c r="BA54" s="373"/>
      <c r="BB54" s="374">
        <v>0.32106732296365104</v>
      </c>
      <c r="BC54" s="373"/>
      <c r="BD54" s="374">
        <v>0.35602373912344892</v>
      </c>
      <c r="BE54" s="373"/>
      <c r="BF54" s="374">
        <v>0.32769138964676081</v>
      </c>
      <c r="BG54" s="373"/>
      <c r="BH54" s="374">
        <v>0.3326484008065051</v>
      </c>
      <c r="BI54" s="373"/>
      <c r="BJ54" s="374">
        <v>0.3066691090144007</v>
      </c>
      <c r="BK54" s="373"/>
      <c r="BL54" s="375">
        <v>0.28359954590848419</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0</v>
      </c>
      <c r="G55" s="373"/>
      <c r="H55" s="374">
        <v>0</v>
      </c>
      <c r="I55" s="373"/>
      <c r="J55" s="374">
        <v>0</v>
      </c>
      <c r="K55" s="373"/>
      <c r="L55" s="374">
        <v>0</v>
      </c>
      <c r="M55" s="373"/>
      <c r="N55" s="374">
        <v>0</v>
      </c>
      <c r="O55" s="373"/>
      <c r="P55" s="374">
        <v>0</v>
      </c>
      <c r="Q55" s="373"/>
      <c r="R55" s="374">
        <v>0</v>
      </c>
      <c r="S55" s="373"/>
      <c r="T55" s="374">
        <v>0</v>
      </c>
      <c r="U55" s="373"/>
      <c r="V55" s="374">
        <v>0</v>
      </c>
      <c r="W55" s="373"/>
      <c r="X55" s="374">
        <v>0</v>
      </c>
      <c r="Y55" s="373"/>
      <c r="Z55" s="374">
        <v>0</v>
      </c>
      <c r="AA55" s="373"/>
      <c r="AB55" s="374">
        <v>0</v>
      </c>
      <c r="AC55" s="373"/>
      <c r="AD55" s="374">
        <v>7.422946370799885E-2</v>
      </c>
      <c r="AE55" s="373"/>
      <c r="AF55" s="374">
        <v>7.8800173245176075E-2</v>
      </c>
      <c r="AG55" s="373"/>
      <c r="AH55" s="374">
        <v>8.7383269185118934E-2</v>
      </c>
      <c r="AI55" s="373"/>
      <c r="AJ55" s="374">
        <v>9.874151983248336E-2</v>
      </c>
      <c r="AK55" s="373"/>
      <c r="AL55" s="374">
        <v>0.10457709914805351</v>
      </c>
      <c r="AM55" s="373"/>
      <c r="AN55" s="374">
        <v>0.10815162166687731</v>
      </c>
      <c r="AO55" s="373"/>
      <c r="AP55" s="374">
        <v>0.13023239341127613</v>
      </c>
      <c r="AQ55" s="373"/>
      <c r="AR55" s="374">
        <v>0.17510218691527413</v>
      </c>
      <c r="AS55" s="373"/>
      <c r="AT55" s="374">
        <v>0.22794378911052834</v>
      </c>
      <c r="AU55" s="373"/>
      <c r="AV55" s="374">
        <v>0.27406080748491507</v>
      </c>
      <c r="AW55" s="373"/>
      <c r="AX55" s="374">
        <v>0.33117187914787521</v>
      </c>
      <c r="AY55" s="373"/>
      <c r="AZ55" s="374">
        <v>0.35800949322626197</v>
      </c>
      <c r="BA55" s="373"/>
      <c r="BB55" s="374">
        <v>0.35819293153078718</v>
      </c>
      <c r="BC55" s="373"/>
      <c r="BD55" s="374">
        <v>0.40874826964711752</v>
      </c>
      <c r="BE55" s="373"/>
      <c r="BF55" s="374">
        <v>0.37614819676321981</v>
      </c>
      <c r="BG55" s="373"/>
      <c r="BH55" s="374">
        <v>0.38321168649801302</v>
      </c>
      <c r="BI55" s="373"/>
      <c r="BJ55" s="374">
        <v>0.34983820239076313</v>
      </c>
      <c r="BK55" s="373"/>
      <c r="BL55" s="375">
        <v>0.31607171093504571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0</v>
      </c>
      <c r="G56" s="373"/>
      <c r="H56" s="378">
        <v>0</v>
      </c>
      <c r="I56" s="373"/>
      <c r="J56" s="378">
        <v>0</v>
      </c>
      <c r="K56" s="373"/>
      <c r="L56" s="378">
        <v>0</v>
      </c>
      <c r="M56" s="373"/>
      <c r="N56" s="378">
        <v>0</v>
      </c>
      <c r="O56" s="373"/>
      <c r="P56" s="378">
        <v>0</v>
      </c>
      <c r="Q56" s="373"/>
      <c r="R56" s="378">
        <v>0</v>
      </c>
      <c r="S56" s="373"/>
      <c r="T56" s="378">
        <v>0</v>
      </c>
      <c r="U56" s="373"/>
      <c r="V56" s="378">
        <v>0</v>
      </c>
      <c r="W56" s="373"/>
      <c r="X56" s="378">
        <v>0</v>
      </c>
      <c r="Y56" s="373"/>
      <c r="Z56" s="378">
        <v>0</v>
      </c>
      <c r="AA56" s="373"/>
      <c r="AB56" s="378">
        <v>0</v>
      </c>
      <c r="AC56" s="373"/>
      <c r="AD56" s="378">
        <v>6.2097778503644466E-2</v>
      </c>
      <c r="AE56" s="373"/>
      <c r="AF56" s="378">
        <v>6.5948085681300575E-2</v>
      </c>
      <c r="AG56" s="373"/>
      <c r="AH56" s="378">
        <v>7.3160298316120254E-2</v>
      </c>
      <c r="AI56" s="373"/>
      <c r="AJ56" s="378">
        <v>8.2702017690239701E-2</v>
      </c>
      <c r="AK56" s="373"/>
      <c r="AL56" s="378">
        <v>8.76231874081604E-2</v>
      </c>
      <c r="AM56" s="373"/>
      <c r="AN56" s="378">
        <v>9.0652287657117303E-2</v>
      </c>
      <c r="AO56" s="373"/>
      <c r="AP56" s="378">
        <v>0.10850080061721178</v>
      </c>
      <c r="AQ56" s="373"/>
      <c r="AR56" s="378">
        <v>0.17653855132549001</v>
      </c>
      <c r="AS56" s="373"/>
      <c r="AT56" s="378">
        <v>0.23987790584214824</v>
      </c>
      <c r="AU56" s="373"/>
      <c r="AV56" s="378">
        <v>0.29264284751338854</v>
      </c>
      <c r="AW56" s="373"/>
      <c r="AX56" s="378">
        <v>0.32745051271599834</v>
      </c>
      <c r="AY56" s="373"/>
      <c r="AZ56" s="378">
        <v>0.3582980552112548</v>
      </c>
      <c r="BA56" s="373"/>
      <c r="BB56" s="378">
        <v>0.37891951561257281</v>
      </c>
      <c r="BC56" s="373"/>
      <c r="BD56" s="378">
        <v>0.42893992986351703</v>
      </c>
      <c r="BE56" s="373"/>
      <c r="BF56" s="378">
        <v>0.36136684909688527</v>
      </c>
      <c r="BG56" s="373"/>
      <c r="BH56" s="378">
        <v>0.34180959429671903</v>
      </c>
      <c r="BI56" s="373"/>
      <c r="BJ56" s="378">
        <v>0.28931064108651894</v>
      </c>
      <c r="BK56" s="373"/>
      <c r="BL56" s="379">
        <v>0.26921431601085821</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0</v>
      </c>
      <c r="G57" s="373"/>
      <c r="H57" s="378">
        <v>0</v>
      </c>
      <c r="I57" s="373"/>
      <c r="J57" s="378">
        <v>0</v>
      </c>
      <c r="K57" s="373"/>
      <c r="L57" s="378">
        <v>0</v>
      </c>
      <c r="M57" s="373"/>
      <c r="N57" s="378">
        <v>0</v>
      </c>
      <c r="O57" s="373"/>
      <c r="P57" s="378">
        <v>0</v>
      </c>
      <c r="Q57" s="373"/>
      <c r="R57" s="378">
        <v>0</v>
      </c>
      <c r="S57" s="373"/>
      <c r="T57" s="378">
        <v>0</v>
      </c>
      <c r="U57" s="373"/>
      <c r="V57" s="378">
        <v>0</v>
      </c>
      <c r="W57" s="373"/>
      <c r="X57" s="378">
        <v>0</v>
      </c>
      <c r="Y57" s="373"/>
      <c r="Z57" s="378">
        <v>0</v>
      </c>
      <c r="AA57" s="373"/>
      <c r="AB57" s="378">
        <v>0</v>
      </c>
      <c r="AC57" s="373"/>
      <c r="AD57" s="378">
        <v>0.44928359612736146</v>
      </c>
      <c r="AE57" s="373"/>
      <c r="AF57" s="378">
        <v>0.48063345647126338</v>
      </c>
      <c r="AG57" s="373"/>
      <c r="AH57" s="378">
        <v>0.53700039511747821</v>
      </c>
      <c r="AI57" s="373"/>
      <c r="AJ57" s="378">
        <v>0.61125956502882706</v>
      </c>
      <c r="AK57" s="373"/>
      <c r="AL57" s="378">
        <v>0.65202618318473382</v>
      </c>
      <c r="AM57" s="373"/>
      <c r="AN57" s="378">
        <v>0.67903153444429332</v>
      </c>
      <c r="AO57" s="373"/>
      <c r="AP57" s="378">
        <v>0.72020934630480837</v>
      </c>
      <c r="AQ57" s="373"/>
      <c r="AR57" s="378">
        <v>1.0648453337841859</v>
      </c>
      <c r="AS57" s="373"/>
      <c r="AT57" s="378">
        <v>1.437229807820062</v>
      </c>
      <c r="AU57" s="373"/>
      <c r="AV57" s="378">
        <v>1.856844630696223</v>
      </c>
      <c r="AW57" s="373"/>
      <c r="AX57" s="378">
        <v>2.2158116817761213</v>
      </c>
      <c r="AY57" s="373"/>
      <c r="AZ57" s="378">
        <v>2.4888298520003578</v>
      </c>
      <c r="BA57" s="373"/>
      <c r="BB57" s="378">
        <v>2.6214131510231882</v>
      </c>
      <c r="BC57" s="373"/>
      <c r="BD57" s="378">
        <v>3.0266421872716314</v>
      </c>
      <c r="BE57" s="373"/>
      <c r="BF57" s="378">
        <v>2.9619566955886807</v>
      </c>
      <c r="BG57" s="373"/>
      <c r="BH57" s="378">
        <v>2.8720867906139791</v>
      </c>
      <c r="BI57" s="373"/>
      <c r="BJ57" s="378">
        <v>2.5319675172234613</v>
      </c>
      <c r="BK57" s="373"/>
      <c r="BL57" s="379">
        <v>2.4001550239521734</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0</v>
      </c>
      <c r="G58" s="373"/>
      <c r="H58" s="370">
        <v>0</v>
      </c>
      <c r="I58" s="373"/>
      <c r="J58" s="370">
        <v>0</v>
      </c>
      <c r="K58" s="373"/>
      <c r="L58" s="370">
        <v>0</v>
      </c>
      <c r="M58" s="373"/>
      <c r="N58" s="370">
        <v>0</v>
      </c>
      <c r="O58" s="373"/>
      <c r="P58" s="370">
        <v>0</v>
      </c>
      <c r="Q58" s="373"/>
      <c r="R58" s="370">
        <v>0</v>
      </c>
      <c r="S58" s="373"/>
      <c r="T58" s="370">
        <v>0</v>
      </c>
      <c r="U58" s="373"/>
      <c r="V58" s="370">
        <v>0</v>
      </c>
      <c r="W58" s="373"/>
      <c r="X58" s="370">
        <v>0</v>
      </c>
      <c r="Y58" s="373"/>
      <c r="Z58" s="370">
        <v>0</v>
      </c>
      <c r="AA58" s="373"/>
      <c r="AB58" s="370">
        <v>0</v>
      </c>
      <c r="AC58" s="373"/>
      <c r="AD58" s="370">
        <v>9.4051403601215153E-2</v>
      </c>
      <c r="AE58" s="373"/>
      <c r="AF58" s="370">
        <v>0.10013377314076739</v>
      </c>
      <c r="AG58" s="373"/>
      <c r="AH58" s="370">
        <v>0.12536668804430098</v>
      </c>
      <c r="AI58" s="373"/>
      <c r="AJ58" s="370">
        <v>0.15757079014822087</v>
      </c>
      <c r="AK58" s="373"/>
      <c r="AL58" s="370">
        <v>0.18344356316580707</v>
      </c>
      <c r="AM58" s="373"/>
      <c r="AN58" s="370">
        <v>0.20654951618077361</v>
      </c>
      <c r="AO58" s="373"/>
      <c r="AP58" s="370">
        <v>0.215429104871139</v>
      </c>
      <c r="AQ58" s="373"/>
      <c r="AR58" s="370">
        <v>0.44161182200217641</v>
      </c>
      <c r="AS58" s="373"/>
      <c r="AT58" s="370">
        <v>0.64089239968635381</v>
      </c>
      <c r="AU58" s="373"/>
      <c r="AV58" s="370">
        <v>1.3238357199070596</v>
      </c>
      <c r="AW58" s="373"/>
      <c r="AX58" s="370">
        <v>2.3829409040367779</v>
      </c>
      <c r="AY58" s="373"/>
      <c r="AZ58" s="370">
        <v>2.7962426662810809</v>
      </c>
      <c r="BA58" s="373"/>
      <c r="BB58" s="370">
        <v>4.1971903423525552</v>
      </c>
      <c r="BC58" s="373"/>
      <c r="BD58" s="370">
        <v>3.9738060395551642</v>
      </c>
      <c r="BE58" s="373"/>
      <c r="BF58" s="370">
        <v>3.2780535853760391</v>
      </c>
      <c r="BG58" s="373"/>
      <c r="BH58" s="370">
        <v>3.4207353372333218</v>
      </c>
      <c r="BI58" s="373"/>
      <c r="BJ58" s="370">
        <v>2.5556681139359014</v>
      </c>
      <c r="BK58" s="373"/>
      <c r="BL58" s="371">
        <v>2.1983601432421218</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0</v>
      </c>
      <c r="G59" s="373"/>
      <c r="H59" s="374">
        <v>0</v>
      </c>
      <c r="I59" s="373"/>
      <c r="J59" s="374">
        <v>0</v>
      </c>
      <c r="K59" s="373"/>
      <c r="L59" s="374">
        <v>0</v>
      </c>
      <c r="M59" s="373"/>
      <c r="N59" s="374">
        <v>0</v>
      </c>
      <c r="O59" s="373"/>
      <c r="P59" s="374">
        <v>0</v>
      </c>
      <c r="Q59" s="373"/>
      <c r="R59" s="374">
        <v>0</v>
      </c>
      <c r="S59" s="373"/>
      <c r="T59" s="374">
        <v>0</v>
      </c>
      <c r="U59" s="373"/>
      <c r="V59" s="374">
        <v>0</v>
      </c>
      <c r="W59" s="373"/>
      <c r="X59" s="374">
        <v>0</v>
      </c>
      <c r="Y59" s="373"/>
      <c r="Z59" s="374">
        <v>0</v>
      </c>
      <c r="AA59" s="373"/>
      <c r="AB59" s="374">
        <v>0</v>
      </c>
      <c r="AC59" s="373"/>
      <c r="AD59" s="374">
        <v>2.7553318938703191E-3</v>
      </c>
      <c r="AE59" s="373"/>
      <c r="AF59" s="374">
        <v>2.8992924807395935E-3</v>
      </c>
      <c r="AG59" s="373"/>
      <c r="AH59" s="374">
        <v>1.7195999896799395E-2</v>
      </c>
      <c r="AI59" s="373"/>
      <c r="AJ59" s="374">
        <v>3.4956522941235336E-2</v>
      </c>
      <c r="AK59" s="373"/>
      <c r="AL59" s="374">
        <v>5.3183805639499655E-2</v>
      </c>
      <c r="AM59" s="373"/>
      <c r="AN59" s="374">
        <v>7.1431707679184206E-2</v>
      </c>
      <c r="AO59" s="373"/>
      <c r="AP59" s="374">
        <v>9.5870485892218846E-2</v>
      </c>
      <c r="AQ59" s="373"/>
      <c r="AR59" s="374">
        <v>0.25957953934775485</v>
      </c>
      <c r="AS59" s="373"/>
      <c r="AT59" s="374">
        <v>0.39915225050378872</v>
      </c>
      <c r="AU59" s="373"/>
      <c r="AV59" s="374">
        <v>1.0151971315363937</v>
      </c>
      <c r="AW59" s="373"/>
      <c r="AX59" s="374">
        <v>2.0276192882382365</v>
      </c>
      <c r="AY59" s="373"/>
      <c r="AZ59" s="374">
        <v>2.4306842677271403</v>
      </c>
      <c r="BA59" s="373"/>
      <c r="BB59" s="374">
        <v>3.7251158016631547</v>
      </c>
      <c r="BC59" s="373"/>
      <c r="BD59" s="374">
        <v>3.4366512603884161</v>
      </c>
      <c r="BE59" s="373"/>
      <c r="BF59" s="374">
        <v>2.8505835903562127</v>
      </c>
      <c r="BG59" s="373"/>
      <c r="BH59" s="374">
        <v>3.0038385145679829</v>
      </c>
      <c r="BI59" s="373"/>
      <c r="BJ59" s="374">
        <v>2.1863637672683311</v>
      </c>
      <c r="BK59" s="373"/>
      <c r="BL59" s="375">
        <v>1.8683376556625868</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0</v>
      </c>
      <c r="G60" s="373"/>
      <c r="H60" s="374">
        <v>0</v>
      </c>
      <c r="I60" s="373"/>
      <c r="J60" s="374">
        <v>0</v>
      </c>
      <c r="K60" s="373"/>
      <c r="L60" s="374">
        <v>0</v>
      </c>
      <c r="M60" s="373"/>
      <c r="N60" s="374">
        <v>0</v>
      </c>
      <c r="O60" s="373"/>
      <c r="P60" s="374">
        <v>0</v>
      </c>
      <c r="Q60" s="373"/>
      <c r="R60" s="374">
        <v>0</v>
      </c>
      <c r="S60" s="373"/>
      <c r="T60" s="374">
        <v>0</v>
      </c>
      <c r="U60" s="373"/>
      <c r="V60" s="374">
        <v>0</v>
      </c>
      <c r="W60" s="373"/>
      <c r="X60" s="374">
        <v>0</v>
      </c>
      <c r="Y60" s="373"/>
      <c r="Z60" s="374">
        <v>0</v>
      </c>
      <c r="AA60" s="373"/>
      <c r="AB60" s="374">
        <v>0</v>
      </c>
      <c r="AC60" s="373"/>
      <c r="AD60" s="374">
        <v>9.3557911321716022E-3</v>
      </c>
      <c r="AE60" s="373"/>
      <c r="AF60" s="374">
        <v>1.0212433215739457E-2</v>
      </c>
      <c r="AG60" s="373"/>
      <c r="AH60" s="374">
        <v>1.1630489556756439E-2</v>
      </c>
      <c r="AI60" s="373"/>
      <c r="AJ60" s="374">
        <v>1.3481707780689849E-2</v>
      </c>
      <c r="AK60" s="373"/>
      <c r="AL60" s="374">
        <v>1.4631841320072763E-2</v>
      </c>
      <c r="AM60" s="373"/>
      <c r="AN60" s="374">
        <v>1.549121371355802E-2</v>
      </c>
      <c r="AO60" s="373"/>
      <c r="AP60" s="374">
        <v>8.0430956413829781E-3</v>
      </c>
      <c r="AQ60" s="373"/>
      <c r="AR60" s="374">
        <v>2.2137889361813455E-2</v>
      </c>
      <c r="AS60" s="373"/>
      <c r="AT60" s="374">
        <v>3.1662420784204545E-2</v>
      </c>
      <c r="AU60" s="373"/>
      <c r="AV60" s="374">
        <v>4.3905754742301607E-2</v>
      </c>
      <c r="AW60" s="373"/>
      <c r="AX60" s="374">
        <v>5.4439822689083213E-2</v>
      </c>
      <c r="AY60" s="373"/>
      <c r="AZ60" s="374">
        <v>4.6709276640102361E-2</v>
      </c>
      <c r="BA60" s="373"/>
      <c r="BB60" s="374">
        <v>0.13757033862811385</v>
      </c>
      <c r="BC60" s="373"/>
      <c r="BD60" s="374">
        <v>0.14695765209277264</v>
      </c>
      <c r="BE60" s="373"/>
      <c r="BF60" s="374">
        <v>6.9595221170957108E-2</v>
      </c>
      <c r="BG60" s="373"/>
      <c r="BH60" s="374">
        <v>5.6210603415600177E-2</v>
      </c>
      <c r="BI60" s="373"/>
      <c r="BJ60" s="374">
        <v>4.9372912256565107E-2</v>
      </c>
      <c r="BK60" s="373"/>
      <c r="BL60" s="375">
        <v>2.3583589176697024E-2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0</v>
      </c>
      <c r="G61" s="373"/>
      <c r="H61" s="374">
        <v>0</v>
      </c>
      <c r="I61" s="373"/>
      <c r="J61" s="374">
        <v>0</v>
      </c>
      <c r="K61" s="373"/>
      <c r="L61" s="374">
        <v>0</v>
      </c>
      <c r="M61" s="373"/>
      <c r="N61" s="374">
        <v>0</v>
      </c>
      <c r="O61" s="373"/>
      <c r="P61" s="374">
        <v>0</v>
      </c>
      <c r="Q61" s="373"/>
      <c r="R61" s="374">
        <v>0</v>
      </c>
      <c r="S61" s="373"/>
      <c r="T61" s="374">
        <v>0</v>
      </c>
      <c r="U61" s="373"/>
      <c r="V61" s="374">
        <v>0</v>
      </c>
      <c r="W61" s="373"/>
      <c r="X61" s="374">
        <v>0</v>
      </c>
      <c r="Y61" s="373"/>
      <c r="Z61" s="374">
        <v>0</v>
      </c>
      <c r="AA61" s="373"/>
      <c r="AB61" s="374">
        <v>0</v>
      </c>
      <c r="AC61" s="373"/>
      <c r="AD61" s="374">
        <v>8.1940280575173233E-2</v>
      </c>
      <c r="AE61" s="373"/>
      <c r="AF61" s="374">
        <v>8.7022047444288347E-2</v>
      </c>
      <c r="AG61" s="373"/>
      <c r="AH61" s="374">
        <v>9.6540198590745141E-2</v>
      </c>
      <c r="AI61" s="373"/>
      <c r="AJ61" s="374">
        <v>0.10913255942629568</v>
      </c>
      <c r="AK61" s="373"/>
      <c r="AL61" s="374">
        <v>0.11562791620623464</v>
      </c>
      <c r="AM61" s="373"/>
      <c r="AN61" s="374">
        <v>0.11962659478803138</v>
      </c>
      <c r="AO61" s="373"/>
      <c r="AP61" s="374">
        <v>0.11151552333753718</v>
      </c>
      <c r="AQ61" s="373"/>
      <c r="AR61" s="374">
        <v>0.15989439329260813</v>
      </c>
      <c r="AS61" s="373"/>
      <c r="AT61" s="374">
        <v>0.21007772839836059</v>
      </c>
      <c r="AU61" s="373"/>
      <c r="AV61" s="374">
        <v>0.26473283362836431</v>
      </c>
      <c r="AW61" s="373"/>
      <c r="AX61" s="374">
        <v>0.30088179310945817</v>
      </c>
      <c r="AY61" s="373"/>
      <c r="AZ61" s="374">
        <v>0.31884912191383846</v>
      </c>
      <c r="BA61" s="373"/>
      <c r="BB61" s="374">
        <v>0.33450420206128656</v>
      </c>
      <c r="BC61" s="373"/>
      <c r="BD61" s="374">
        <v>0.39019712707397525</v>
      </c>
      <c r="BE61" s="373"/>
      <c r="BF61" s="374">
        <v>0.35787477384886929</v>
      </c>
      <c r="BG61" s="373"/>
      <c r="BH61" s="374">
        <v>0.3606862192497387</v>
      </c>
      <c r="BI61" s="373"/>
      <c r="BJ61" s="374">
        <v>0.31993143441100536</v>
      </c>
      <c r="BK61" s="373"/>
      <c r="BL61" s="375">
        <v>0.30643889840283789</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41.262304926236773</v>
      </c>
      <c r="G62" s="373"/>
      <c r="H62" s="370">
        <v>53.182498906360131</v>
      </c>
      <c r="I62" s="373"/>
      <c r="J62" s="370">
        <v>46.29049431199266</v>
      </c>
      <c r="K62" s="373"/>
      <c r="L62" s="370">
        <v>45.943186086847</v>
      </c>
      <c r="M62" s="373"/>
      <c r="N62" s="370">
        <v>47.214737519726761</v>
      </c>
      <c r="O62" s="373"/>
      <c r="P62" s="370">
        <v>52.150858260105416</v>
      </c>
      <c r="Q62" s="373"/>
      <c r="R62" s="370">
        <v>59.310894059376224</v>
      </c>
      <c r="S62" s="373"/>
      <c r="T62" s="370">
        <v>57.68786736204089</v>
      </c>
      <c r="U62" s="373"/>
      <c r="V62" s="370">
        <v>67.963549668593501</v>
      </c>
      <c r="W62" s="373"/>
      <c r="X62" s="370">
        <v>82.04582962327315</v>
      </c>
      <c r="Y62" s="373"/>
      <c r="Z62" s="370">
        <v>119.80468275275869</v>
      </c>
      <c r="AA62" s="373"/>
      <c r="AB62" s="370">
        <v>115.11905518896441</v>
      </c>
      <c r="AC62" s="373"/>
      <c r="AD62" s="370">
        <v>128.92624154208207</v>
      </c>
      <c r="AE62" s="373"/>
      <c r="AF62" s="370">
        <v>115.04631336526325</v>
      </c>
      <c r="AG62" s="373"/>
      <c r="AH62" s="370">
        <v>109.08842931503813</v>
      </c>
      <c r="AI62" s="373"/>
      <c r="AJ62" s="370">
        <v>128.96654903530796</v>
      </c>
      <c r="AK62" s="373"/>
      <c r="AL62" s="370">
        <v>125.39937070841682</v>
      </c>
      <c r="AM62" s="373"/>
      <c r="AN62" s="370">
        <v>137.07752777073841</v>
      </c>
      <c r="AO62" s="373"/>
      <c r="AP62" s="370">
        <v>129.05174993573362</v>
      </c>
      <c r="AQ62" s="373"/>
      <c r="AR62" s="370">
        <v>77.163796130525924</v>
      </c>
      <c r="AS62" s="373"/>
      <c r="AT62" s="370">
        <v>110.96516141178847</v>
      </c>
      <c r="AU62" s="373"/>
      <c r="AV62" s="370">
        <v>123.07672473426875</v>
      </c>
      <c r="AW62" s="373"/>
      <c r="AX62" s="370">
        <v>114.66547201510792</v>
      </c>
      <c r="AY62" s="373"/>
      <c r="AZ62" s="370">
        <v>95.33325476620719</v>
      </c>
      <c r="BA62" s="373"/>
      <c r="BB62" s="370">
        <v>98.610255768312811</v>
      </c>
      <c r="BC62" s="373"/>
      <c r="BD62" s="370">
        <v>99.323516239443592</v>
      </c>
      <c r="BE62" s="373"/>
      <c r="BF62" s="370">
        <v>98.914040609793858</v>
      </c>
      <c r="BG62" s="373"/>
      <c r="BH62" s="370">
        <v>92.093251097540914</v>
      </c>
      <c r="BI62" s="373"/>
      <c r="BJ62" s="370">
        <v>79.108373643049887</v>
      </c>
      <c r="BK62" s="373"/>
      <c r="BL62" s="371">
        <v>70.229115096781044</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v>41.262304926236773</v>
      </c>
      <c r="G63" s="373"/>
      <c r="H63" s="381">
        <v>53.182498906360131</v>
      </c>
      <c r="I63" s="373"/>
      <c r="J63" s="381">
        <v>46.29049431199266</v>
      </c>
      <c r="K63" s="373"/>
      <c r="L63" s="381">
        <v>45.943186086847</v>
      </c>
      <c r="M63" s="373"/>
      <c r="N63" s="381">
        <v>47.214737519726761</v>
      </c>
      <c r="O63" s="373"/>
      <c r="P63" s="381">
        <v>52.150858260105416</v>
      </c>
      <c r="Q63" s="373"/>
      <c r="R63" s="381">
        <v>59.310894059376224</v>
      </c>
      <c r="S63" s="373"/>
      <c r="T63" s="381">
        <v>57.68786736204089</v>
      </c>
      <c r="U63" s="373"/>
      <c r="V63" s="381">
        <v>67.963549668593501</v>
      </c>
      <c r="W63" s="373"/>
      <c r="X63" s="381">
        <v>82.04582962327315</v>
      </c>
      <c r="Y63" s="373"/>
      <c r="Z63" s="381">
        <v>119.80468275275869</v>
      </c>
      <c r="AA63" s="373"/>
      <c r="AB63" s="381">
        <v>115.11905518896441</v>
      </c>
      <c r="AC63" s="373"/>
      <c r="AD63" s="381">
        <v>128.92624154208207</v>
      </c>
      <c r="AE63" s="373"/>
      <c r="AF63" s="381">
        <v>115.04631336526325</v>
      </c>
      <c r="AG63" s="373"/>
      <c r="AH63" s="381">
        <v>109.08842931503813</v>
      </c>
      <c r="AI63" s="373"/>
      <c r="AJ63" s="381">
        <v>128.96654903530796</v>
      </c>
      <c r="AK63" s="373"/>
      <c r="AL63" s="381">
        <v>125.39937070841682</v>
      </c>
      <c r="AM63" s="373"/>
      <c r="AN63" s="381">
        <v>137.07752777073841</v>
      </c>
      <c r="AO63" s="373"/>
      <c r="AP63" s="381">
        <v>129.05174993573362</v>
      </c>
      <c r="AQ63" s="373"/>
      <c r="AR63" s="381">
        <v>77.163796130525924</v>
      </c>
      <c r="AS63" s="373"/>
      <c r="AT63" s="381">
        <v>110.96516141178847</v>
      </c>
      <c r="AU63" s="373"/>
      <c r="AV63" s="381">
        <v>123.07672473426875</v>
      </c>
      <c r="AW63" s="373"/>
      <c r="AX63" s="381">
        <v>114.66547201510792</v>
      </c>
      <c r="AY63" s="373"/>
      <c r="AZ63" s="381">
        <v>95.33325476620719</v>
      </c>
      <c r="BA63" s="373"/>
      <c r="BB63" s="381">
        <v>98.610255768312811</v>
      </c>
      <c r="BC63" s="373"/>
      <c r="BD63" s="381">
        <v>99.323516239443592</v>
      </c>
      <c r="BE63" s="373"/>
      <c r="BF63" s="381">
        <v>98.914040609793858</v>
      </c>
      <c r="BG63" s="373"/>
      <c r="BH63" s="381">
        <v>92.093251097540914</v>
      </c>
      <c r="BI63" s="373"/>
      <c r="BJ63" s="381">
        <v>79.108373643049887</v>
      </c>
      <c r="BK63" s="373"/>
      <c r="BL63" s="382">
        <v>70.229115096781044</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79.389275805789055</v>
      </c>
      <c r="G64" s="373"/>
      <c r="H64" s="370">
        <v>102.32390268226267</v>
      </c>
      <c r="I64" s="373"/>
      <c r="J64" s="370">
        <v>89.063585436894826</v>
      </c>
      <c r="K64" s="373"/>
      <c r="L64" s="370">
        <v>88.395359351973042</v>
      </c>
      <c r="M64" s="373"/>
      <c r="N64" s="370">
        <v>90.841842833363572</v>
      </c>
      <c r="O64" s="373"/>
      <c r="P64" s="370">
        <v>100.33901104946634</v>
      </c>
      <c r="Q64" s="373"/>
      <c r="R64" s="370">
        <v>114.11502423786668</v>
      </c>
      <c r="S64" s="373"/>
      <c r="T64" s="370">
        <v>110.99229722721479</v>
      </c>
      <c r="U64" s="373"/>
      <c r="V64" s="370">
        <v>130.76285968575684</v>
      </c>
      <c r="W64" s="373"/>
      <c r="X64" s="370">
        <v>157.85737147551205</v>
      </c>
      <c r="Y64" s="373"/>
      <c r="Z64" s="370">
        <v>230.50595498449928</v>
      </c>
      <c r="AA64" s="373"/>
      <c r="AB64" s="370">
        <v>221.49073928944151</v>
      </c>
      <c r="AC64" s="373"/>
      <c r="AD64" s="370">
        <v>249.16535565930027</v>
      </c>
      <c r="AE64" s="373"/>
      <c r="AF64" s="370">
        <v>222.52609580158025</v>
      </c>
      <c r="AG64" s="373"/>
      <c r="AH64" s="370">
        <v>211.18845709140581</v>
      </c>
      <c r="AI64" s="373"/>
      <c r="AJ64" s="370">
        <v>249.60043239290428</v>
      </c>
      <c r="AK64" s="373"/>
      <c r="AL64" s="370">
        <v>242.82081684119623</v>
      </c>
      <c r="AM64" s="373"/>
      <c r="AN64" s="370">
        <v>265.33970546901151</v>
      </c>
      <c r="AO64" s="373"/>
      <c r="AP64" s="370">
        <v>250.13566546278452</v>
      </c>
      <c r="AQ64" s="373"/>
      <c r="AR64" s="370">
        <v>151.1721855592607</v>
      </c>
      <c r="AS64" s="373"/>
      <c r="AT64" s="370">
        <v>217.23504438651887</v>
      </c>
      <c r="AU64" s="373"/>
      <c r="AV64" s="370">
        <v>241.52987012864799</v>
      </c>
      <c r="AW64" s="373"/>
      <c r="AX64" s="370">
        <v>226.27742191200412</v>
      </c>
      <c r="AY64" s="373"/>
      <c r="AZ64" s="370">
        <v>189.36490291264244</v>
      </c>
      <c r="BA64" s="373"/>
      <c r="BB64" s="370">
        <v>195.63878022157917</v>
      </c>
      <c r="BC64" s="373"/>
      <c r="BD64" s="370">
        <v>197.17640921182598</v>
      </c>
      <c r="BE64" s="373"/>
      <c r="BF64" s="370">
        <v>196.44764840775397</v>
      </c>
      <c r="BG64" s="373"/>
      <c r="BH64" s="370">
        <v>183.23351339747708</v>
      </c>
      <c r="BI64" s="373"/>
      <c r="BJ64" s="370">
        <v>157.21638440032223</v>
      </c>
      <c r="BK64" s="373"/>
      <c r="BL64" s="371">
        <v>140.062206071491</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c r="Q65" s="628"/>
      <c r="R65" s="621"/>
      <c r="S65" s="628"/>
      <c r="T65" s="621"/>
      <c r="U65" s="628"/>
      <c r="V65" s="621"/>
      <c r="W65" s="628"/>
      <c r="X65" s="621"/>
      <c r="Y65" s="628"/>
      <c r="Z65" s="621"/>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1"/>
      <c r="BK65" s="628"/>
      <c r="BL65" s="622"/>
      <c r="BM65" s="628"/>
      <c r="BN65" s="621"/>
      <c r="BO65" s="629"/>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79.389275805789055</v>
      </c>
      <c r="G66" s="373"/>
      <c r="H66" s="374">
        <v>102.32390268226267</v>
      </c>
      <c r="I66" s="373"/>
      <c r="J66" s="374">
        <v>89.063585436894826</v>
      </c>
      <c r="K66" s="373"/>
      <c r="L66" s="374">
        <v>88.395359351973042</v>
      </c>
      <c r="M66" s="373"/>
      <c r="N66" s="374">
        <v>90.841842833363572</v>
      </c>
      <c r="O66" s="373"/>
      <c r="P66" s="374">
        <v>100.33901104946634</v>
      </c>
      <c r="Q66" s="373"/>
      <c r="R66" s="374">
        <v>114.11502423786668</v>
      </c>
      <c r="S66" s="373"/>
      <c r="T66" s="374">
        <v>110.99229722721479</v>
      </c>
      <c r="U66" s="373"/>
      <c r="V66" s="374">
        <v>130.76285968575684</v>
      </c>
      <c r="W66" s="373"/>
      <c r="X66" s="374">
        <v>157.85737147551205</v>
      </c>
      <c r="Y66" s="373"/>
      <c r="Z66" s="374">
        <v>230.50595498449928</v>
      </c>
      <c r="AA66" s="373"/>
      <c r="AB66" s="374">
        <v>221.49073928944151</v>
      </c>
      <c r="AC66" s="373"/>
      <c r="AD66" s="374">
        <v>247.94848594676856</v>
      </c>
      <c r="AE66" s="373"/>
      <c r="AF66" s="374">
        <v>221.23145352637476</v>
      </c>
      <c r="AG66" s="373"/>
      <c r="AH66" s="374">
        <v>209.74970131580804</v>
      </c>
      <c r="AI66" s="373"/>
      <c r="AJ66" s="374">
        <v>247.97122395935961</v>
      </c>
      <c r="AK66" s="373"/>
      <c r="AL66" s="374">
        <v>241.09174165774351</v>
      </c>
      <c r="AM66" s="373"/>
      <c r="AN66" s="374">
        <v>263.54788841614328</v>
      </c>
      <c r="AO66" s="373"/>
      <c r="AP66" s="374">
        <v>247.90885624373999</v>
      </c>
      <c r="AQ66" s="373"/>
      <c r="AR66" s="374">
        <v>148.09947875279113</v>
      </c>
      <c r="AS66" s="373"/>
      <c r="AT66" s="374">
        <v>212.98522781472616</v>
      </c>
      <c r="AU66" s="373"/>
      <c r="AV66" s="374">
        <v>236.37355574800864</v>
      </c>
      <c r="AW66" s="373"/>
      <c r="AX66" s="374">
        <v>220.33957205404633</v>
      </c>
      <c r="AY66" s="373"/>
      <c r="AZ66" s="374">
        <v>182.84113593491975</v>
      </c>
      <c r="BA66" s="373"/>
      <c r="BB66" s="374">
        <v>188.9700286315009</v>
      </c>
      <c r="BC66" s="373"/>
      <c r="BD66" s="374">
        <v>189.98972616298175</v>
      </c>
      <c r="BE66" s="373"/>
      <c r="BF66" s="374">
        <v>189.0333991538447</v>
      </c>
      <c r="BG66" s="373"/>
      <c r="BH66" s="374">
        <v>175.73821731724732</v>
      </c>
      <c r="BI66" s="373"/>
      <c r="BJ66" s="374">
        <v>150.56292169672099</v>
      </c>
      <c r="BK66" s="373"/>
      <c r="BL66" s="375">
        <v>133.82055714631397</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0</v>
      </c>
      <c r="G67" s="373"/>
      <c r="H67" s="374">
        <v>0</v>
      </c>
      <c r="I67" s="373"/>
      <c r="J67" s="374">
        <v>0</v>
      </c>
      <c r="K67" s="373"/>
      <c r="L67" s="374">
        <v>0</v>
      </c>
      <c r="M67" s="373"/>
      <c r="N67" s="374">
        <v>0</v>
      </c>
      <c r="O67" s="373"/>
      <c r="P67" s="374">
        <v>0</v>
      </c>
      <c r="Q67" s="373"/>
      <c r="R67" s="374">
        <v>0</v>
      </c>
      <c r="S67" s="373"/>
      <c r="T67" s="374">
        <v>0</v>
      </c>
      <c r="U67" s="373"/>
      <c r="V67" s="374">
        <v>0</v>
      </c>
      <c r="W67" s="373"/>
      <c r="X67" s="374">
        <v>0</v>
      </c>
      <c r="Y67" s="373"/>
      <c r="Z67" s="374">
        <v>0</v>
      </c>
      <c r="AA67" s="373"/>
      <c r="AB67" s="374">
        <v>0</v>
      </c>
      <c r="AC67" s="373"/>
      <c r="AD67" s="374">
        <v>0.51898938060661803</v>
      </c>
      <c r="AE67" s="373"/>
      <c r="AF67" s="374">
        <v>0.55242340013614377</v>
      </c>
      <c r="AG67" s="373"/>
      <c r="AH67" s="374">
        <v>0.61420401291140747</v>
      </c>
      <c r="AI67" s="373"/>
      <c r="AJ67" s="374">
        <v>0.69582664110769987</v>
      </c>
      <c r="AK67" s="373"/>
      <c r="AL67" s="374">
        <v>0.7388100680315135</v>
      </c>
      <c r="AM67" s="373"/>
      <c r="AN67" s="374">
        <v>0.76595445583703547</v>
      </c>
      <c r="AO67" s="373"/>
      <c r="AP67" s="374">
        <v>1.0612068701806274</v>
      </c>
      <c r="AQ67" s="373"/>
      <c r="AR67" s="374">
        <v>1.4441033938258871</v>
      </c>
      <c r="AS67" s="373"/>
      <c r="AT67" s="374">
        <v>1.9745412102563993</v>
      </c>
      <c r="AU67" s="373"/>
      <c r="AV67" s="374">
        <v>2.3609265530507675</v>
      </c>
      <c r="AW67" s="373"/>
      <c r="AX67" s="374">
        <v>2.6600598408696272</v>
      </c>
      <c r="AY67" s="373"/>
      <c r="AZ67" s="374">
        <v>2.8439089249348108</v>
      </c>
      <c r="BA67" s="373"/>
      <c r="BB67" s="374">
        <v>2.8822469750308204</v>
      </c>
      <c r="BC67" s="373"/>
      <c r="BD67" s="374">
        <v>3.255576965821728</v>
      </c>
      <c r="BE67" s="373"/>
      <c r="BF67" s="374">
        <v>3.124510098111728</v>
      </c>
      <c r="BG67" s="373"/>
      <c r="BH67" s="374">
        <v>3.1227915418492298</v>
      </c>
      <c r="BI67" s="373"/>
      <c r="BJ67" s="374">
        <v>2.755425395369524</v>
      </c>
      <c r="BK67" s="373"/>
      <c r="BL67" s="375">
        <v>2.6257072787986675</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0</v>
      </c>
      <c r="G68" s="373"/>
      <c r="H68" s="378">
        <v>0</v>
      </c>
      <c r="I68" s="373"/>
      <c r="J68" s="378">
        <v>0</v>
      </c>
      <c r="K68" s="373"/>
      <c r="L68" s="378">
        <v>0</v>
      </c>
      <c r="M68" s="373"/>
      <c r="N68" s="378">
        <v>0</v>
      </c>
      <c r="O68" s="373"/>
      <c r="P68" s="378">
        <v>0</v>
      </c>
      <c r="Q68" s="373"/>
      <c r="R68" s="378">
        <v>0</v>
      </c>
      <c r="S68" s="373"/>
      <c r="T68" s="378">
        <v>0</v>
      </c>
      <c r="U68" s="373"/>
      <c r="V68" s="378">
        <v>0</v>
      </c>
      <c r="W68" s="373"/>
      <c r="X68" s="378">
        <v>0</v>
      </c>
      <c r="Y68" s="373"/>
      <c r="Z68" s="378">
        <v>0</v>
      </c>
      <c r="AA68" s="373"/>
      <c r="AB68" s="378">
        <v>0</v>
      </c>
      <c r="AC68" s="373"/>
      <c r="AD68" s="378">
        <v>2.3749315950897142E-2</v>
      </c>
      <c r="AE68" s="373"/>
      <c r="AF68" s="378">
        <v>2.5401263973046873E-2</v>
      </c>
      <c r="AG68" s="373"/>
      <c r="AH68" s="378">
        <v>2.8374589041330122E-2</v>
      </c>
      <c r="AI68" s="373"/>
      <c r="AJ68" s="378">
        <v>3.2292153814616788E-2</v>
      </c>
      <c r="AK68" s="373"/>
      <c r="AL68" s="378">
        <v>3.4439381768660744E-2</v>
      </c>
      <c r="AM68" s="373"/>
      <c r="AN68" s="378">
        <v>3.5859291003606533E-2</v>
      </c>
      <c r="AO68" s="373"/>
      <c r="AP68" s="378">
        <v>5.083143647692661E-2</v>
      </c>
      <c r="AQ68" s="373"/>
      <c r="AR68" s="378">
        <v>7.3091411302707646E-2</v>
      </c>
      <c r="AS68" s="373"/>
      <c r="AT68" s="378">
        <v>9.4982986963065508E-2</v>
      </c>
      <c r="AU68" s="373"/>
      <c r="AV68" s="378">
        <v>0.11405228634737379</v>
      </c>
      <c r="AW68" s="373"/>
      <c r="AX68" s="378">
        <v>0.12404627620553992</v>
      </c>
      <c r="AY68" s="373"/>
      <c r="AZ68" s="378">
        <v>0.13883723762669642</v>
      </c>
      <c r="BA68" s="373"/>
      <c r="BB68" s="378">
        <v>0.15922818241207706</v>
      </c>
      <c r="BC68" s="373"/>
      <c r="BD68" s="378">
        <v>0.19407543569155428</v>
      </c>
      <c r="BE68" s="373"/>
      <c r="BF68" s="378">
        <v>0.18510117778966745</v>
      </c>
      <c r="BG68" s="373"/>
      <c r="BH68" s="378">
        <v>0.19319738103249698</v>
      </c>
      <c r="BI68" s="373"/>
      <c r="BJ68" s="378">
        <v>0.20214652564411992</v>
      </c>
      <c r="BK68" s="373"/>
      <c r="BL68" s="379">
        <v>0.17195158802407723</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620"/>
      <c r="G69" s="628"/>
      <c r="H69" s="621"/>
      <c r="I69" s="628"/>
      <c r="J69" s="621"/>
      <c r="K69" s="628"/>
      <c r="L69" s="621"/>
      <c r="M69" s="628"/>
      <c r="N69" s="621"/>
      <c r="O69" s="628"/>
      <c r="P69" s="621"/>
      <c r="Q69" s="628"/>
      <c r="R69" s="621"/>
      <c r="S69" s="628"/>
      <c r="T69" s="621"/>
      <c r="U69" s="628"/>
      <c r="V69" s="621"/>
      <c r="W69" s="628"/>
      <c r="X69" s="621"/>
      <c r="Y69" s="628"/>
      <c r="Z69" s="621"/>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1"/>
      <c r="BK69" s="628"/>
      <c r="BL69" s="622"/>
      <c r="BM69" s="628"/>
      <c r="BN69" s="621"/>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0</v>
      </c>
      <c r="G70" s="373"/>
      <c r="H70" s="374">
        <v>0</v>
      </c>
      <c r="I70" s="373"/>
      <c r="J70" s="374">
        <v>0</v>
      </c>
      <c r="K70" s="373"/>
      <c r="L70" s="374">
        <v>0</v>
      </c>
      <c r="M70" s="373"/>
      <c r="N70" s="374">
        <v>0</v>
      </c>
      <c r="O70" s="373"/>
      <c r="P70" s="374">
        <v>0</v>
      </c>
      <c r="Q70" s="373"/>
      <c r="R70" s="374">
        <v>0</v>
      </c>
      <c r="S70" s="373"/>
      <c r="T70" s="374">
        <v>0</v>
      </c>
      <c r="U70" s="373"/>
      <c r="V70" s="374">
        <v>0</v>
      </c>
      <c r="W70" s="373"/>
      <c r="X70" s="374">
        <v>0</v>
      </c>
      <c r="Y70" s="373"/>
      <c r="Z70" s="374">
        <v>0</v>
      </c>
      <c r="AA70" s="373"/>
      <c r="AB70" s="374">
        <v>0</v>
      </c>
      <c r="AC70" s="373"/>
      <c r="AD70" s="374">
        <v>0.3696051551665594</v>
      </c>
      <c r="AE70" s="373"/>
      <c r="AF70" s="374">
        <v>0.39283249462916442</v>
      </c>
      <c r="AG70" s="373"/>
      <c r="AH70" s="374">
        <v>0.43613146626225524</v>
      </c>
      <c r="AI70" s="373"/>
      <c r="AJ70" s="374">
        <v>0.49338787486722246</v>
      </c>
      <c r="AK70" s="373"/>
      <c r="AL70" s="374">
        <v>0.52313728650868174</v>
      </c>
      <c r="AM70" s="373"/>
      <c r="AN70" s="374">
        <v>0.54161873131847305</v>
      </c>
      <c r="AO70" s="373"/>
      <c r="AP70" s="374">
        <v>0.64121632003492079</v>
      </c>
      <c r="AQ70" s="373"/>
      <c r="AR70" s="374">
        <v>0.88134955626792821</v>
      </c>
      <c r="AS70" s="373"/>
      <c r="AT70" s="374">
        <v>1.2207753550764548</v>
      </c>
      <c r="AU70" s="373"/>
      <c r="AV70" s="374">
        <v>1.4986162833867995</v>
      </c>
      <c r="AW70" s="373"/>
      <c r="AX70" s="374">
        <v>1.80428564108936</v>
      </c>
      <c r="AY70" s="373"/>
      <c r="AZ70" s="374">
        <v>2.0639559790072259</v>
      </c>
      <c r="BA70" s="373"/>
      <c r="BB70" s="374">
        <v>2.1077038440638103</v>
      </c>
      <c r="BC70" s="373"/>
      <c r="BD70" s="374">
        <v>2.1806365032325155</v>
      </c>
      <c r="BE70" s="373"/>
      <c r="BF70" s="374">
        <v>2.4005939523619926</v>
      </c>
      <c r="BG70" s="373"/>
      <c r="BH70" s="374">
        <v>2.4744884904229982</v>
      </c>
      <c r="BI70" s="373"/>
      <c r="BJ70" s="374">
        <v>2.1938428048094925</v>
      </c>
      <c r="BK70" s="373"/>
      <c r="BL70" s="375">
        <v>2.0397862852175699</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0</v>
      </c>
      <c r="G71" s="373"/>
      <c r="H71" s="374">
        <v>0</v>
      </c>
      <c r="I71" s="373"/>
      <c r="J71" s="374">
        <v>0</v>
      </c>
      <c r="K71" s="373"/>
      <c r="L71" s="374">
        <v>0</v>
      </c>
      <c r="M71" s="373"/>
      <c r="N71" s="374">
        <v>0</v>
      </c>
      <c r="O71" s="373"/>
      <c r="P71" s="374">
        <v>0</v>
      </c>
      <c r="Q71" s="373"/>
      <c r="R71" s="374">
        <v>0</v>
      </c>
      <c r="S71" s="373"/>
      <c r="T71" s="374">
        <v>0</v>
      </c>
      <c r="U71" s="373"/>
      <c r="V71" s="374">
        <v>0</v>
      </c>
      <c r="W71" s="373"/>
      <c r="X71" s="374">
        <v>0</v>
      </c>
      <c r="Y71" s="373"/>
      <c r="Z71" s="374">
        <v>0</v>
      </c>
      <c r="AA71" s="373"/>
      <c r="AB71" s="374">
        <v>0</v>
      </c>
      <c r="AC71" s="373"/>
      <c r="AD71" s="374">
        <v>0.30452586080760752</v>
      </c>
      <c r="AE71" s="373"/>
      <c r="AF71" s="374">
        <v>0.32398511646712419</v>
      </c>
      <c r="AG71" s="373"/>
      <c r="AH71" s="374">
        <v>0.36004570738277897</v>
      </c>
      <c r="AI71" s="373"/>
      <c r="AJ71" s="374">
        <v>0.40770176375517003</v>
      </c>
      <c r="AK71" s="373"/>
      <c r="AL71" s="374">
        <v>0.4326884471438725</v>
      </c>
      <c r="AM71" s="373"/>
      <c r="AN71" s="374">
        <v>0.44838457470909604</v>
      </c>
      <c r="AO71" s="373"/>
      <c r="AP71" s="374">
        <v>0.47355459235204783</v>
      </c>
      <c r="AQ71" s="373"/>
      <c r="AR71" s="374">
        <v>0.67416244507305034</v>
      </c>
      <c r="AS71" s="373"/>
      <c r="AT71" s="374">
        <v>0.95951701949678858</v>
      </c>
      <c r="AU71" s="373"/>
      <c r="AV71" s="374">
        <v>1.1827192578543906</v>
      </c>
      <c r="AW71" s="373"/>
      <c r="AX71" s="374">
        <v>1.3494580997932542</v>
      </c>
      <c r="AY71" s="373"/>
      <c r="AZ71" s="374">
        <v>1.477064836153938</v>
      </c>
      <c r="BA71" s="373"/>
      <c r="BB71" s="374">
        <v>1.5195725885715508</v>
      </c>
      <c r="BC71" s="373"/>
      <c r="BD71" s="374">
        <v>1.5563941440984532</v>
      </c>
      <c r="BE71" s="373"/>
      <c r="BF71" s="374">
        <v>1.7040440256458862</v>
      </c>
      <c r="BG71" s="373"/>
      <c r="BH71" s="374">
        <v>1.7048186669250271</v>
      </c>
      <c r="BI71" s="373"/>
      <c r="BJ71" s="374">
        <v>1.5020479777781204</v>
      </c>
      <c r="BK71" s="373"/>
      <c r="BL71" s="375">
        <v>1.4042037731367276</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27.465881688662918</v>
      </c>
      <c r="G72" s="373"/>
      <c r="H72" s="370">
        <v>35.400451464860815</v>
      </c>
      <c r="I72" s="373"/>
      <c r="J72" s="370">
        <v>30.812850672199954</v>
      </c>
      <c r="K72" s="373"/>
      <c r="L72" s="370">
        <v>30.581668079797442</v>
      </c>
      <c r="M72" s="373"/>
      <c r="N72" s="370">
        <v>31.428064840205234</v>
      </c>
      <c r="O72" s="373"/>
      <c r="P72" s="370">
        <v>34.71374915906619</v>
      </c>
      <c r="Q72" s="373"/>
      <c r="R72" s="370">
        <v>39.479762509530239</v>
      </c>
      <c r="S72" s="373"/>
      <c r="T72" s="370">
        <v>38.399409404529344</v>
      </c>
      <c r="U72" s="373"/>
      <c r="V72" s="370">
        <v>45.239324794777055</v>
      </c>
      <c r="W72" s="373"/>
      <c r="X72" s="370">
        <v>54.613067629388404</v>
      </c>
      <c r="Y72" s="373"/>
      <c r="Z72" s="370">
        <v>79.746908179692184</v>
      </c>
      <c r="AA72" s="373"/>
      <c r="AB72" s="370">
        <v>76.627962388021672</v>
      </c>
      <c r="AC72" s="373"/>
      <c r="AD72" s="370">
        <v>86.81973302219123</v>
      </c>
      <c r="AE72" s="373"/>
      <c r="AF72" s="370">
        <v>77.696480066053482</v>
      </c>
      <c r="AG72" s="373"/>
      <c r="AH72" s="370">
        <v>73.911330334760493</v>
      </c>
      <c r="AI72" s="373"/>
      <c r="AJ72" s="370">
        <v>87.37720693826941</v>
      </c>
      <c r="AK72" s="373"/>
      <c r="AL72" s="370">
        <v>85.161479377182332</v>
      </c>
      <c r="AM72" s="373"/>
      <c r="AN72" s="370">
        <v>93.062061224265747</v>
      </c>
      <c r="AO72" s="373"/>
      <c r="AP72" s="370">
        <v>88.374568103846627</v>
      </c>
      <c r="AQ72" s="373"/>
      <c r="AR72" s="370">
        <v>55.378341051416463</v>
      </c>
      <c r="AS72" s="373"/>
      <c r="AT72" s="370">
        <v>79.801637658793027</v>
      </c>
      <c r="AU72" s="373"/>
      <c r="AV72" s="370">
        <v>90.823262237630971</v>
      </c>
      <c r="AW72" s="373"/>
      <c r="AX72" s="370">
        <v>88.243912834177905</v>
      </c>
      <c r="AY72" s="373"/>
      <c r="AZ72" s="370">
        <v>77.934510424901617</v>
      </c>
      <c r="BA72" s="373"/>
      <c r="BB72" s="370">
        <v>83.324109592836948</v>
      </c>
      <c r="BC72" s="373"/>
      <c r="BD72" s="370">
        <v>83.763386972272713</v>
      </c>
      <c r="BE72" s="373"/>
      <c r="BF72" s="370">
        <v>83.173490762041993</v>
      </c>
      <c r="BG72" s="373"/>
      <c r="BH72" s="370">
        <v>79.342220854209984</v>
      </c>
      <c r="BI72" s="373"/>
      <c r="BJ72" s="370">
        <v>69.924960159489174</v>
      </c>
      <c r="BK72" s="373"/>
      <c r="BL72" s="371">
        <v>62.483817352369989</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27.465881688662918</v>
      </c>
      <c r="G73" s="373"/>
      <c r="H73" s="374">
        <v>35.400451464860815</v>
      </c>
      <c r="I73" s="373"/>
      <c r="J73" s="374">
        <v>30.812850672199954</v>
      </c>
      <c r="K73" s="373"/>
      <c r="L73" s="374">
        <v>30.581668079797442</v>
      </c>
      <c r="M73" s="373"/>
      <c r="N73" s="374">
        <v>31.428064840205234</v>
      </c>
      <c r="O73" s="373"/>
      <c r="P73" s="374">
        <v>34.71374915906619</v>
      </c>
      <c r="Q73" s="373"/>
      <c r="R73" s="374">
        <v>39.479762509530239</v>
      </c>
      <c r="S73" s="373"/>
      <c r="T73" s="374">
        <v>38.399409404529344</v>
      </c>
      <c r="U73" s="373"/>
      <c r="V73" s="374">
        <v>45.239324794777055</v>
      </c>
      <c r="W73" s="373"/>
      <c r="X73" s="374">
        <v>54.613067629388404</v>
      </c>
      <c r="Y73" s="373"/>
      <c r="Z73" s="374">
        <v>79.746908179692184</v>
      </c>
      <c r="AA73" s="373"/>
      <c r="AB73" s="374">
        <v>76.627962388021672</v>
      </c>
      <c r="AC73" s="373"/>
      <c r="AD73" s="374">
        <v>85.615303427538592</v>
      </c>
      <c r="AE73" s="373"/>
      <c r="AF73" s="374">
        <v>76.405862181903359</v>
      </c>
      <c r="AG73" s="373"/>
      <c r="AH73" s="374">
        <v>72.467032833054901</v>
      </c>
      <c r="AI73" s="373"/>
      <c r="AJ73" s="374">
        <v>85.730626818019132</v>
      </c>
      <c r="AK73" s="373"/>
      <c r="AL73" s="374">
        <v>83.402441092288299</v>
      </c>
      <c r="AM73" s="373"/>
      <c r="AN73" s="374">
        <v>91.227499896521238</v>
      </c>
      <c r="AO73" s="373"/>
      <c r="AP73" s="374">
        <v>85.942910052867163</v>
      </c>
      <c r="AQ73" s="373"/>
      <c r="AR73" s="374">
        <v>51.920135302019112</v>
      </c>
      <c r="AS73" s="373"/>
      <c r="AT73" s="374">
        <v>74.806725408950967</v>
      </c>
      <c r="AU73" s="373"/>
      <c r="AV73" s="374">
        <v>84.432349023778926</v>
      </c>
      <c r="AW73" s="373"/>
      <c r="AX73" s="374">
        <v>80.763113950457196</v>
      </c>
      <c r="AY73" s="373"/>
      <c r="AZ73" s="374">
        <v>69.493559006414102</v>
      </c>
      <c r="BA73" s="373"/>
      <c r="BB73" s="374">
        <v>74.957233005637832</v>
      </c>
      <c r="BC73" s="373"/>
      <c r="BD73" s="374">
        <v>75.439518548615638</v>
      </c>
      <c r="BE73" s="373"/>
      <c r="BF73" s="374">
        <v>73.543497320361553</v>
      </c>
      <c r="BG73" s="373"/>
      <c r="BH73" s="374">
        <v>69.22728131555634</v>
      </c>
      <c r="BI73" s="373"/>
      <c r="BJ73" s="374">
        <v>60.526372111590078</v>
      </c>
      <c r="BK73" s="373"/>
      <c r="BL73" s="375">
        <v>53.724282309050004</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0</v>
      </c>
      <c r="G74" s="373"/>
      <c r="H74" s="374">
        <v>0</v>
      </c>
      <c r="I74" s="373"/>
      <c r="J74" s="374">
        <v>0</v>
      </c>
      <c r="K74" s="373"/>
      <c r="L74" s="374">
        <v>0</v>
      </c>
      <c r="M74" s="373"/>
      <c r="N74" s="374">
        <v>0</v>
      </c>
      <c r="O74" s="373"/>
      <c r="P74" s="374">
        <v>0</v>
      </c>
      <c r="Q74" s="373"/>
      <c r="R74" s="374">
        <v>0</v>
      </c>
      <c r="S74" s="373"/>
      <c r="T74" s="374">
        <v>0</v>
      </c>
      <c r="U74" s="373"/>
      <c r="V74" s="374">
        <v>0</v>
      </c>
      <c r="W74" s="373"/>
      <c r="X74" s="374">
        <v>0</v>
      </c>
      <c r="Y74" s="373"/>
      <c r="Z74" s="374">
        <v>0</v>
      </c>
      <c r="AA74" s="373"/>
      <c r="AB74" s="374">
        <v>0</v>
      </c>
      <c r="AC74" s="373"/>
      <c r="AD74" s="374">
        <v>6.1686534937395177E-2</v>
      </c>
      <c r="AE74" s="373"/>
      <c r="AF74" s="374">
        <v>6.5818266614998802E-2</v>
      </c>
      <c r="AG74" s="373"/>
      <c r="AH74" s="374">
        <v>7.3350572173899495E-2</v>
      </c>
      <c r="AI74" s="373"/>
      <c r="AJ74" s="374">
        <v>8.3288178898095797E-2</v>
      </c>
      <c r="AK74" s="373"/>
      <c r="AL74" s="374">
        <v>8.8630350481817416E-2</v>
      </c>
      <c r="AM74" s="373"/>
      <c r="AN74" s="374">
        <v>9.2086659297261578E-2</v>
      </c>
      <c r="AO74" s="373"/>
      <c r="AP74" s="374">
        <v>9.4135062146688875E-2</v>
      </c>
      <c r="AQ74" s="373"/>
      <c r="AR74" s="374">
        <v>0.12966881418423584</v>
      </c>
      <c r="AS74" s="373"/>
      <c r="AT74" s="374">
        <v>0.18449749448690489</v>
      </c>
      <c r="AU74" s="373"/>
      <c r="AV74" s="374">
        <v>0.23091373501460263</v>
      </c>
      <c r="AW74" s="373"/>
      <c r="AX74" s="374">
        <v>0.28227300306233216</v>
      </c>
      <c r="AY74" s="373"/>
      <c r="AZ74" s="374">
        <v>0.30642408337239674</v>
      </c>
      <c r="BA74" s="373"/>
      <c r="BB74" s="374">
        <v>0.31796327409330805</v>
      </c>
      <c r="BC74" s="373"/>
      <c r="BD74" s="374">
        <v>0.3261669132987462</v>
      </c>
      <c r="BE74" s="373"/>
      <c r="BF74" s="374">
        <v>0.30004316637620526</v>
      </c>
      <c r="BG74" s="373"/>
      <c r="BH74" s="374">
        <v>0.3485601509800263</v>
      </c>
      <c r="BI74" s="373"/>
      <c r="BJ74" s="374">
        <v>0.3151718164396104</v>
      </c>
      <c r="BK74" s="373"/>
      <c r="BL74" s="375">
        <v>0.304568323247287</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0</v>
      </c>
      <c r="G75" s="373"/>
      <c r="H75" s="374">
        <v>0</v>
      </c>
      <c r="I75" s="373"/>
      <c r="J75" s="374">
        <v>0</v>
      </c>
      <c r="K75" s="373"/>
      <c r="L75" s="374">
        <v>0</v>
      </c>
      <c r="M75" s="373"/>
      <c r="N75" s="374">
        <v>0</v>
      </c>
      <c r="O75" s="373"/>
      <c r="P75" s="374">
        <v>0</v>
      </c>
      <c r="Q75" s="373"/>
      <c r="R75" s="374">
        <v>0</v>
      </c>
      <c r="S75" s="373"/>
      <c r="T75" s="374">
        <v>0</v>
      </c>
      <c r="U75" s="373"/>
      <c r="V75" s="374">
        <v>0</v>
      </c>
      <c r="W75" s="373"/>
      <c r="X75" s="374">
        <v>0</v>
      </c>
      <c r="Y75" s="373"/>
      <c r="Z75" s="374">
        <v>0</v>
      </c>
      <c r="AA75" s="373"/>
      <c r="AB75" s="374">
        <v>0</v>
      </c>
      <c r="AC75" s="373"/>
      <c r="AD75" s="374">
        <v>0.16573115719846837</v>
      </c>
      <c r="AE75" s="373"/>
      <c r="AF75" s="374">
        <v>0.17521246648529268</v>
      </c>
      <c r="AG75" s="373"/>
      <c r="AH75" s="374">
        <v>0.19350851336149361</v>
      </c>
      <c r="AI75" s="373"/>
      <c r="AJ75" s="374">
        <v>0.21778553240980006</v>
      </c>
      <c r="AK75" s="373"/>
      <c r="AL75" s="374">
        <v>0.2297450878019838</v>
      </c>
      <c r="AM75" s="373"/>
      <c r="AN75" s="374">
        <v>0.23667132062380311</v>
      </c>
      <c r="AO75" s="373"/>
      <c r="AP75" s="374">
        <v>0.1627514662639642</v>
      </c>
      <c r="AQ75" s="373"/>
      <c r="AR75" s="374">
        <v>0.23515162106707829</v>
      </c>
      <c r="AS75" s="373"/>
      <c r="AT75" s="374">
        <v>0.36982643028571888</v>
      </c>
      <c r="AU75" s="373"/>
      <c r="AV75" s="374">
        <v>0.46741831009554635</v>
      </c>
      <c r="AW75" s="373"/>
      <c r="AX75" s="374">
        <v>0.50216837705229256</v>
      </c>
      <c r="AY75" s="373"/>
      <c r="AZ75" s="374">
        <v>0.54411117933614472</v>
      </c>
      <c r="BA75" s="373"/>
      <c r="BB75" s="374">
        <v>0.54073308453910784</v>
      </c>
      <c r="BC75" s="373"/>
      <c r="BD75" s="374">
        <v>0.43481286731077018</v>
      </c>
      <c r="BE75" s="373"/>
      <c r="BF75" s="374">
        <v>0.48218072431527953</v>
      </c>
      <c r="BG75" s="373"/>
      <c r="BH75" s="374">
        <v>0.3873796644758517</v>
      </c>
      <c r="BI75" s="373"/>
      <c r="BJ75" s="374">
        <v>0.35850689168173355</v>
      </c>
      <c r="BK75" s="373"/>
      <c r="BL75" s="375">
        <v>0.35092185081214927</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0</v>
      </c>
      <c r="G76" s="373"/>
      <c r="H76" s="374">
        <v>0</v>
      </c>
      <c r="I76" s="373"/>
      <c r="J76" s="374">
        <v>0</v>
      </c>
      <c r="K76" s="373"/>
      <c r="L76" s="374">
        <v>0</v>
      </c>
      <c r="M76" s="373"/>
      <c r="N76" s="374">
        <v>0</v>
      </c>
      <c r="O76" s="373"/>
      <c r="P76" s="374">
        <v>0</v>
      </c>
      <c r="Q76" s="373"/>
      <c r="R76" s="374">
        <v>0</v>
      </c>
      <c r="S76" s="373"/>
      <c r="T76" s="374">
        <v>0</v>
      </c>
      <c r="U76" s="373"/>
      <c r="V76" s="374">
        <v>0</v>
      </c>
      <c r="W76" s="373"/>
      <c r="X76" s="374">
        <v>0</v>
      </c>
      <c r="Y76" s="373"/>
      <c r="Z76" s="374">
        <v>0</v>
      </c>
      <c r="AA76" s="373"/>
      <c r="AB76" s="374">
        <v>0</v>
      </c>
      <c r="AC76" s="373"/>
      <c r="AD76" s="374">
        <v>0.97701190251677716</v>
      </c>
      <c r="AE76" s="373"/>
      <c r="AF76" s="374">
        <v>1.0495871510498329</v>
      </c>
      <c r="AG76" s="373"/>
      <c r="AH76" s="374">
        <v>1.1774384161701992</v>
      </c>
      <c r="AI76" s="373"/>
      <c r="AJ76" s="374">
        <v>1.3455064089423663</v>
      </c>
      <c r="AK76" s="373"/>
      <c r="AL76" s="374">
        <v>1.4406628466102234</v>
      </c>
      <c r="AM76" s="373"/>
      <c r="AN76" s="374">
        <v>1.5058033478234456</v>
      </c>
      <c r="AO76" s="373"/>
      <c r="AP76" s="374">
        <v>2.1747715225688098</v>
      </c>
      <c r="AQ76" s="373"/>
      <c r="AR76" s="374">
        <v>3.0933853141460435</v>
      </c>
      <c r="AS76" s="373"/>
      <c r="AT76" s="374">
        <v>4.440588325069438</v>
      </c>
      <c r="AU76" s="373"/>
      <c r="AV76" s="374">
        <v>5.6925811687418912</v>
      </c>
      <c r="AW76" s="373"/>
      <c r="AX76" s="374">
        <v>6.6963575036060901</v>
      </c>
      <c r="AY76" s="373"/>
      <c r="AZ76" s="374">
        <v>7.5904161557789873</v>
      </c>
      <c r="BA76" s="373"/>
      <c r="BB76" s="374">
        <v>7.5081802285666939</v>
      </c>
      <c r="BC76" s="373"/>
      <c r="BD76" s="374">
        <v>7.5628886430475628</v>
      </c>
      <c r="BE76" s="373"/>
      <c r="BF76" s="374">
        <v>8.8477695509889607</v>
      </c>
      <c r="BG76" s="373"/>
      <c r="BH76" s="374">
        <v>9.3789997231977669</v>
      </c>
      <c r="BI76" s="373"/>
      <c r="BJ76" s="374">
        <v>8.7249093397777564</v>
      </c>
      <c r="BK76" s="373"/>
      <c r="BL76" s="375">
        <v>8.104044869260548</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59.494552178557086</v>
      </c>
      <c r="G77" s="373"/>
      <c r="H77" s="370">
        <v>76.68182768332494</v>
      </c>
      <c r="I77" s="373"/>
      <c r="J77" s="370">
        <v>66.744507708411788</v>
      </c>
      <c r="K77" s="373"/>
      <c r="L77" s="370">
        <v>66.243737153787919</v>
      </c>
      <c r="M77" s="373"/>
      <c r="N77" s="370">
        <v>68.077138928274863</v>
      </c>
      <c r="O77" s="373"/>
      <c r="P77" s="370">
        <v>75.19434417100436</v>
      </c>
      <c r="Q77" s="373"/>
      <c r="R77" s="370">
        <v>85.518128172445145</v>
      </c>
      <c r="S77" s="373"/>
      <c r="T77" s="370">
        <v>83.177947547430904</v>
      </c>
      <c r="U77" s="373"/>
      <c r="V77" s="370">
        <v>97.994064054987973</v>
      </c>
      <c r="W77" s="373"/>
      <c r="X77" s="370">
        <v>118.29876930726309</v>
      </c>
      <c r="Y77" s="373"/>
      <c r="Z77" s="370">
        <v>172.74182724429659</v>
      </c>
      <c r="AA77" s="373"/>
      <c r="AB77" s="370">
        <v>165.98579861037052</v>
      </c>
      <c r="AC77" s="373"/>
      <c r="AD77" s="370">
        <v>184.89447640463663</v>
      </c>
      <c r="AE77" s="373"/>
      <c r="AF77" s="370">
        <v>164.81381503331303</v>
      </c>
      <c r="AG77" s="373"/>
      <c r="AH77" s="370">
        <v>156.10040088999321</v>
      </c>
      <c r="AI77" s="373"/>
      <c r="AJ77" s="370">
        <v>184.59974005570592</v>
      </c>
      <c r="AK77" s="373"/>
      <c r="AL77" s="370">
        <v>179.36865774823423</v>
      </c>
      <c r="AM77" s="373"/>
      <c r="AN77" s="370">
        <v>196.14981507177311</v>
      </c>
      <c r="AO77" s="373"/>
      <c r="AP77" s="370">
        <v>184.46864533671229</v>
      </c>
      <c r="AQ77" s="373"/>
      <c r="AR77" s="370">
        <v>108.92159705987727</v>
      </c>
      <c r="AS77" s="373"/>
      <c r="AT77" s="370">
        <v>156.54402620312126</v>
      </c>
      <c r="AU77" s="373"/>
      <c r="AV77" s="370">
        <v>173.1632697581438</v>
      </c>
      <c r="AW77" s="373"/>
      <c r="AX77" s="370">
        <v>160.5098679697488</v>
      </c>
      <c r="AY77" s="373"/>
      <c r="AZ77" s="370">
        <v>132.12461584646925</v>
      </c>
      <c r="BA77" s="373"/>
      <c r="BB77" s="370">
        <v>137.85839351755493</v>
      </c>
      <c r="BC77" s="373"/>
      <c r="BD77" s="370">
        <v>138.8645126438162</v>
      </c>
      <c r="BE77" s="373"/>
      <c r="BF77" s="370">
        <v>137.72205765866858</v>
      </c>
      <c r="BG77" s="373"/>
      <c r="BH77" s="370">
        <v>127.91169351205367</v>
      </c>
      <c r="BI77" s="373"/>
      <c r="BJ77" s="370">
        <v>109.75333728123536</v>
      </c>
      <c r="BK77" s="373"/>
      <c r="BL77" s="371">
        <v>98.0493362899348</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18.400663330384639</v>
      </c>
      <c r="G78" s="373"/>
      <c r="H78" s="370">
        <v>23.716398276680867</v>
      </c>
      <c r="I78" s="373"/>
      <c r="J78" s="370">
        <v>20.642952514522708</v>
      </c>
      <c r="K78" s="373"/>
      <c r="L78" s="370">
        <v>20.488072613019312</v>
      </c>
      <c r="M78" s="373"/>
      <c r="N78" s="370">
        <v>21.055112914464306</v>
      </c>
      <c r="O78" s="373"/>
      <c r="P78" s="370">
        <v>23.256344669796601</v>
      </c>
      <c r="Q78" s="373"/>
      <c r="R78" s="370">
        <v>26.449317248798369</v>
      </c>
      <c r="S78" s="373"/>
      <c r="T78" s="370">
        <v>25.725538781083547</v>
      </c>
      <c r="U78" s="373"/>
      <c r="V78" s="370">
        <v>30.30791417070067</v>
      </c>
      <c r="W78" s="373"/>
      <c r="X78" s="370">
        <v>36.587817652425954</v>
      </c>
      <c r="Y78" s="373"/>
      <c r="Z78" s="370">
        <v>53.426138861557448</v>
      </c>
      <c r="AA78" s="373"/>
      <c r="AB78" s="370">
        <v>51.336612950509128</v>
      </c>
      <c r="AC78" s="373"/>
      <c r="AD78" s="370">
        <v>57.404201888138786</v>
      </c>
      <c r="AE78" s="373"/>
      <c r="AF78" s="370">
        <v>51.206797667576616</v>
      </c>
      <c r="AG78" s="373"/>
      <c r="AH78" s="370">
        <v>48.536893040379695</v>
      </c>
      <c r="AI78" s="373"/>
      <c r="AJ78" s="370">
        <v>57.384379862984758</v>
      </c>
      <c r="AK78" s="373"/>
      <c r="AL78" s="370">
        <v>55.783293375272223</v>
      </c>
      <c r="AM78" s="373"/>
      <c r="AN78" s="370">
        <v>60.983543695883853</v>
      </c>
      <c r="AO78" s="373"/>
      <c r="AP78" s="370">
        <v>57.396401892881642</v>
      </c>
      <c r="AQ78" s="373"/>
      <c r="AR78" s="370">
        <v>34.132535380870628</v>
      </c>
      <c r="AS78" s="373"/>
      <c r="AT78" s="370">
        <v>49.03326893538275</v>
      </c>
      <c r="AU78" s="373"/>
      <c r="AV78" s="370">
        <v>54.294876208836662</v>
      </c>
      <c r="AW78" s="373"/>
      <c r="AX78" s="370">
        <v>50.52110185030611</v>
      </c>
      <c r="AY78" s="373"/>
      <c r="AZ78" s="370">
        <v>41.813076746219721</v>
      </c>
      <c r="BA78" s="373"/>
      <c r="BB78" s="370">
        <v>43.345209015673376</v>
      </c>
      <c r="BC78" s="373"/>
      <c r="BD78" s="370">
        <v>43.713617031707635</v>
      </c>
      <c r="BE78" s="373"/>
      <c r="BF78" s="370">
        <v>43.355367048373736</v>
      </c>
      <c r="BG78" s="373"/>
      <c r="BH78" s="370">
        <v>40.371642754311132</v>
      </c>
      <c r="BI78" s="373"/>
      <c r="BJ78" s="370">
        <v>34.563810972251531</v>
      </c>
      <c r="BK78" s="373"/>
      <c r="BL78" s="371">
        <v>30.586591784943863</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29.578713010539239</v>
      </c>
      <c r="G79" s="373"/>
      <c r="H79" s="370">
        <v>38.123654874507544</v>
      </c>
      <c r="I79" s="373"/>
      <c r="J79" s="370">
        <v>33.183149822050083</v>
      </c>
      <c r="K79" s="373"/>
      <c r="L79" s="370">
        <v>32.934183354080155</v>
      </c>
      <c r="M79" s="373"/>
      <c r="N79" s="370">
        <v>33.845689751469401</v>
      </c>
      <c r="O79" s="373"/>
      <c r="P79" s="370">
        <v>37.384127534478303</v>
      </c>
      <c r="Q79" s="373"/>
      <c r="R79" s="370">
        <v>42.516769650094929</v>
      </c>
      <c r="S79" s="373"/>
      <c r="T79" s="370">
        <v>41.353309659802434</v>
      </c>
      <c r="U79" s="373"/>
      <c r="V79" s="370">
        <v>48.719390116925261</v>
      </c>
      <c r="W79" s="373"/>
      <c r="X79" s="370">
        <v>58.814214389543231</v>
      </c>
      <c r="Y79" s="373"/>
      <c r="Z79" s="370">
        <v>85.881492437163786</v>
      </c>
      <c r="AA79" s="373"/>
      <c r="AB79" s="370">
        <v>82.522619654087208</v>
      </c>
      <c r="AC79" s="373"/>
      <c r="AD79" s="370">
        <v>92.500749935756758</v>
      </c>
      <c r="AE79" s="373"/>
      <c r="AF79" s="370">
        <v>82.552684727912748</v>
      </c>
      <c r="AG79" s="373"/>
      <c r="AH79" s="370">
        <v>78.28720996404401</v>
      </c>
      <c r="AI79" s="373"/>
      <c r="AJ79" s="370">
        <v>92.54421080887721</v>
      </c>
      <c r="AK79" s="373"/>
      <c r="AL79" s="370">
        <v>89.988615012959087</v>
      </c>
      <c r="AM79" s="373"/>
      <c r="AN79" s="370">
        <v>98.359189769193407</v>
      </c>
      <c r="AO79" s="373"/>
      <c r="AP79" s="370">
        <v>92.390130799796509</v>
      </c>
      <c r="AQ79" s="373"/>
      <c r="AR79" s="370">
        <v>55.184588121743936</v>
      </c>
      <c r="AS79" s="373"/>
      <c r="AT79" s="370">
        <v>79.230418013749983</v>
      </c>
      <c r="AU79" s="373"/>
      <c r="AV79" s="370">
        <v>87.87393481886734</v>
      </c>
      <c r="AW79" s="373"/>
      <c r="AX79" s="370">
        <v>81.921329542628968</v>
      </c>
      <c r="AY79" s="373"/>
      <c r="AZ79" s="370">
        <v>67.99269336058002</v>
      </c>
      <c r="BA79" s="373"/>
      <c r="BB79" s="370">
        <v>70.410005477629397</v>
      </c>
      <c r="BC79" s="373"/>
      <c r="BD79" s="370">
        <v>71.363010747348739</v>
      </c>
      <c r="BE79" s="373"/>
      <c r="BF79" s="370">
        <v>70.429245083322499</v>
      </c>
      <c r="BG79" s="373"/>
      <c r="BH79" s="370">
        <v>65.457934420265659</v>
      </c>
      <c r="BI79" s="373"/>
      <c r="BJ79" s="370">
        <v>56.078207782784105</v>
      </c>
      <c r="BK79" s="373"/>
      <c r="BL79" s="371">
        <v>49.862885892864561</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29.578713010539239</v>
      </c>
      <c r="G80" s="373"/>
      <c r="H80" s="374">
        <v>38.123654874507544</v>
      </c>
      <c r="I80" s="373"/>
      <c r="J80" s="374">
        <v>33.183149822050083</v>
      </c>
      <c r="K80" s="373"/>
      <c r="L80" s="374">
        <v>32.934183354080155</v>
      </c>
      <c r="M80" s="373"/>
      <c r="N80" s="374">
        <v>33.845689751469401</v>
      </c>
      <c r="O80" s="373"/>
      <c r="P80" s="374">
        <v>37.384127534478303</v>
      </c>
      <c r="Q80" s="373"/>
      <c r="R80" s="374">
        <v>42.516769650094929</v>
      </c>
      <c r="S80" s="373"/>
      <c r="T80" s="374">
        <v>41.353309659802434</v>
      </c>
      <c r="U80" s="373"/>
      <c r="V80" s="374">
        <v>48.719390116925261</v>
      </c>
      <c r="W80" s="373"/>
      <c r="X80" s="374">
        <v>58.814214389543231</v>
      </c>
      <c r="Y80" s="373"/>
      <c r="Z80" s="374">
        <v>85.881492437163786</v>
      </c>
      <c r="AA80" s="373"/>
      <c r="AB80" s="374">
        <v>82.522619654087208</v>
      </c>
      <c r="AC80" s="373"/>
      <c r="AD80" s="374">
        <v>92.470831966312119</v>
      </c>
      <c r="AE80" s="373"/>
      <c r="AF80" s="374">
        <v>82.520186688315206</v>
      </c>
      <c r="AG80" s="373"/>
      <c r="AH80" s="374">
        <v>78.250368188331507</v>
      </c>
      <c r="AI80" s="373"/>
      <c r="AJ80" s="374">
        <v>92.501687477616372</v>
      </c>
      <c r="AK80" s="373"/>
      <c r="AL80" s="374">
        <v>89.942649209347465</v>
      </c>
      <c r="AM80" s="373"/>
      <c r="AN80" s="374">
        <v>98.310708007756531</v>
      </c>
      <c r="AO80" s="373"/>
      <c r="AP80" s="374">
        <v>92.32200056857549</v>
      </c>
      <c r="AQ80" s="373"/>
      <c r="AR80" s="374">
        <v>55.0937303251674</v>
      </c>
      <c r="AS80" s="373"/>
      <c r="AT80" s="374">
        <v>79.113394422931734</v>
      </c>
      <c r="AU80" s="373"/>
      <c r="AV80" s="374">
        <v>87.73356799908052</v>
      </c>
      <c r="AW80" s="373"/>
      <c r="AX80" s="374">
        <v>81.762362156743976</v>
      </c>
      <c r="AY80" s="373"/>
      <c r="AZ80" s="374">
        <v>67.819427882440252</v>
      </c>
      <c r="BA80" s="373"/>
      <c r="BB80" s="374">
        <v>70.139753664672966</v>
      </c>
      <c r="BC80" s="373"/>
      <c r="BD80" s="374">
        <v>71.036762743926815</v>
      </c>
      <c r="BE80" s="373"/>
      <c r="BF80" s="374">
        <v>70.130109797671437</v>
      </c>
      <c r="BG80" s="373"/>
      <c r="BH80" s="374">
        <v>65.130412777042622</v>
      </c>
      <c r="BI80" s="373"/>
      <c r="BJ80" s="374">
        <v>55.771554395496594</v>
      </c>
      <c r="BK80" s="373"/>
      <c r="BL80" s="375">
        <v>49.666234931212934</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0</v>
      </c>
      <c r="G81" s="373"/>
      <c r="H81" s="374">
        <v>0</v>
      </c>
      <c r="I81" s="373"/>
      <c r="J81" s="374">
        <v>0</v>
      </c>
      <c r="K81" s="373"/>
      <c r="L81" s="374">
        <v>0</v>
      </c>
      <c r="M81" s="373"/>
      <c r="N81" s="374">
        <v>0</v>
      </c>
      <c r="O81" s="373"/>
      <c r="P81" s="374">
        <v>0</v>
      </c>
      <c r="Q81" s="373"/>
      <c r="R81" s="374">
        <v>0</v>
      </c>
      <c r="S81" s="373"/>
      <c r="T81" s="374">
        <v>0</v>
      </c>
      <c r="U81" s="373"/>
      <c r="V81" s="374">
        <v>0</v>
      </c>
      <c r="W81" s="373"/>
      <c r="X81" s="374">
        <v>0</v>
      </c>
      <c r="Y81" s="373"/>
      <c r="Z81" s="374">
        <v>0</v>
      </c>
      <c r="AA81" s="373"/>
      <c r="AB81" s="374">
        <v>0</v>
      </c>
      <c r="AC81" s="373"/>
      <c r="AD81" s="374">
        <v>2.991796944463666E-2</v>
      </c>
      <c r="AE81" s="373"/>
      <c r="AF81" s="374">
        <v>3.2498039597543792E-2</v>
      </c>
      <c r="AG81" s="373"/>
      <c r="AH81" s="374">
        <v>3.6841775712506589E-2</v>
      </c>
      <c r="AI81" s="373"/>
      <c r="AJ81" s="374">
        <v>4.252333126083202E-2</v>
      </c>
      <c r="AK81" s="373"/>
      <c r="AL81" s="374">
        <v>4.5965803611624369E-2</v>
      </c>
      <c r="AM81" s="373"/>
      <c r="AN81" s="374">
        <v>4.8481761436876034E-2</v>
      </c>
      <c r="AO81" s="373"/>
      <c r="AP81" s="374">
        <v>6.8130231221026211E-2</v>
      </c>
      <c r="AQ81" s="373"/>
      <c r="AR81" s="374">
        <v>9.0857796576538322E-2</v>
      </c>
      <c r="AS81" s="373"/>
      <c r="AT81" s="374">
        <v>0.1170235908182562</v>
      </c>
      <c r="AU81" s="373"/>
      <c r="AV81" s="374">
        <v>0.14036681978682664</v>
      </c>
      <c r="AW81" s="373"/>
      <c r="AX81" s="374">
        <v>0.15896738588498868</v>
      </c>
      <c r="AY81" s="373"/>
      <c r="AZ81" s="374">
        <v>0.17326547813977056</v>
      </c>
      <c r="BA81" s="373"/>
      <c r="BB81" s="374">
        <v>0.27025181295642492</v>
      </c>
      <c r="BC81" s="373"/>
      <c r="BD81" s="374">
        <v>0.32624800342192023</v>
      </c>
      <c r="BE81" s="373"/>
      <c r="BF81" s="374">
        <v>0.29913528565106307</v>
      </c>
      <c r="BG81" s="373"/>
      <c r="BH81" s="374">
        <v>0.32752164322303251</v>
      </c>
      <c r="BI81" s="373"/>
      <c r="BJ81" s="374">
        <v>0.30665338728751068</v>
      </c>
      <c r="BK81" s="373"/>
      <c r="BL81" s="375">
        <v>0.19665096165162863</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22.515000049042317</v>
      </c>
      <c r="G82" s="373"/>
      <c r="H82" s="370">
        <v>29.019318422115539</v>
      </c>
      <c r="I82" s="373"/>
      <c r="J82" s="370">
        <v>25.258658806575838</v>
      </c>
      <c r="K82" s="373"/>
      <c r="L82" s="370">
        <v>25.069148193434707</v>
      </c>
      <c r="M82" s="373"/>
      <c r="N82" s="370">
        <v>25.762977116099758</v>
      </c>
      <c r="O82" s="373"/>
      <c r="P82" s="370">
        <v>28.456398118886192</v>
      </c>
      <c r="Q82" s="373"/>
      <c r="R82" s="370">
        <v>32.363310412319954</v>
      </c>
      <c r="S82" s="373"/>
      <c r="T82" s="370">
        <v>31.477697108956804</v>
      </c>
      <c r="U82" s="373"/>
      <c r="V82" s="370">
        <v>37.084678785078978</v>
      </c>
      <c r="W82" s="373"/>
      <c r="X82" s="370">
        <v>44.768751074231076</v>
      </c>
      <c r="Y82" s="373"/>
      <c r="Z82" s="370">
        <v>65.372073685072039</v>
      </c>
      <c r="AA82" s="373"/>
      <c r="AB82" s="370">
        <v>62.815335640088477</v>
      </c>
      <c r="AC82" s="373"/>
      <c r="AD82" s="370">
        <v>70.117688636610396</v>
      </c>
      <c r="AE82" s="373"/>
      <c r="AF82" s="370">
        <v>62.528502106477035</v>
      </c>
      <c r="AG82" s="373"/>
      <c r="AH82" s="370">
        <v>59.24925075273238</v>
      </c>
      <c r="AI82" s="373"/>
      <c r="AJ82" s="370">
        <v>70.058519049315137</v>
      </c>
      <c r="AK82" s="373"/>
      <c r="AL82" s="370">
        <v>68.091988194523012</v>
      </c>
      <c r="AM82" s="373"/>
      <c r="AN82" s="370">
        <v>74.451238241818189</v>
      </c>
      <c r="AO82" s="373"/>
      <c r="AP82" s="370">
        <v>70.152348772691298</v>
      </c>
      <c r="AQ82" s="373"/>
      <c r="AR82" s="370">
        <v>41.679961069250254</v>
      </c>
      <c r="AS82" s="373"/>
      <c r="AT82" s="370">
        <v>59.879738060515585</v>
      </c>
      <c r="AU82" s="373"/>
      <c r="AV82" s="370">
        <v>66.263510864555386</v>
      </c>
      <c r="AW82" s="373"/>
      <c r="AX82" s="370">
        <v>61.547197025464392</v>
      </c>
      <c r="AY82" s="373"/>
      <c r="AZ82" s="370">
        <v>50.889195409857628</v>
      </c>
      <c r="BA82" s="373"/>
      <c r="BB82" s="370">
        <v>52.59080560418537</v>
      </c>
      <c r="BC82" s="373"/>
      <c r="BD82" s="370">
        <v>53.042564374906839</v>
      </c>
      <c r="BE82" s="373"/>
      <c r="BF82" s="370">
        <v>52.871696845175556</v>
      </c>
      <c r="BG82" s="373"/>
      <c r="BH82" s="370">
        <v>49.721426346658056</v>
      </c>
      <c r="BI82" s="373"/>
      <c r="BJ82" s="370">
        <v>42.727677188482893</v>
      </c>
      <c r="BK82" s="373"/>
      <c r="BL82" s="371">
        <v>37.92957277734785</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22.515000049042317</v>
      </c>
      <c r="G83" s="373"/>
      <c r="H83" s="374">
        <v>29.019318422115539</v>
      </c>
      <c r="I83" s="373"/>
      <c r="J83" s="374">
        <v>25.258658806575838</v>
      </c>
      <c r="K83" s="373"/>
      <c r="L83" s="374">
        <v>25.069148193434707</v>
      </c>
      <c r="M83" s="373"/>
      <c r="N83" s="374">
        <v>25.762977116099758</v>
      </c>
      <c r="O83" s="373"/>
      <c r="P83" s="374">
        <v>28.456398118886192</v>
      </c>
      <c r="Q83" s="373"/>
      <c r="R83" s="374">
        <v>32.363310412319954</v>
      </c>
      <c r="S83" s="373"/>
      <c r="T83" s="374">
        <v>31.477697108956804</v>
      </c>
      <c r="U83" s="373"/>
      <c r="V83" s="374">
        <v>37.084678785078978</v>
      </c>
      <c r="W83" s="373"/>
      <c r="X83" s="374">
        <v>44.768751074231076</v>
      </c>
      <c r="Y83" s="373"/>
      <c r="Z83" s="374">
        <v>65.372073685072039</v>
      </c>
      <c r="AA83" s="373"/>
      <c r="AB83" s="374">
        <v>62.815335640088477</v>
      </c>
      <c r="AC83" s="373"/>
      <c r="AD83" s="374">
        <v>69.95000407247224</v>
      </c>
      <c r="AE83" s="373"/>
      <c r="AF83" s="374">
        <v>62.351255807953017</v>
      </c>
      <c r="AG83" s="373"/>
      <c r="AH83" s="374">
        <v>59.053530305774203</v>
      </c>
      <c r="AI83" s="373"/>
      <c r="AJ83" s="374">
        <v>69.838282297308851</v>
      </c>
      <c r="AK83" s="373"/>
      <c r="AL83" s="374">
        <v>67.859697222284836</v>
      </c>
      <c r="AM83" s="373"/>
      <c r="AN83" s="374">
        <v>74.211985052242127</v>
      </c>
      <c r="AO83" s="373"/>
      <c r="AP83" s="374">
        <v>69.875323493757932</v>
      </c>
      <c r="AQ83" s="373"/>
      <c r="AR83" s="374">
        <v>41.324678115874583</v>
      </c>
      <c r="AS83" s="373"/>
      <c r="AT83" s="374">
        <v>59.384430926498894</v>
      </c>
      <c r="AU83" s="373"/>
      <c r="AV83" s="374">
        <v>65.697955823259349</v>
      </c>
      <c r="AW83" s="373"/>
      <c r="AX83" s="374">
        <v>60.941397299787646</v>
      </c>
      <c r="AY83" s="373"/>
      <c r="AZ83" s="374">
        <v>50.239460795704723</v>
      </c>
      <c r="BA83" s="373"/>
      <c r="BB83" s="374">
        <v>51.962945388722595</v>
      </c>
      <c r="BC83" s="373"/>
      <c r="BD83" s="374">
        <v>52.340741857809661</v>
      </c>
      <c r="BE83" s="373"/>
      <c r="BF83" s="374">
        <v>52.170856844871814</v>
      </c>
      <c r="BG83" s="373"/>
      <c r="BH83" s="374">
        <v>49.010195844615438</v>
      </c>
      <c r="BI83" s="373"/>
      <c r="BJ83" s="374">
        <v>42.093702892663572</v>
      </c>
      <c r="BK83" s="373"/>
      <c r="BL83" s="375">
        <v>37.349656490882509</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0</v>
      </c>
      <c r="G84" s="373"/>
      <c r="H84" s="374">
        <v>0</v>
      </c>
      <c r="I84" s="373"/>
      <c r="J84" s="374">
        <v>0</v>
      </c>
      <c r="K84" s="373"/>
      <c r="L84" s="374">
        <v>0</v>
      </c>
      <c r="M84" s="373"/>
      <c r="N84" s="374">
        <v>0</v>
      </c>
      <c r="O84" s="373"/>
      <c r="P84" s="374">
        <v>0</v>
      </c>
      <c r="Q84" s="373"/>
      <c r="R84" s="374">
        <v>0</v>
      </c>
      <c r="S84" s="373"/>
      <c r="T84" s="374">
        <v>0</v>
      </c>
      <c r="U84" s="373"/>
      <c r="V84" s="374">
        <v>0</v>
      </c>
      <c r="W84" s="373"/>
      <c r="X84" s="374">
        <v>0</v>
      </c>
      <c r="Y84" s="373"/>
      <c r="Z84" s="374">
        <v>0</v>
      </c>
      <c r="AA84" s="373"/>
      <c r="AB84" s="374">
        <v>0</v>
      </c>
      <c r="AC84" s="373"/>
      <c r="AD84" s="374">
        <v>0.16768456413815255</v>
      </c>
      <c r="AE84" s="373"/>
      <c r="AF84" s="374">
        <v>0.17724629852402043</v>
      </c>
      <c r="AG84" s="373"/>
      <c r="AH84" s="374">
        <v>0.19572044695817731</v>
      </c>
      <c r="AI84" s="373"/>
      <c r="AJ84" s="374">
        <v>0.22023675200628909</v>
      </c>
      <c r="AK84" s="373"/>
      <c r="AL84" s="374">
        <v>0.2322909722381723</v>
      </c>
      <c r="AM84" s="373"/>
      <c r="AN84" s="374">
        <v>0.23925318957606273</v>
      </c>
      <c r="AO84" s="373"/>
      <c r="AP84" s="374">
        <v>0.27702527893337231</v>
      </c>
      <c r="AQ84" s="373"/>
      <c r="AR84" s="374">
        <v>0.35528295337567412</v>
      </c>
      <c r="AS84" s="373"/>
      <c r="AT84" s="374">
        <v>0.49530713401669019</v>
      </c>
      <c r="AU84" s="373"/>
      <c r="AV84" s="374">
        <v>0.56555504129604184</v>
      </c>
      <c r="AW84" s="373"/>
      <c r="AX84" s="374">
        <v>0.60579972567674734</v>
      </c>
      <c r="AY84" s="373"/>
      <c r="AZ84" s="374">
        <v>0.64973461415290235</v>
      </c>
      <c r="BA84" s="373"/>
      <c r="BB84" s="374">
        <v>0.62786021546277704</v>
      </c>
      <c r="BC84" s="373"/>
      <c r="BD84" s="374">
        <v>0.7018225170971778</v>
      </c>
      <c r="BE84" s="373"/>
      <c r="BF84" s="374">
        <v>0.70084000030374571</v>
      </c>
      <c r="BG84" s="373"/>
      <c r="BH84" s="374">
        <v>0.7112305020426164</v>
      </c>
      <c r="BI84" s="373"/>
      <c r="BJ84" s="374">
        <v>0.63397429581931819</v>
      </c>
      <c r="BK84" s="373"/>
      <c r="BL84" s="375">
        <v>0.57991628646534155</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25.078856331531984</v>
      </c>
      <c r="G85" s="373"/>
      <c r="H85" s="370">
        <v>32.32384259213763</v>
      </c>
      <c r="I85" s="373"/>
      <c r="J85" s="370">
        <v>28.134944435154235</v>
      </c>
      <c r="K85" s="373"/>
      <c r="L85" s="370">
        <v>27.923853632137821</v>
      </c>
      <c r="M85" s="373"/>
      <c r="N85" s="370">
        <v>28.696691110808782</v>
      </c>
      <c r="O85" s="373"/>
      <c r="P85" s="370">
        <v>31.69682072315959</v>
      </c>
      <c r="Q85" s="373"/>
      <c r="R85" s="370">
        <v>36.048625826135336</v>
      </c>
      <c r="S85" s="373"/>
      <c r="T85" s="370">
        <v>35.062164855584165</v>
      </c>
      <c r="U85" s="373"/>
      <c r="V85" s="370">
        <v>41.307631771094194</v>
      </c>
      <c r="W85" s="373"/>
      <c r="X85" s="370">
        <v>49.866714363188095</v>
      </c>
      <c r="Y85" s="373"/>
      <c r="Z85" s="370">
        <v>72.816204329165828</v>
      </c>
      <c r="AA85" s="373"/>
      <c r="AB85" s="370">
        <v>69.968322207565222</v>
      </c>
      <c r="AC85" s="373"/>
      <c r="AD85" s="370">
        <v>78.26141038057402</v>
      </c>
      <c r="AE85" s="373"/>
      <c r="AF85" s="370">
        <v>69.814475733151397</v>
      </c>
      <c r="AG85" s="373"/>
      <c r="AH85" s="370">
        <v>66.176203465373263</v>
      </c>
      <c r="AI85" s="373"/>
      <c r="AJ85" s="370">
        <v>78.235713787775282</v>
      </c>
      <c r="AK85" s="373"/>
      <c r="AL85" s="370">
        <v>76.052819020030583</v>
      </c>
      <c r="AM85" s="373"/>
      <c r="AN85" s="370">
        <v>83.139008761722252</v>
      </c>
      <c r="AO85" s="373"/>
      <c r="AP85" s="370">
        <v>78.304703875701833</v>
      </c>
      <c r="AQ85" s="373"/>
      <c r="AR85" s="370">
        <v>46.632628767838824</v>
      </c>
      <c r="AS85" s="373"/>
      <c r="AT85" s="370">
        <v>66.94857516847874</v>
      </c>
      <c r="AU85" s="373"/>
      <c r="AV85" s="370">
        <v>74.123956711666636</v>
      </c>
      <c r="AW85" s="373"/>
      <c r="AX85" s="370">
        <v>68.973867067161862</v>
      </c>
      <c r="AY85" s="373"/>
      <c r="AZ85" s="370">
        <v>57.119448384670299</v>
      </c>
      <c r="BA85" s="373"/>
      <c r="BB85" s="370">
        <v>59.110962623281495</v>
      </c>
      <c r="BC85" s="373"/>
      <c r="BD85" s="370">
        <v>59.701751697855343</v>
      </c>
      <c r="BE85" s="373"/>
      <c r="BF85" s="370">
        <v>59.148647967852433</v>
      </c>
      <c r="BG85" s="373"/>
      <c r="BH85" s="370">
        <v>54.996596320195323</v>
      </c>
      <c r="BI85" s="373"/>
      <c r="BJ85" s="370">
        <v>47.16204778788935</v>
      </c>
      <c r="BK85" s="373"/>
      <c r="BL85" s="371">
        <v>41.87177278956564</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25.078856331531984</v>
      </c>
      <c r="G86" s="373"/>
      <c r="H86" s="374">
        <v>32.32384259213763</v>
      </c>
      <c r="I86" s="373"/>
      <c r="J86" s="374">
        <v>28.134944435154235</v>
      </c>
      <c r="K86" s="373"/>
      <c r="L86" s="374">
        <v>27.923853632137821</v>
      </c>
      <c r="M86" s="373"/>
      <c r="N86" s="374">
        <v>28.696691110808782</v>
      </c>
      <c r="O86" s="373"/>
      <c r="P86" s="374">
        <v>31.69682072315959</v>
      </c>
      <c r="Q86" s="373"/>
      <c r="R86" s="374">
        <v>36.048625826135336</v>
      </c>
      <c r="S86" s="373"/>
      <c r="T86" s="374">
        <v>35.062164855584165</v>
      </c>
      <c r="U86" s="373"/>
      <c r="V86" s="374">
        <v>41.307631771094194</v>
      </c>
      <c r="W86" s="373"/>
      <c r="X86" s="374">
        <v>49.866714363188095</v>
      </c>
      <c r="Y86" s="373"/>
      <c r="Z86" s="374">
        <v>72.816204329165828</v>
      </c>
      <c r="AA86" s="373"/>
      <c r="AB86" s="374">
        <v>69.968322207565222</v>
      </c>
      <c r="AC86" s="373"/>
      <c r="AD86" s="374">
        <v>78.012299590318506</v>
      </c>
      <c r="AE86" s="373"/>
      <c r="AF86" s="374">
        <v>69.550510298337784</v>
      </c>
      <c r="AG86" s="373"/>
      <c r="AH86" s="374">
        <v>65.884014172521006</v>
      </c>
      <c r="AI86" s="373"/>
      <c r="AJ86" s="374">
        <v>77.90613132681257</v>
      </c>
      <c r="AK86" s="373"/>
      <c r="AL86" s="374">
        <v>75.704368573297302</v>
      </c>
      <c r="AM86" s="373"/>
      <c r="AN86" s="374">
        <v>82.779268354374068</v>
      </c>
      <c r="AO86" s="373"/>
      <c r="AP86" s="374">
        <v>77.896870779254257</v>
      </c>
      <c r="AQ86" s="373"/>
      <c r="AR86" s="374">
        <v>46.080821143784561</v>
      </c>
      <c r="AS86" s="373"/>
      <c r="AT86" s="374">
        <v>66.214109353898891</v>
      </c>
      <c r="AU86" s="373"/>
      <c r="AV86" s="374">
        <v>73.241590683494096</v>
      </c>
      <c r="AW86" s="373"/>
      <c r="AX86" s="374">
        <v>67.940815825711354</v>
      </c>
      <c r="AY86" s="373"/>
      <c r="AZ86" s="374">
        <v>55.989585224550048</v>
      </c>
      <c r="BA86" s="373"/>
      <c r="BB86" s="374">
        <v>57.908016458780892</v>
      </c>
      <c r="BC86" s="373"/>
      <c r="BD86" s="374">
        <v>58.336294032177314</v>
      </c>
      <c r="BE86" s="373"/>
      <c r="BF86" s="374">
        <v>57.836339055837662</v>
      </c>
      <c r="BG86" s="373"/>
      <c r="BH86" s="374">
        <v>53.653385481415583</v>
      </c>
      <c r="BI86" s="373"/>
      <c r="BJ86" s="374">
        <v>45.995544534949175</v>
      </c>
      <c r="BK86" s="373"/>
      <c r="BL86" s="375">
        <v>40.775994746298736</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0</v>
      </c>
      <c r="G87" s="373"/>
      <c r="H87" s="374">
        <v>0</v>
      </c>
      <c r="I87" s="373"/>
      <c r="J87" s="374">
        <v>0</v>
      </c>
      <c r="K87" s="373"/>
      <c r="L87" s="374">
        <v>0</v>
      </c>
      <c r="M87" s="373"/>
      <c r="N87" s="374">
        <v>0</v>
      </c>
      <c r="O87" s="373"/>
      <c r="P87" s="374">
        <v>0</v>
      </c>
      <c r="Q87" s="373"/>
      <c r="R87" s="374">
        <v>0</v>
      </c>
      <c r="S87" s="373"/>
      <c r="T87" s="374">
        <v>0</v>
      </c>
      <c r="U87" s="373"/>
      <c r="V87" s="374">
        <v>0</v>
      </c>
      <c r="W87" s="373"/>
      <c r="X87" s="374">
        <v>0</v>
      </c>
      <c r="Y87" s="373"/>
      <c r="Z87" s="374">
        <v>0</v>
      </c>
      <c r="AA87" s="373"/>
      <c r="AB87" s="374">
        <v>0</v>
      </c>
      <c r="AC87" s="373"/>
      <c r="AD87" s="374">
        <v>7.3304165683937925E-2</v>
      </c>
      <c r="AE87" s="373"/>
      <c r="AF87" s="374">
        <v>7.7761620714761892E-2</v>
      </c>
      <c r="AG87" s="373"/>
      <c r="AH87" s="374">
        <v>8.617027334177621E-2</v>
      </c>
      <c r="AI87" s="373"/>
      <c r="AJ87" s="374">
        <v>9.730276050410934E-2</v>
      </c>
      <c r="AK87" s="373"/>
      <c r="AL87" s="374">
        <v>0.1029824242814299</v>
      </c>
      <c r="AM87" s="373"/>
      <c r="AN87" s="374">
        <v>0.10643037569870419</v>
      </c>
      <c r="AO87" s="373"/>
      <c r="AP87" s="374">
        <v>0.13066133527255672</v>
      </c>
      <c r="AQ87" s="373"/>
      <c r="AR87" s="374">
        <v>0.17765354374580031</v>
      </c>
      <c r="AS87" s="373"/>
      <c r="AT87" s="374">
        <v>0.23035195911837822</v>
      </c>
      <c r="AU87" s="373"/>
      <c r="AV87" s="374">
        <v>0.27370568760410924</v>
      </c>
      <c r="AW87" s="373"/>
      <c r="AX87" s="374">
        <v>0.31431762424324572</v>
      </c>
      <c r="AY87" s="373"/>
      <c r="AZ87" s="374">
        <v>0.33880048116347233</v>
      </c>
      <c r="BA87" s="373"/>
      <c r="BB87" s="374">
        <v>0.35399115945629184</v>
      </c>
      <c r="BC87" s="373"/>
      <c r="BD87" s="374">
        <v>0.42857530917377068</v>
      </c>
      <c r="BE87" s="373"/>
      <c r="BF87" s="374">
        <v>0.37941442668412068</v>
      </c>
      <c r="BG87" s="373"/>
      <c r="BH87" s="374">
        <v>0.39188054290021812</v>
      </c>
      <c r="BI87" s="373"/>
      <c r="BJ87" s="374">
        <v>0.34148155134453312</v>
      </c>
      <c r="BK87" s="373"/>
      <c r="BL87" s="375">
        <v>0.34062508006517112</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0</v>
      </c>
      <c r="G88" s="373"/>
      <c r="H88" s="374">
        <v>0</v>
      </c>
      <c r="I88" s="373"/>
      <c r="J88" s="374">
        <v>0</v>
      </c>
      <c r="K88" s="373"/>
      <c r="L88" s="374">
        <v>0</v>
      </c>
      <c r="M88" s="373"/>
      <c r="N88" s="374">
        <v>0</v>
      </c>
      <c r="O88" s="373"/>
      <c r="P88" s="374">
        <v>0</v>
      </c>
      <c r="Q88" s="373"/>
      <c r="R88" s="374">
        <v>0</v>
      </c>
      <c r="S88" s="373"/>
      <c r="T88" s="374">
        <v>0</v>
      </c>
      <c r="U88" s="373"/>
      <c r="V88" s="374">
        <v>0</v>
      </c>
      <c r="W88" s="373"/>
      <c r="X88" s="374">
        <v>0</v>
      </c>
      <c r="Y88" s="373"/>
      <c r="Z88" s="374">
        <v>0</v>
      </c>
      <c r="AA88" s="373"/>
      <c r="AB88" s="374">
        <v>0</v>
      </c>
      <c r="AC88" s="373"/>
      <c r="AD88" s="374">
        <v>0.17580662457157623</v>
      </c>
      <c r="AE88" s="373"/>
      <c r="AF88" s="374">
        <v>0.18620381409884273</v>
      </c>
      <c r="AG88" s="373"/>
      <c r="AH88" s="374">
        <v>0.20601901951047907</v>
      </c>
      <c r="AI88" s="373"/>
      <c r="AJ88" s="374">
        <v>0.23227970045860491</v>
      </c>
      <c r="AK88" s="373"/>
      <c r="AL88" s="374">
        <v>0.24546802245185162</v>
      </c>
      <c r="AM88" s="373"/>
      <c r="AN88" s="374">
        <v>0.25331003164947652</v>
      </c>
      <c r="AO88" s="373"/>
      <c r="AP88" s="374">
        <v>0.27717176117501835</v>
      </c>
      <c r="AQ88" s="373"/>
      <c r="AR88" s="374">
        <v>0.37415408030846636</v>
      </c>
      <c r="AS88" s="373"/>
      <c r="AT88" s="374">
        <v>0.5041138554614657</v>
      </c>
      <c r="AU88" s="373"/>
      <c r="AV88" s="374">
        <v>0.60866034056844054</v>
      </c>
      <c r="AW88" s="373"/>
      <c r="AX88" s="374">
        <v>0.71873361720725981</v>
      </c>
      <c r="AY88" s="373"/>
      <c r="AZ88" s="374">
        <v>0.79106267895677884</v>
      </c>
      <c r="BA88" s="373"/>
      <c r="BB88" s="374">
        <v>0.84895500504431298</v>
      </c>
      <c r="BC88" s="373"/>
      <c r="BD88" s="374">
        <v>0.93688235650425578</v>
      </c>
      <c r="BE88" s="373"/>
      <c r="BF88" s="374">
        <v>0.93289448533065089</v>
      </c>
      <c r="BG88" s="373"/>
      <c r="BH88" s="374">
        <v>0.95133029587951912</v>
      </c>
      <c r="BI88" s="373"/>
      <c r="BJ88" s="374">
        <v>0.82502170159563593</v>
      </c>
      <c r="BK88" s="373"/>
      <c r="BL88" s="375">
        <v>0.75515296320173075</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0">
        <v>0</v>
      </c>
      <c r="I89" s="373"/>
      <c r="J89" s="370">
        <v>0</v>
      </c>
      <c r="K89" s="373"/>
      <c r="L89" s="370">
        <v>0</v>
      </c>
      <c r="M89" s="373"/>
      <c r="N89" s="370">
        <v>0</v>
      </c>
      <c r="O89" s="373"/>
      <c r="P89" s="370">
        <v>0</v>
      </c>
      <c r="Q89" s="373"/>
      <c r="R89" s="370">
        <v>0</v>
      </c>
      <c r="S89" s="373"/>
      <c r="T89" s="370">
        <v>0</v>
      </c>
      <c r="U89" s="373"/>
      <c r="V89" s="370">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1.1802592164012225E-2</v>
      </c>
      <c r="AQ90" s="373"/>
      <c r="AR90" s="370">
        <v>1.4804056096594022E-2</v>
      </c>
      <c r="AS90" s="373"/>
      <c r="AT90" s="370">
        <v>2.1951026476311884E-2</v>
      </c>
      <c r="AU90" s="373"/>
      <c r="AV90" s="370">
        <v>2.5897893670344337E-2</v>
      </c>
      <c r="AW90" s="373"/>
      <c r="AX90" s="370">
        <v>2.4760842649116915E-2</v>
      </c>
      <c r="AY90" s="373"/>
      <c r="AZ90" s="370">
        <v>2.8695268100625358E-2</v>
      </c>
      <c r="BA90" s="373"/>
      <c r="BB90" s="370">
        <v>2.4990430656284066E-2</v>
      </c>
      <c r="BC90" s="373"/>
      <c r="BD90" s="370">
        <v>2.6304384027902573E-2</v>
      </c>
      <c r="BE90" s="373"/>
      <c r="BF90" s="370">
        <v>2.3808333288540148E-2</v>
      </c>
      <c r="BG90" s="373"/>
      <c r="BH90" s="370">
        <v>2.3332073313351017E-2</v>
      </c>
      <c r="BI90" s="373"/>
      <c r="BJ90" s="370">
        <v>2.1845358169946715E-2</v>
      </c>
      <c r="BK90" s="373"/>
      <c r="BL90" s="371">
        <v>1.8297096633154777E-2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708.46783712707099</v>
      </c>
      <c r="G91" s="395"/>
      <c r="H91" s="385">
        <v>913.13585221566336</v>
      </c>
      <c r="I91" s="395"/>
      <c r="J91" s="385">
        <v>794.80112522525144</v>
      </c>
      <c r="K91" s="395"/>
      <c r="L91" s="385">
        <v>788.83789298397812</v>
      </c>
      <c r="M91" s="395"/>
      <c r="N91" s="385">
        <v>810.67024808528845</v>
      </c>
      <c r="O91" s="395"/>
      <c r="P91" s="385">
        <v>895.42273079282882</v>
      </c>
      <c r="Q91" s="395"/>
      <c r="R91" s="385">
        <v>1018.3595149964744</v>
      </c>
      <c r="S91" s="395"/>
      <c r="T91" s="385">
        <v>990.4923801886581</v>
      </c>
      <c r="U91" s="395"/>
      <c r="V91" s="385">
        <v>1166.9243665195825</v>
      </c>
      <c r="W91" s="395"/>
      <c r="X91" s="385">
        <v>1408.7150866246532</v>
      </c>
      <c r="Y91" s="395"/>
      <c r="Z91" s="385">
        <v>2057.0291606170558</v>
      </c>
      <c r="AA91" s="395" t="s">
        <v>352</v>
      </c>
      <c r="AB91" s="385">
        <v>1976.5776097005794</v>
      </c>
      <c r="AC91" s="395"/>
      <c r="AD91" s="385">
        <v>2334.1807517000466</v>
      </c>
      <c r="AE91" s="395"/>
      <c r="AF91" s="385">
        <v>2101.5562990618405</v>
      </c>
      <c r="AG91" s="395"/>
      <c r="AH91" s="385">
        <v>2011.110136179605</v>
      </c>
      <c r="AI91" s="395"/>
      <c r="AJ91" s="385">
        <v>2368.2532252049918</v>
      </c>
      <c r="AK91" s="395"/>
      <c r="AL91" s="385">
        <v>2313.9063116344109</v>
      </c>
      <c r="AM91" s="395"/>
      <c r="AN91" s="385">
        <v>2517.6835913693376</v>
      </c>
      <c r="AO91" s="395"/>
      <c r="AP91" s="385">
        <v>2420.6006661888055</v>
      </c>
      <c r="AQ91" s="395"/>
      <c r="AR91" s="385">
        <v>1528.6768827322858</v>
      </c>
      <c r="AS91" s="395" t="s">
        <v>352</v>
      </c>
      <c r="AT91" s="385">
        <v>2074.4423888612887</v>
      </c>
      <c r="AU91" s="395" t="s">
        <v>352</v>
      </c>
      <c r="AV91" s="385">
        <v>2295.4611986461496</v>
      </c>
      <c r="AW91" s="395"/>
      <c r="AX91" s="385">
        <v>2159.3402432417538</v>
      </c>
      <c r="AY91" s="395"/>
      <c r="AZ91" s="385">
        <v>1823.0464669086675</v>
      </c>
      <c r="BA91" s="395"/>
      <c r="BB91" s="385">
        <v>1846.1349754659075</v>
      </c>
      <c r="BC91" s="395"/>
      <c r="BD91" s="385">
        <v>1890.8320402377994</v>
      </c>
      <c r="BE91" s="395"/>
      <c r="BF91" s="385">
        <v>1872.2365924388916</v>
      </c>
      <c r="BG91" s="395"/>
      <c r="BH91" s="385">
        <v>1770.6208685770366</v>
      </c>
      <c r="BI91" s="395"/>
      <c r="BJ91" s="385">
        <v>1547.5035075308251</v>
      </c>
      <c r="BK91" s="395"/>
      <c r="BL91" s="384">
        <v>1421.3056853011508</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0</v>
      </c>
      <c r="G92" s="373"/>
      <c r="H92" s="388">
        <v>0</v>
      </c>
      <c r="I92" s="373"/>
      <c r="J92" s="388">
        <v>0</v>
      </c>
      <c r="K92" s="373"/>
      <c r="L92" s="388">
        <v>0</v>
      </c>
      <c r="M92" s="373"/>
      <c r="N92" s="388">
        <v>0</v>
      </c>
      <c r="O92" s="373"/>
      <c r="P92" s="388">
        <v>0</v>
      </c>
      <c r="Q92" s="373"/>
      <c r="R92" s="388">
        <v>0</v>
      </c>
      <c r="S92" s="373"/>
      <c r="T92" s="388">
        <v>0</v>
      </c>
      <c r="U92" s="373"/>
      <c r="V92" s="388">
        <v>0</v>
      </c>
      <c r="W92" s="373"/>
      <c r="X92" s="388">
        <v>0</v>
      </c>
      <c r="Y92" s="373"/>
      <c r="Z92" s="388">
        <v>0</v>
      </c>
      <c r="AA92" s="373"/>
      <c r="AB92" s="388">
        <v>0</v>
      </c>
      <c r="AC92" s="373"/>
      <c r="AD92" s="388">
        <v>133.21022160125676</v>
      </c>
      <c r="AE92" s="373"/>
      <c r="AF92" s="388">
        <v>139.8035978193173</v>
      </c>
      <c r="AG92" s="373"/>
      <c r="AH92" s="388">
        <v>153.26403695239563</v>
      </c>
      <c r="AI92" s="373"/>
      <c r="AJ92" s="388">
        <v>171.22308149787335</v>
      </c>
      <c r="AK92" s="373"/>
      <c r="AL92" s="388">
        <v>179.29937248057934</v>
      </c>
      <c r="AM92" s="373"/>
      <c r="AN92" s="388">
        <v>183.35107939552677</v>
      </c>
      <c r="AO92" s="373"/>
      <c r="AP92" s="388">
        <v>226.67459548064687</v>
      </c>
      <c r="AQ92" s="373"/>
      <c r="AR92" s="388">
        <v>235.22474240680847</v>
      </c>
      <c r="AS92" s="373"/>
      <c r="AT92" s="388">
        <v>214.99012309708078</v>
      </c>
      <c r="AU92" s="373"/>
      <c r="AV92" s="388">
        <v>238.95486393859224</v>
      </c>
      <c r="AW92" s="373"/>
      <c r="AX92" s="388">
        <v>253.65866587230968</v>
      </c>
      <c r="AY92" s="373"/>
      <c r="AZ92" s="388">
        <v>255.24622943968444</v>
      </c>
      <c r="BA92" s="373"/>
      <c r="BB92" s="388">
        <v>226.64216567247587</v>
      </c>
      <c r="BC92" s="373"/>
      <c r="BD92" s="388">
        <v>260.9189550116447</v>
      </c>
      <c r="BE92" s="373"/>
      <c r="BF92" s="388">
        <v>255.62657611953048</v>
      </c>
      <c r="BG92" s="373"/>
      <c r="BH92" s="388">
        <v>272.84406418377932</v>
      </c>
      <c r="BI92" s="373"/>
      <c r="BJ92" s="388">
        <v>264.64792263333982</v>
      </c>
      <c r="BK92" s="373"/>
      <c r="BL92" s="387">
        <v>282.72423568570491</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708.46783712707099</v>
      </c>
      <c r="G93" s="373"/>
      <c r="H93" s="388">
        <v>913.13585221566336</v>
      </c>
      <c r="I93" s="373"/>
      <c r="J93" s="388">
        <v>794.80112522525144</v>
      </c>
      <c r="K93" s="373"/>
      <c r="L93" s="388">
        <v>788.83789298397812</v>
      </c>
      <c r="M93" s="373"/>
      <c r="N93" s="388">
        <v>810.67024808528845</v>
      </c>
      <c r="O93" s="373"/>
      <c r="P93" s="388">
        <v>895.42273079282882</v>
      </c>
      <c r="Q93" s="373"/>
      <c r="R93" s="388">
        <v>1018.3595149964744</v>
      </c>
      <c r="S93" s="373"/>
      <c r="T93" s="388">
        <v>990.4923801886581</v>
      </c>
      <c r="U93" s="373"/>
      <c r="V93" s="388">
        <v>1166.9243665195825</v>
      </c>
      <c r="W93" s="373"/>
      <c r="X93" s="388">
        <v>1408.7150866246532</v>
      </c>
      <c r="Y93" s="373"/>
      <c r="Z93" s="388">
        <v>2057.0291606170558</v>
      </c>
      <c r="AA93" s="373" t="s">
        <v>352</v>
      </c>
      <c r="AB93" s="388">
        <v>1976.5776097005794</v>
      </c>
      <c r="AC93" s="373"/>
      <c r="AD93" s="388">
        <v>2200.9705300987898</v>
      </c>
      <c r="AE93" s="373"/>
      <c r="AF93" s="388">
        <v>1961.752701242523</v>
      </c>
      <c r="AG93" s="373"/>
      <c r="AH93" s="388">
        <v>1857.8460992272094</v>
      </c>
      <c r="AI93" s="373"/>
      <c r="AJ93" s="388">
        <v>2197.0301437071184</v>
      </c>
      <c r="AK93" s="373"/>
      <c r="AL93" s="388">
        <v>2134.6069391538317</v>
      </c>
      <c r="AM93" s="373"/>
      <c r="AN93" s="388">
        <v>2334.3325119738111</v>
      </c>
      <c r="AO93" s="373"/>
      <c r="AP93" s="388">
        <v>2193.9260707081585</v>
      </c>
      <c r="AQ93" s="373"/>
      <c r="AR93" s="388">
        <v>1293.4521403254773</v>
      </c>
      <c r="AS93" s="373" t="s">
        <v>352</v>
      </c>
      <c r="AT93" s="388">
        <v>1859.4522657642081</v>
      </c>
      <c r="AU93" s="373" t="s">
        <v>352</v>
      </c>
      <c r="AV93" s="388">
        <v>2056.5063347075575</v>
      </c>
      <c r="AW93" s="373"/>
      <c r="AX93" s="388">
        <v>1905.6815773694443</v>
      </c>
      <c r="AY93" s="373"/>
      <c r="AZ93" s="388">
        <v>1567.8002374689831</v>
      </c>
      <c r="BA93" s="373"/>
      <c r="BB93" s="388">
        <v>1619.4928097934317</v>
      </c>
      <c r="BC93" s="373"/>
      <c r="BD93" s="388">
        <v>1629.9130852261546</v>
      </c>
      <c r="BE93" s="373"/>
      <c r="BF93" s="388">
        <v>1616.6100163193612</v>
      </c>
      <c r="BG93" s="373"/>
      <c r="BH93" s="388">
        <v>1497.7768043932572</v>
      </c>
      <c r="BI93" s="373"/>
      <c r="BJ93" s="388">
        <v>1282.8555848974852</v>
      </c>
      <c r="BK93" s="373"/>
      <c r="BL93" s="387">
        <v>1138.5814496154458</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0</v>
      </c>
      <c r="G94" s="396"/>
      <c r="H94" s="391">
        <v>0</v>
      </c>
      <c r="I94" s="396"/>
      <c r="J94" s="391">
        <v>0</v>
      </c>
      <c r="K94" s="396"/>
      <c r="L94" s="391">
        <v>0</v>
      </c>
      <c r="M94" s="396"/>
      <c r="N94" s="391">
        <v>0</v>
      </c>
      <c r="O94" s="396"/>
      <c r="P94" s="391">
        <v>0</v>
      </c>
      <c r="Q94" s="396"/>
      <c r="R94" s="391">
        <v>0</v>
      </c>
      <c r="S94" s="396"/>
      <c r="T94" s="391">
        <v>0</v>
      </c>
      <c r="U94" s="396"/>
      <c r="V94" s="391">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1">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1446.7223064565505</v>
      </c>
      <c r="G95" s="373"/>
      <c r="H95" s="388">
        <v>1770.422193614404</v>
      </c>
      <c r="I95" s="373"/>
      <c r="J95" s="388">
        <v>1564.032850226896</v>
      </c>
      <c r="K95" s="373"/>
      <c r="L95" s="388">
        <v>1552.6333350992095</v>
      </c>
      <c r="M95" s="373"/>
      <c r="N95" s="388">
        <v>1581.4683474056762</v>
      </c>
      <c r="O95" s="373"/>
      <c r="P95" s="388">
        <v>2840.1148059457764</v>
      </c>
      <c r="Q95" s="373"/>
      <c r="R95" s="388">
        <v>3079.5017904727756</v>
      </c>
      <c r="S95" s="373"/>
      <c r="T95" s="388">
        <v>3117.7219432002166</v>
      </c>
      <c r="U95" s="373"/>
      <c r="V95" s="388">
        <v>3404.5765200887736</v>
      </c>
      <c r="W95" s="373"/>
      <c r="X95" s="388">
        <v>4705.0499803596967</v>
      </c>
      <c r="Y95" s="373"/>
      <c r="Z95" s="388">
        <v>5542.4700588782889</v>
      </c>
      <c r="AA95" s="373"/>
      <c r="AB95" s="388">
        <v>5692.7258732713917</v>
      </c>
      <c r="AC95" s="373"/>
      <c r="AD95" s="388">
        <v>6557.2976881443446</v>
      </c>
      <c r="AE95" s="373"/>
      <c r="AF95" s="388">
        <v>6168.1923714181812</v>
      </c>
      <c r="AG95" s="373"/>
      <c r="AH95" s="388">
        <v>6343.5107679533594</v>
      </c>
      <c r="AI95" s="373"/>
      <c r="AJ95" s="388">
        <v>7269.5546953765243</v>
      </c>
      <c r="AK95" s="373"/>
      <c r="AL95" s="388">
        <v>7433.3964378151686</v>
      </c>
      <c r="AM95" s="373"/>
      <c r="AN95" s="388">
        <v>8216.1268771994219</v>
      </c>
      <c r="AO95" s="373"/>
      <c r="AP95" s="388">
        <v>8139.9013923141792</v>
      </c>
      <c r="AQ95" s="373"/>
      <c r="AR95" s="388">
        <v>6970.9501723798503</v>
      </c>
      <c r="AS95" s="373"/>
      <c r="AT95" s="388">
        <v>8050.5626595145914</v>
      </c>
      <c r="AU95" s="373"/>
      <c r="AV95" s="388">
        <v>7902.4611559518189</v>
      </c>
      <c r="AW95" s="373"/>
      <c r="AX95" s="388">
        <v>7844.3589181581701</v>
      </c>
      <c r="AY95" s="373"/>
      <c r="AZ95" s="388">
        <v>7186.7166243116299</v>
      </c>
      <c r="BA95" s="373"/>
      <c r="BB95" s="388">
        <v>7121.8480293095008</v>
      </c>
      <c r="BC95" s="373"/>
      <c r="BD95" s="388">
        <v>7161.6422177326331</v>
      </c>
      <c r="BE95" s="373"/>
      <c r="BF95" s="388">
        <v>7447.1316151114816</v>
      </c>
      <c r="BG95" s="373"/>
      <c r="BH95" s="388">
        <v>7264.4139569428171</v>
      </c>
      <c r="BI95" s="373"/>
      <c r="BJ95" s="388">
        <v>6219.2386062421747</v>
      </c>
      <c r="BK95" s="373"/>
      <c r="BL95" s="387">
        <v>6022.1158570045573</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8" t="s">
        <v>696</v>
      </c>
      <c r="I96" s="373"/>
      <c r="J96" s="388" t="s">
        <v>696</v>
      </c>
      <c r="K96" s="373"/>
      <c r="L96" s="388" t="s">
        <v>696</v>
      </c>
      <c r="M96" s="373"/>
      <c r="N96" s="388" t="s">
        <v>696</v>
      </c>
      <c r="O96" s="373"/>
      <c r="P96" s="388" t="s">
        <v>696</v>
      </c>
      <c r="Q96" s="373"/>
      <c r="R96" s="388" t="s">
        <v>696</v>
      </c>
      <c r="S96" s="373"/>
      <c r="T96" s="388" t="s">
        <v>696</v>
      </c>
      <c r="U96" s="373"/>
      <c r="V96" s="388"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t="s">
        <v>696</v>
      </c>
      <c r="G97" s="373"/>
      <c r="H97" s="374" t="s">
        <v>696</v>
      </c>
      <c r="I97" s="373"/>
      <c r="J97" s="374" t="s">
        <v>696</v>
      </c>
      <c r="K97" s="373"/>
      <c r="L97" s="374" t="s">
        <v>696</v>
      </c>
      <c r="M97" s="373"/>
      <c r="N97" s="374" t="s">
        <v>696</v>
      </c>
      <c r="O97" s="373"/>
      <c r="P97" s="374" t="s">
        <v>696</v>
      </c>
      <c r="Q97" s="373"/>
      <c r="R97" s="374" t="s">
        <v>696</v>
      </c>
      <c r="S97" s="373"/>
      <c r="T97" s="374" t="s">
        <v>696</v>
      </c>
      <c r="U97" s="373"/>
      <c r="V97" s="374" t="s">
        <v>696</v>
      </c>
      <c r="W97" s="373"/>
      <c r="X97" s="374" t="s">
        <v>696</v>
      </c>
      <c r="Y97" s="373"/>
      <c r="Z97" s="374" t="s">
        <v>696</v>
      </c>
      <c r="AA97" s="373"/>
      <c r="AB97" s="374" t="s">
        <v>696</v>
      </c>
      <c r="AC97" s="373"/>
      <c r="AD97" s="374" t="s">
        <v>696</v>
      </c>
      <c r="AE97" s="373"/>
      <c r="AF97" s="374" t="s">
        <v>696</v>
      </c>
      <c r="AG97" s="373"/>
      <c r="AH97" s="374" t="s">
        <v>696</v>
      </c>
      <c r="AI97" s="373"/>
      <c r="AJ97" s="374" t="s">
        <v>696</v>
      </c>
      <c r="AK97" s="373"/>
      <c r="AL97" s="374" t="s">
        <v>696</v>
      </c>
      <c r="AM97" s="373"/>
      <c r="AN97" s="374" t="s">
        <v>696</v>
      </c>
      <c r="AO97" s="373"/>
      <c r="AP97" s="374" t="s">
        <v>696</v>
      </c>
      <c r="AQ97" s="373"/>
      <c r="AR97" s="374" t="s">
        <v>696</v>
      </c>
      <c r="AS97" s="373"/>
      <c r="AT97" s="374" t="s">
        <v>696</v>
      </c>
      <c r="AU97" s="373"/>
      <c r="AV97" s="374" t="s">
        <v>696</v>
      </c>
      <c r="AW97" s="373"/>
      <c r="AX97" s="374" t="s">
        <v>696</v>
      </c>
      <c r="AY97" s="373"/>
      <c r="AZ97" s="374" t="s">
        <v>696</v>
      </c>
      <c r="BA97" s="373"/>
      <c r="BB97" s="374" t="s">
        <v>696</v>
      </c>
      <c r="BC97" s="373"/>
      <c r="BD97" s="374" t="s">
        <v>696</v>
      </c>
      <c r="BE97" s="373"/>
      <c r="BF97" s="374" t="s">
        <v>696</v>
      </c>
      <c r="BG97" s="373"/>
      <c r="BH97" s="374" t="s">
        <v>696</v>
      </c>
      <c r="BI97" s="373"/>
      <c r="BJ97" s="374" t="s">
        <v>696</v>
      </c>
      <c r="BK97" s="373"/>
      <c r="BL97" s="375" t="s">
        <v>696</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4" t="s">
        <v>696</v>
      </c>
      <c r="I98" s="373"/>
      <c r="J98" s="374" t="s">
        <v>696</v>
      </c>
      <c r="K98" s="373"/>
      <c r="L98" s="374" t="s">
        <v>696</v>
      </c>
      <c r="M98" s="373"/>
      <c r="N98" s="374" t="s">
        <v>696</v>
      </c>
      <c r="O98" s="373"/>
      <c r="P98" s="374" t="s">
        <v>696</v>
      </c>
      <c r="Q98" s="373"/>
      <c r="R98" s="374" t="s">
        <v>696</v>
      </c>
      <c r="S98" s="373"/>
      <c r="T98" s="374" t="s">
        <v>696</v>
      </c>
      <c r="U98" s="373"/>
      <c r="V98" s="374"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t="s">
        <v>696</v>
      </c>
      <c r="G99" s="373"/>
      <c r="H99" s="374" t="s">
        <v>696</v>
      </c>
      <c r="I99" s="373"/>
      <c r="J99" s="374" t="s">
        <v>696</v>
      </c>
      <c r="K99" s="373"/>
      <c r="L99" s="374" t="s">
        <v>696</v>
      </c>
      <c r="M99" s="373"/>
      <c r="N99" s="374" t="s">
        <v>696</v>
      </c>
      <c r="O99" s="373"/>
      <c r="P99" s="374" t="s">
        <v>696</v>
      </c>
      <c r="Q99" s="373"/>
      <c r="R99" s="374" t="s">
        <v>696</v>
      </c>
      <c r="S99" s="373"/>
      <c r="T99" s="374" t="s">
        <v>696</v>
      </c>
      <c r="U99" s="373"/>
      <c r="V99" s="374" t="s">
        <v>696</v>
      </c>
      <c r="W99" s="373"/>
      <c r="X99" s="374" t="s">
        <v>696</v>
      </c>
      <c r="Y99" s="373"/>
      <c r="Z99" s="374" t="s">
        <v>696</v>
      </c>
      <c r="AA99" s="373"/>
      <c r="AB99" s="374" t="s">
        <v>696</v>
      </c>
      <c r="AC99" s="373"/>
      <c r="AD99" s="374" t="s">
        <v>696</v>
      </c>
      <c r="AE99" s="373"/>
      <c r="AF99" s="374" t="s">
        <v>696</v>
      </c>
      <c r="AG99" s="373"/>
      <c r="AH99" s="374" t="s">
        <v>696</v>
      </c>
      <c r="AI99" s="373"/>
      <c r="AJ99" s="374" t="s">
        <v>696</v>
      </c>
      <c r="AK99" s="373"/>
      <c r="AL99" s="374" t="s">
        <v>696</v>
      </c>
      <c r="AM99" s="373"/>
      <c r="AN99" s="374" t="s">
        <v>696</v>
      </c>
      <c r="AO99" s="373"/>
      <c r="AP99" s="374" t="s">
        <v>696</v>
      </c>
      <c r="AQ99" s="373"/>
      <c r="AR99" s="374" t="s">
        <v>696</v>
      </c>
      <c r="AS99" s="373"/>
      <c r="AT99" s="374" t="s">
        <v>696</v>
      </c>
      <c r="AU99" s="373"/>
      <c r="AV99" s="374" t="s">
        <v>696</v>
      </c>
      <c r="AW99" s="373"/>
      <c r="AX99" s="374" t="s">
        <v>696</v>
      </c>
      <c r="AY99" s="373"/>
      <c r="AZ99" s="374" t="s">
        <v>696</v>
      </c>
      <c r="BA99" s="373"/>
      <c r="BB99" s="374" t="s">
        <v>696</v>
      </c>
      <c r="BC99" s="373"/>
      <c r="BD99" s="374" t="s">
        <v>696</v>
      </c>
      <c r="BE99" s="373"/>
      <c r="BF99" s="374" t="s">
        <v>696</v>
      </c>
      <c r="BG99" s="373"/>
      <c r="BH99" s="374" t="s">
        <v>696</v>
      </c>
      <c r="BI99" s="373"/>
      <c r="BJ99" s="374" t="s">
        <v>696</v>
      </c>
      <c r="BK99" s="373"/>
      <c r="BL99" s="375" t="s">
        <v>696</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t="s">
        <v>696</v>
      </c>
      <c r="G100" s="373"/>
      <c r="H100" s="374" t="s">
        <v>696</v>
      </c>
      <c r="I100" s="373"/>
      <c r="J100" s="374" t="s">
        <v>696</v>
      </c>
      <c r="K100" s="373"/>
      <c r="L100" s="374" t="s">
        <v>696</v>
      </c>
      <c r="M100" s="373"/>
      <c r="N100" s="374" t="s">
        <v>696</v>
      </c>
      <c r="O100" s="373"/>
      <c r="P100" s="374" t="s">
        <v>696</v>
      </c>
      <c r="Q100" s="373"/>
      <c r="R100" s="374" t="s">
        <v>696</v>
      </c>
      <c r="S100" s="373"/>
      <c r="T100" s="374" t="s">
        <v>696</v>
      </c>
      <c r="U100" s="373"/>
      <c r="V100" s="374" t="s">
        <v>696</v>
      </c>
      <c r="W100" s="373"/>
      <c r="X100" s="374" t="s">
        <v>696</v>
      </c>
      <c r="Y100" s="373"/>
      <c r="Z100" s="374" t="s">
        <v>696</v>
      </c>
      <c r="AA100" s="373"/>
      <c r="AB100" s="374" t="s">
        <v>696</v>
      </c>
      <c r="AC100" s="373"/>
      <c r="AD100" s="374" t="s">
        <v>696</v>
      </c>
      <c r="AE100" s="373"/>
      <c r="AF100" s="374" t="s">
        <v>696</v>
      </c>
      <c r="AG100" s="373"/>
      <c r="AH100" s="374" t="s">
        <v>696</v>
      </c>
      <c r="AI100" s="373"/>
      <c r="AJ100" s="374" t="s">
        <v>696</v>
      </c>
      <c r="AK100" s="373"/>
      <c r="AL100" s="374" t="s">
        <v>696</v>
      </c>
      <c r="AM100" s="373"/>
      <c r="AN100" s="374" t="s">
        <v>696</v>
      </c>
      <c r="AO100" s="373"/>
      <c r="AP100" s="374" t="s">
        <v>696</v>
      </c>
      <c r="AQ100" s="373"/>
      <c r="AR100" s="374" t="s">
        <v>696</v>
      </c>
      <c r="AS100" s="373"/>
      <c r="AT100" s="374" t="s">
        <v>696</v>
      </c>
      <c r="AU100" s="373"/>
      <c r="AV100" s="374" t="s">
        <v>696</v>
      </c>
      <c r="AW100" s="373"/>
      <c r="AX100" s="374" t="s">
        <v>696</v>
      </c>
      <c r="AY100" s="373"/>
      <c r="AZ100" s="374" t="s">
        <v>696</v>
      </c>
      <c r="BA100" s="373"/>
      <c r="BB100" s="374" t="s">
        <v>696</v>
      </c>
      <c r="BC100" s="373"/>
      <c r="BD100" s="374" t="s">
        <v>696</v>
      </c>
      <c r="BE100" s="373"/>
      <c r="BF100" s="374" t="s">
        <v>696</v>
      </c>
      <c r="BG100" s="373"/>
      <c r="BH100" s="374" t="s">
        <v>696</v>
      </c>
      <c r="BI100" s="373"/>
      <c r="BJ100" s="374" t="s">
        <v>696</v>
      </c>
      <c r="BK100" s="373"/>
      <c r="BL100" s="375" t="s">
        <v>696</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8" t="s">
        <v>696</v>
      </c>
      <c r="I101" s="373"/>
      <c r="J101" s="388" t="s">
        <v>696</v>
      </c>
      <c r="K101" s="373"/>
      <c r="L101" s="388" t="s">
        <v>696</v>
      </c>
      <c r="M101" s="373"/>
      <c r="N101" s="388" t="s">
        <v>696</v>
      </c>
      <c r="O101" s="373"/>
      <c r="P101" s="388" t="s">
        <v>696</v>
      </c>
      <c r="Q101" s="373"/>
      <c r="R101" s="388" t="s">
        <v>696</v>
      </c>
      <c r="S101" s="373"/>
      <c r="T101" s="388" t="s">
        <v>696</v>
      </c>
      <c r="U101" s="373"/>
      <c r="V101" s="388"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4" t="s">
        <v>696</v>
      </c>
      <c r="I102" s="373"/>
      <c r="J102" s="374" t="s">
        <v>696</v>
      </c>
      <c r="K102" s="373"/>
      <c r="L102" s="374" t="s">
        <v>696</v>
      </c>
      <c r="M102" s="373"/>
      <c r="N102" s="374" t="s">
        <v>696</v>
      </c>
      <c r="O102" s="373"/>
      <c r="P102" s="374" t="s">
        <v>696</v>
      </c>
      <c r="Q102" s="373"/>
      <c r="R102" s="374" t="s">
        <v>696</v>
      </c>
      <c r="S102" s="373"/>
      <c r="T102" s="374" t="s">
        <v>696</v>
      </c>
      <c r="U102" s="373"/>
      <c r="V102" s="374"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t="s">
        <v>696</v>
      </c>
      <c r="G103" s="373"/>
      <c r="H103" s="374" t="s">
        <v>696</v>
      </c>
      <c r="I103" s="373"/>
      <c r="J103" s="374" t="s">
        <v>696</v>
      </c>
      <c r="K103" s="373"/>
      <c r="L103" s="374" t="s">
        <v>696</v>
      </c>
      <c r="M103" s="373"/>
      <c r="N103" s="374" t="s">
        <v>696</v>
      </c>
      <c r="O103" s="373"/>
      <c r="P103" s="374" t="s">
        <v>696</v>
      </c>
      <c r="Q103" s="373"/>
      <c r="R103" s="374" t="s">
        <v>696</v>
      </c>
      <c r="S103" s="373"/>
      <c r="T103" s="374" t="s">
        <v>696</v>
      </c>
      <c r="U103" s="373"/>
      <c r="V103" s="374" t="s">
        <v>696</v>
      </c>
      <c r="W103" s="373"/>
      <c r="X103" s="374" t="s">
        <v>696</v>
      </c>
      <c r="Y103" s="373"/>
      <c r="Z103" s="374" t="s">
        <v>696</v>
      </c>
      <c r="AA103" s="373"/>
      <c r="AB103" s="374" t="s">
        <v>696</v>
      </c>
      <c r="AC103" s="373"/>
      <c r="AD103" s="374" t="s">
        <v>696</v>
      </c>
      <c r="AE103" s="373"/>
      <c r="AF103" s="374" t="s">
        <v>696</v>
      </c>
      <c r="AG103" s="373"/>
      <c r="AH103" s="374" t="s">
        <v>696</v>
      </c>
      <c r="AI103" s="373"/>
      <c r="AJ103" s="374" t="s">
        <v>696</v>
      </c>
      <c r="AK103" s="373"/>
      <c r="AL103" s="374" t="s">
        <v>696</v>
      </c>
      <c r="AM103" s="373"/>
      <c r="AN103" s="374" t="s">
        <v>696</v>
      </c>
      <c r="AO103" s="373"/>
      <c r="AP103" s="374" t="s">
        <v>696</v>
      </c>
      <c r="AQ103" s="373"/>
      <c r="AR103" s="374" t="s">
        <v>696</v>
      </c>
      <c r="AS103" s="373"/>
      <c r="AT103" s="374" t="s">
        <v>696</v>
      </c>
      <c r="AU103" s="373"/>
      <c r="AV103" s="374" t="s">
        <v>696</v>
      </c>
      <c r="AW103" s="373"/>
      <c r="AX103" s="374" t="s">
        <v>696</v>
      </c>
      <c r="AY103" s="373"/>
      <c r="AZ103" s="374" t="s">
        <v>696</v>
      </c>
      <c r="BA103" s="373"/>
      <c r="BB103" s="374" t="s">
        <v>696</v>
      </c>
      <c r="BC103" s="373"/>
      <c r="BD103" s="374" t="s">
        <v>696</v>
      </c>
      <c r="BE103" s="373"/>
      <c r="BF103" s="374" t="s">
        <v>696</v>
      </c>
      <c r="BG103" s="373"/>
      <c r="BH103" s="374" t="s">
        <v>696</v>
      </c>
      <c r="BI103" s="373"/>
      <c r="BJ103" s="374" t="s">
        <v>696</v>
      </c>
      <c r="BK103" s="373"/>
      <c r="BL103" s="375" t="s">
        <v>696</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t="s">
        <v>696</v>
      </c>
      <c r="G104" s="373"/>
      <c r="H104" s="374" t="s">
        <v>696</v>
      </c>
      <c r="I104" s="373"/>
      <c r="J104" s="374" t="s">
        <v>696</v>
      </c>
      <c r="K104" s="373"/>
      <c r="L104" s="374" t="s">
        <v>696</v>
      </c>
      <c r="M104" s="373"/>
      <c r="N104" s="374" t="s">
        <v>696</v>
      </c>
      <c r="O104" s="373"/>
      <c r="P104" s="374" t="s">
        <v>696</v>
      </c>
      <c r="Q104" s="373"/>
      <c r="R104" s="374" t="s">
        <v>696</v>
      </c>
      <c r="S104" s="373"/>
      <c r="T104" s="374" t="s">
        <v>696</v>
      </c>
      <c r="U104" s="373"/>
      <c r="V104" s="374" t="s">
        <v>696</v>
      </c>
      <c r="W104" s="373"/>
      <c r="X104" s="374" t="s">
        <v>696</v>
      </c>
      <c r="Y104" s="373"/>
      <c r="Z104" s="374" t="s">
        <v>696</v>
      </c>
      <c r="AA104" s="373"/>
      <c r="AB104" s="374" t="s">
        <v>696</v>
      </c>
      <c r="AC104" s="373"/>
      <c r="AD104" s="374" t="s">
        <v>696</v>
      </c>
      <c r="AE104" s="373"/>
      <c r="AF104" s="374" t="s">
        <v>696</v>
      </c>
      <c r="AG104" s="373"/>
      <c r="AH104" s="374" t="s">
        <v>696</v>
      </c>
      <c r="AI104" s="373"/>
      <c r="AJ104" s="374" t="s">
        <v>696</v>
      </c>
      <c r="AK104" s="373"/>
      <c r="AL104" s="374" t="s">
        <v>696</v>
      </c>
      <c r="AM104" s="373"/>
      <c r="AN104" s="374" t="s">
        <v>696</v>
      </c>
      <c r="AO104" s="373"/>
      <c r="AP104" s="374" t="s">
        <v>696</v>
      </c>
      <c r="AQ104" s="373"/>
      <c r="AR104" s="374" t="s">
        <v>696</v>
      </c>
      <c r="AS104" s="373"/>
      <c r="AT104" s="374" t="s">
        <v>696</v>
      </c>
      <c r="AU104" s="373"/>
      <c r="AV104" s="374" t="s">
        <v>696</v>
      </c>
      <c r="AW104" s="373"/>
      <c r="AX104" s="374" t="s">
        <v>696</v>
      </c>
      <c r="AY104" s="373"/>
      <c r="AZ104" s="374" t="s">
        <v>696</v>
      </c>
      <c r="BA104" s="373"/>
      <c r="BB104" s="374" t="s">
        <v>696</v>
      </c>
      <c r="BC104" s="373"/>
      <c r="BD104" s="374" t="s">
        <v>696</v>
      </c>
      <c r="BE104" s="373"/>
      <c r="BF104" s="374" t="s">
        <v>696</v>
      </c>
      <c r="BG104" s="373"/>
      <c r="BH104" s="374" t="s">
        <v>696</v>
      </c>
      <c r="BI104" s="373"/>
      <c r="BJ104" s="374" t="s">
        <v>696</v>
      </c>
      <c r="BK104" s="373"/>
      <c r="BL104" s="375" t="s">
        <v>696</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t="s">
        <v>696</v>
      </c>
      <c r="G105" s="373"/>
      <c r="H105" s="388" t="s">
        <v>696</v>
      </c>
      <c r="I105" s="373"/>
      <c r="J105" s="388" t="s">
        <v>696</v>
      </c>
      <c r="K105" s="373"/>
      <c r="L105" s="388" t="s">
        <v>696</v>
      </c>
      <c r="M105" s="373"/>
      <c r="N105" s="388" t="s">
        <v>696</v>
      </c>
      <c r="O105" s="373"/>
      <c r="P105" s="388" t="s">
        <v>696</v>
      </c>
      <c r="Q105" s="373"/>
      <c r="R105" s="388" t="s">
        <v>696</v>
      </c>
      <c r="S105" s="373"/>
      <c r="T105" s="388" t="s">
        <v>696</v>
      </c>
      <c r="U105" s="373"/>
      <c r="V105" s="388" t="s">
        <v>696</v>
      </c>
      <c r="W105" s="373"/>
      <c r="X105" s="388" t="s">
        <v>696</v>
      </c>
      <c r="Y105" s="373"/>
      <c r="Z105" s="388" t="s">
        <v>696</v>
      </c>
      <c r="AA105" s="373"/>
      <c r="AB105" s="388" t="s">
        <v>696</v>
      </c>
      <c r="AC105" s="373"/>
      <c r="AD105" s="388" t="s">
        <v>696</v>
      </c>
      <c r="AE105" s="373"/>
      <c r="AF105" s="388" t="s">
        <v>696</v>
      </c>
      <c r="AG105" s="373"/>
      <c r="AH105" s="388" t="s">
        <v>696</v>
      </c>
      <c r="AI105" s="373"/>
      <c r="AJ105" s="388" t="s">
        <v>696</v>
      </c>
      <c r="AK105" s="373"/>
      <c r="AL105" s="388" t="s">
        <v>696</v>
      </c>
      <c r="AM105" s="373"/>
      <c r="AN105" s="388" t="s">
        <v>696</v>
      </c>
      <c r="AO105" s="373"/>
      <c r="AP105" s="388" t="s">
        <v>696</v>
      </c>
      <c r="AQ105" s="373"/>
      <c r="AR105" s="388" t="s">
        <v>696</v>
      </c>
      <c r="AS105" s="373"/>
      <c r="AT105" s="388" t="s">
        <v>696</v>
      </c>
      <c r="AU105" s="373"/>
      <c r="AV105" s="388" t="s">
        <v>696</v>
      </c>
      <c r="AW105" s="373"/>
      <c r="AX105" s="388" t="s">
        <v>696</v>
      </c>
      <c r="AY105" s="373"/>
      <c r="AZ105" s="388" t="s">
        <v>696</v>
      </c>
      <c r="BA105" s="373"/>
      <c r="BB105" s="388" t="s">
        <v>696</v>
      </c>
      <c r="BC105" s="373"/>
      <c r="BD105" s="388" t="s">
        <v>696</v>
      </c>
      <c r="BE105" s="373"/>
      <c r="BF105" s="388" t="s">
        <v>696</v>
      </c>
      <c r="BG105" s="373"/>
      <c r="BH105" s="388" t="s">
        <v>696</v>
      </c>
      <c r="BI105" s="373"/>
      <c r="BJ105" s="388" t="s">
        <v>696</v>
      </c>
      <c r="BK105" s="373"/>
      <c r="BL105" s="387" t="s">
        <v>696</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618</v>
      </c>
      <c r="E106" s="459"/>
      <c r="F106" s="369">
        <v>1446.7223064565508</v>
      </c>
      <c r="G106" s="373"/>
      <c r="H106" s="370">
        <v>1770.4221936144036</v>
      </c>
      <c r="I106" s="373"/>
      <c r="J106" s="370">
        <v>1564.032850226896</v>
      </c>
      <c r="K106" s="373"/>
      <c r="L106" s="370">
        <v>1552.6333350992095</v>
      </c>
      <c r="M106" s="373"/>
      <c r="N106" s="370">
        <v>1581.4683474056765</v>
      </c>
      <c r="O106" s="373"/>
      <c r="P106" s="370">
        <v>2840.1148059457764</v>
      </c>
      <c r="Q106" s="373"/>
      <c r="R106" s="370">
        <v>3079.5017904727747</v>
      </c>
      <c r="S106" s="373"/>
      <c r="T106" s="370">
        <v>3117.7219432002166</v>
      </c>
      <c r="U106" s="373"/>
      <c r="V106" s="370">
        <v>3404.5765200887727</v>
      </c>
      <c r="W106" s="373"/>
      <c r="X106" s="370">
        <v>4705.0499803596958</v>
      </c>
      <c r="Y106" s="373"/>
      <c r="Z106" s="370">
        <v>5542.4700588782898</v>
      </c>
      <c r="AA106" s="373"/>
      <c r="AB106" s="370">
        <v>5692.7258732713926</v>
      </c>
      <c r="AC106" s="373"/>
      <c r="AD106" s="370">
        <v>6557.2976881443446</v>
      </c>
      <c r="AE106" s="373"/>
      <c r="AF106" s="370">
        <v>6168.1923714181812</v>
      </c>
      <c r="AG106" s="373"/>
      <c r="AH106" s="370">
        <v>6343.5107679533603</v>
      </c>
      <c r="AI106" s="373"/>
      <c r="AJ106" s="370">
        <v>7269.5546953765224</v>
      </c>
      <c r="AK106" s="373"/>
      <c r="AL106" s="370">
        <v>7433.3964378151704</v>
      </c>
      <c r="AM106" s="373"/>
      <c r="AN106" s="370">
        <v>8216.1268771994237</v>
      </c>
      <c r="AO106" s="373"/>
      <c r="AP106" s="370">
        <v>8139.9013923141792</v>
      </c>
      <c r="AQ106" s="373"/>
      <c r="AR106" s="370">
        <v>6970.9501723798512</v>
      </c>
      <c r="AS106" s="373"/>
      <c r="AT106" s="370">
        <v>8050.5626595145923</v>
      </c>
      <c r="AU106" s="373"/>
      <c r="AV106" s="370">
        <v>7902.4611559518189</v>
      </c>
      <c r="AW106" s="373"/>
      <c r="AX106" s="370">
        <v>7844.3589181581738</v>
      </c>
      <c r="AY106" s="373"/>
      <c r="AZ106" s="370">
        <v>7186.7166243116262</v>
      </c>
      <c r="BA106" s="373"/>
      <c r="BB106" s="370">
        <v>7121.8480293094981</v>
      </c>
      <c r="BC106" s="373"/>
      <c r="BD106" s="370">
        <v>7161.6422177326331</v>
      </c>
      <c r="BE106" s="373"/>
      <c r="BF106" s="370">
        <v>7447.1316151114797</v>
      </c>
      <c r="BG106" s="373"/>
      <c r="BH106" s="370">
        <v>7264.4139569428171</v>
      </c>
      <c r="BI106" s="373"/>
      <c r="BJ106" s="370">
        <v>6219.2386062421747</v>
      </c>
      <c r="BK106" s="373"/>
      <c r="BL106" s="371">
        <v>6022.1158570045573</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334</v>
      </c>
      <c r="E107" s="420"/>
      <c r="F107" s="392">
        <v>2026</v>
      </c>
      <c r="G107" s="397"/>
      <c r="H107" s="394">
        <v>2026</v>
      </c>
      <c r="I107" s="397"/>
      <c r="J107" s="394">
        <v>2026</v>
      </c>
      <c r="K107" s="397"/>
      <c r="L107" s="394">
        <v>2026</v>
      </c>
      <c r="M107" s="397"/>
      <c r="N107" s="394">
        <v>2026</v>
      </c>
      <c r="O107" s="397"/>
      <c r="P107" s="394">
        <v>2026</v>
      </c>
      <c r="Q107" s="397"/>
      <c r="R107" s="394">
        <v>2026</v>
      </c>
      <c r="S107" s="397"/>
      <c r="T107" s="394">
        <v>2026</v>
      </c>
      <c r="U107" s="397"/>
      <c r="V107" s="394">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F108" s="329"/>
      <c r="G108" s="330"/>
      <c r="H108" s="329"/>
      <c r="I108" s="330"/>
      <c r="J108" s="329"/>
      <c r="K108" s="330"/>
      <c r="L108" s="329"/>
      <c r="M108" s="330"/>
      <c r="N108" s="329"/>
      <c r="O108" s="330"/>
      <c r="P108" s="329"/>
      <c r="Q108" s="330"/>
      <c r="R108" s="329"/>
      <c r="S108" s="330"/>
      <c r="T108" s="329"/>
      <c r="U108" s="330"/>
      <c r="V108" s="329"/>
      <c r="W108" s="330"/>
      <c r="X108" s="329"/>
      <c r="Y108" s="330"/>
      <c r="Z108" s="329"/>
      <c r="AA108" s="330"/>
      <c r="AB108" s="329"/>
      <c r="AC108" s="330"/>
      <c r="AD108" s="329"/>
      <c r="AE108" s="330"/>
      <c r="AF108" s="329"/>
      <c r="AG108" s="330"/>
      <c r="AH108" s="329"/>
      <c r="AI108" s="330"/>
      <c r="AJ108" s="329"/>
      <c r="AK108" s="330"/>
      <c r="AL108" s="329"/>
      <c r="AM108" s="330"/>
      <c r="AN108" s="329"/>
      <c r="AO108" s="330"/>
      <c r="AP108" s="329"/>
      <c r="AQ108" s="330"/>
      <c r="AR108" s="329"/>
      <c r="AS108" s="330"/>
      <c r="AT108" s="329"/>
      <c r="AU108" s="330"/>
      <c r="AV108" s="329"/>
      <c r="AW108" s="330"/>
      <c r="AX108" s="329"/>
      <c r="AY108" s="330"/>
      <c r="AZ108" s="329"/>
      <c r="BA108" s="330"/>
      <c r="BB108" s="329"/>
      <c r="BC108" s="330"/>
      <c r="BD108" s="329"/>
      <c r="BE108" s="330"/>
      <c r="BF108" s="329"/>
      <c r="BG108" s="330"/>
      <c r="CJ108" s="312"/>
      <c r="CK108" s="307"/>
      <c r="CL108" s="312"/>
      <c r="CM108" s="313"/>
      <c r="CN108" s="312"/>
      <c r="CO108" s="312"/>
      <c r="CP108" s="312"/>
      <c r="CQ108" s="312"/>
      <c r="CR108" s="312"/>
      <c r="CS108" s="312"/>
      <c r="CT108" s="312"/>
    </row>
    <row r="109" spans="1:98">
      <c r="B109" s="347" t="s">
        <v>1013</v>
      </c>
      <c r="F109" s="329"/>
      <c r="G109" s="330"/>
      <c r="H109" s="329"/>
      <c r="I109" s="330"/>
      <c r="J109" s="329"/>
      <c r="K109" s="330"/>
      <c r="L109" s="329"/>
      <c r="M109" s="330"/>
      <c r="N109" s="329"/>
      <c r="O109" s="330"/>
      <c r="P109" s="329"/>
      <c r="Q109" s="330"/>
      <c r="R109" s="329"/>
      <c r="S109" s="330"/>
      <c r="T109" s="329"/>
      <c r="U109" s="330"/>
      <c r="V109" s="329"/>
      <c r="W109" s="330"/>
      <c r="X109" s="329"/>
      <c r="Y109" s="330"/>
      <c r="Z109" s="329"/>
      <c r="AA109" s="330"/>
      <c r="AB109" s="329"/>
      <c r="AC109" s="330"/>
      <c r="AD109" s="329"/>
      <c r="AE109" s="330"/>
      <c r="AF109" s="329"/>
      <c r="AG109" s="330"/>
      <c r="AH109" s="329"/>
      <c r="AI109" s="330"/>
      <c r="AJ109" s="329"/>
      <c r="AK109" s="330"/>
      <c r="AL109" s="329"/>
      <c r="AM109" s="330"/>
      <c r="AN109" s="329"/>
      <c r="AO109" s="330"/>
      <c r="AP109" s="329"/>
      <c r="AQ109" s="330"/>
      <c r="AR109" s="329"/>
      <c r="AS109" s="330"/>
      <c r="AT109" s="329"/>
      <c r="AU109" s="330"/>
      <c r="AV109" s="329"/>
      <c r="AW109" s="330"/>
      <c r="AX109" s="329"/>
      <c r="AY109" s="330"/>
      <c r="AZ109" s="329"/>
      <c r="BA109" s="330"/>
      <c r="BB109" s="329"/>
      <c r="BC109" s="330"/>
      <c r="BD109" s="329"/>
      <c r="BE109" s="330"/>
      <c r="BF109" s="329"/>
      <c r="BG109" s="330"/>
      <c r="CJ109" s="312"/>
      <c r="CK109" s="307"/>
      <c r="CL109" s="312"/>
      <c r="CM109" s="313"/>
      <c r="CN109" s="312"/>
      <c r="CO109" s="312"/>
      <c r="CP109" s="312"/>
      <c r="CQ109" s="312"/>
      <c r="CR109" s="312"/>
      <c r="CS109" s="312"/>
      <c r="CT109" s="312"/>
    </row>
    <row r="110" spans="1:98">
      <c r="B110" s="348">
        <v>1</v>
      </c>
      <c r="C110" t="s">
        <v>1014</v>
      </c>
      <c r="F110" s="329"/>
      <c r="G110" s="330"/>
      <c r="H110" s="329"/>
      <c r="I110" s="330"/>
      <c r="J110" s="329"/>
      <c r="K110" s="330"/>
      <c r="L110" s="329"/>
      <c r="M110" s="330"/>
      <c r="N110" s="329"/>
      <c r="O110" s="330"/>
      <c r="P110" s="329"/>
      <c r="Q110" s="330"/>
      <c r="R110" s="329"/>
      <c r="S110" s="330"/>
      <c r="T110" s="329"/>
      <c r="U110" s="330"/>
      <c r="V110" s="329"/>
      <c r="W110" s="330"/>
      <c r="X110" s="329"/>
      <c r="Y110" s="330"/>
      <c r="Z110" s="329"/>
      <c r="AA110" s="330"/>
      <c r="AB110" s="329"/>
      <c r="AC110" s="330"/>
      <c r="AD110" s="329"/>
      <c r="AE110" s="330"/>
      <c r="AF110" s="329"/>
      <c r="AG110" s="330"/>
      <c r="AH110" s="329"/>
      <c r="AI110" s="330"/>
      <c r="AJ110" s="329"/>
      <c r="AK110" s="330"/>
      <c r="AL110" s="329"/>
      <c r="AM110" s="330"/>
      <c r="AN110" s="329"/>
      <c r="AO110" s="330"/>
      <c r="AP110" s="329"/>
      <c r="AQ110" s="330"/>
      <c r="AR110" s="329"/>
      <c r="AS110" s="330"/>
      <c r="AT110" s="329"/>
      <c r="AU110" s="330"/>
      <c r="AV110" s="329"/>
      <c r="AW110" s="330"/>
      <c r="AX110" s="329"/>
      <c r="AY110" s="330"/>
      <c r="AZ110" s="329"/>
      <c r="BA110" s="330"/>
      <c r="BB110" s="329"/>
      <c r="BC110" s="330"/>
      <c r="BD110" s="329"/>
      <c r="BE110" s="330"/>
      <c r="BF110" s="329"/>
      <c r="BG110" s="330"/>
      <c r="CJ110" s="312"/>
      <c r="CK110" s="307"/>
      <c r="CL110" s="312"/>
      <c r="CM110" s="313"/>
      <c r="CN110" s="312"/>
      <c r="CO110" s="312"/>
      <c r="CP110" s="312"/>
      <c r="CQ110" s="312"/>
      <c r="CR110" s="312"/>
      <c r="CS110" s="312"/>
      <c r="CT110" s="312"/>
    </row>
    <row r="111" spans="1:98">
      <c r="B111" s="348"/>
      <c r="F111" s="329"/>
      <c r="G111" s="330"/>
      <c r="H111" s="329"/>
      <c r="I111" s="330"/>
      <c r="J111" s="329"/>
      <c r="K111" s="330"/>
      <c r="L111" s="329"/>
      <c r="M111" s="330"/>
      <c r="N111" s="329"/>
      <c r="O111" s="330"/>
      <c r="P111" s="329"/>
      <c r="Q111" s="330"/>
      <c r="R111" s="329"/>
      <c r="S111" s="330"/>
      <c r="T111" s="329"/>
      <c r="U111" s="330"/>
      <c r="V111" s="329"/>
      <c r="W111" s="330"/>
      <c r="X111" s="329"/>
      <c r="Y111" s="330"/>
      <c r="Z111" s="329"/>
      <c r="AA111" s="330"/>
      <c r="AB111" s="329"/>
      <c r="AC111" s="330"/>
      <c r="AD111" s="329"/>
      <c r="AE111" s="330"/>
      <c r="AF111" s="329"/>
      <c r="AG111" s="330"/>
      <c r="AH111" s="329"/>
      <c r="AI111" s="330"/>
      <c r="AJ111" s="329"/>
      <c r="AK111" s="330"/>
      <c r="AL111" s="329"/>
      <c r="AM111" s="330"/>
      <c r="AN111" s="329"/>
      <c r="AO111" s="330"/>
      <c r="AP111" s="329"/>
      <c r="AQ111" s="330"/>
      <c r="AR111" s="329"/>
      <c r="AS111" s="330"/>
      <c r="AT111" s="329"/>
      <c r="AU111" s="330"/>
      <c r="AV111" s="329"/>
      <c r="AW111" s="330"/>
      <c r="AX111" s="329"/>
      <c r="AY111" s="330"/>
      <c r="AZ111" s="329"/>
      <c r="BA111" s="330"/>
      <c r="BB111" s="329"/>
      <c r="BC111" s="330"/>
      <c r="BD111" s="329"/>
      <c r="BE111" s="330"/>
      <c r="BF111" s="329"/>
      <c r="BG111" s="330"/>
      <c r="CJ111" s="312"/>
      <c r="CK111" s="307"/>
      <c r="CL111" s="312"/>
      <c r="CM111" s="313"/>
      <c r="CN111" s="312"/>
      <c r="CO111" s="312"/>
      <c r="CP111" s="312"/>
      <c r="CQ111" s="312"/>
      <c r="CR111" s="312"/>
      <c r="CS111" s="312"/>
      <c r="CT111" s="312"/>
    </row>
    <row r="112" spans="1:98">
      <c r="B112">
        <v>2.1</v>
      </c>
      <c r="C112" s="63" t="s">
        <v>1015</v>
      </c>
      <c r="F112" s="331"/>
      <c r="G112" s="332"/>
      <c r="H112" s="331"/>
      <c r="I112" s="332"/>
      <c r="J112" s="331"/>
      <c r="K112" s="332"/>
      <c r="L112" s="331"/>
      <c r="M112" s="332"/>
      <c r="N112" s="331"/>
      <c r="O112" s="332"/>
      <c r="P112" s="331"/>
      <c r="Q112" s="332"/>
      <c r="R112" s="331"/>
      <c r="S112" s="332"/>
      <c r="T112" s="331"/>
      <c r="U112" s="332"/>
      <c r="V112" s="331"/>
      <c r="W112" s="332"/>
      <c r="X112" s="331"/>
      <c r="Y112" s="332"/>
      <c r="Z112" s="331"/>
      <c r="AA112" s="332"/>
      <c r="AB112" s="331"/>
      <c r="AC112" s="332"/>
      <c r="AD112" s="331"/>
      <c r="AE112" s="332"/>
      <c r="AF112" s="331"/>
      <c r="AG112" s="332"/>
      <c r="AH112" s="331"/>
      <c r="AI112" s="332"/>
      <c r="AJ112" s="331"/>
      <c r="AK112" s="332"/>
      <c r="AL112" s="331"/>
      <c r="AM112" s="332"/>
      <c r="AN112" s="331"/>
      <c r="AO112" s="332"/>
      <c r="AP112" s="331"/>
      <c r="AQ112" s="332"/>
      <c r="AR112" s="331"/>
      <c r="AS112" s="332"/>
      <c r="AT112" s="331"/>
      <c r="AU112" s="332"/>
      <c r="AV112" s="331"/>
      <c r="AW112" s="332"/>
      <c r="AX112" s="331"/>
      <c r="AY112" s="332"/>
      <c r="AZ112" s="331"/>
      <c r="BA112" s="332"/>
      <c r="BB112" s="331"/>
      <c r="BC112" s="332"/>
      <c r="BD112" s="331"/>
      <c r="BE112" s="332"/>
      <c r="BF112" s="331"/>
      <c r="BG112" s="332"/>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221">
    <dataValidation allowBlank="1" showErrorMessage="1" sqref="E1" xr:uid="{00000000-0002-0000-0D00-000000000000}"/>
    <dataValidation type="textLength" allowBlank="1" showInputMessage="1" showErrorMessage="1" prompt="Please select your country in worksheet &quot;Intro&quot; (for all pollutant sheets)" sqref="D1" xr:uid="{00000000-0002-0000-0D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L112 J112 H112 F112 AV112 X112 AF112 BF112 AL112 AT112 N112 BD112 P112 Z112 AR112 BB112 AJ112 AD112 T112 AZ112 AP112 V112 AH112 AX112 R112 AN112 AB112 BN4" xr:uid="{00000000-0002-0000-0D00-000002000000}">
      <formula1>OR(AND(ISNUMBER(F4),F4&gt;=0),F4=":")</formula1>
    </dataValidation>
    <dataValidation type="custom" allowBlank="1" showInputMessage="1" showErrorMessage="1" errorTitle="Wrong data input" error="Data entry is limited to numbers._x000d__x000a_: symbol can be used for not available data." sqref="AN108:AN111 AB108:AB111 BD108:BD111 T108:T111 AL108:AL111 BB108:BB111 H108:H111 Z108:Z111 AZ108:AZ111 AJ108:AJ111 N108:N111 AX108:AX111 R108:R111 AH108:AH111 AV108:AV111 X108:X111 F108:F111 AT108:AT111 AF108:AF111 J108:J111 AR108:AR111 V108:V111 AD108:AD111 AP108:AP111 P108:P111 L108:L111 BF108:BF111" xr:uid="{00000000-0002-0000-0D00-000003000000}">
      <formula1>OR(ISNUMBER(F108),F108=":")</formula1>
    </dataValidation>
    <dataValidation type="custom" allowBlank="1" showInputMessage="1" showErrorMessage="1" errorTitle="Wrong data input" error="Data entry is limited to positive values or zero._x000d__x000a_: symbol can be used for not available data." sqref="F5:F95 F101:F104 F106:F107" xr:uid="{0D15C3EF-75F2-4782-9C6D-975ECB653AF0}">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DC28226E-4B3D-493B-AF8D-B9552C08F59C}">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EBDF8B70-2C84-454B-B790-704E3F024FDE}">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EE266526-592F-4D39-BA2C-EF0BF1AAC1D8}">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5C805520-E3B1-49DA-8CB5-5CCA4AF1063D}">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DF7D569A-3404-4B07-83A6-1D9053ACD439}">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E3B04737-C413-40E7-BC55-31A1E2F3449C}">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2B52BFFA-7ABD-4337-9231-1CB26ADAB76B}">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AB1EA7F8-63F1-48E6-8B1E-A7D940E70332}">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1DBBBAD8-4063-482C-A7F1-9D718B381C83}">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9141C828-83A1-43DA-9AA0-8EA2F1661E7A}">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FBAE6477-336D-433C-81B3-2A80EA7B0CAA}">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17B183AA-1F48-4A2E-89EF-9CEC2CF3D1DC}">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E36FA2F5-FC7E-49ED-A84A-12FA1FDE43F5}">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0D9ADA95-8088-4DA2-BC4A-659CD3920777}">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86419244-5A47-4BD3-B9D0-47AACC2CBBEF}">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59F73863-63C2-46CD-A5CA-39B7690D7769}">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AF1E2AC5-E4F2-4AB5-A5AF-5B41946DA784}">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3B6BF4E3-8988-4A17-9097-EF9C0882F743}">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C5ACC275-BA82-457D-89DC-1BE6AEBC19C9}">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32D69C85-9D09-4BE6-B3AA-261EAE28B55B}">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53A0B176-2521-47E9-9824-DDE8583BAB26}">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340310FB-12D1-4116-B882-7AC0A09DB662}">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37AA5435-7D2C-4BB0-8956-F22BD3C552B0}">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BD5AF482-5608-4FB4-A71A-1C381EB3F061}">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51FB4476-91B6-456C-8CAD-3F0E42C7745A}">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7A79C2B0-E809-4D08-9E18-17D2F7BDED65}">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441A99E3-B890-45B6-A414-ECBEC69B9DC1}">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0DE90A5B-2665-4162-AB5E-2DA088B11676}">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CDAF6F9A-B284-495F-829A-6710B5AA4F9D}">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C63CF9D8-C2BF-4CDA-B744-CA1E52A9CF69}">
      <formula1>OR(AND(ISNUMBER(BN5),BN5&gt;=0),BN5=":")</formula1>
    </dataValidation>
    <dataValidation type="custom" allowBlank="1" showInputMessage="1" showErrorMessage="1" errorTitle="Wrong data input" error="Data entry is limited to numbers._x000d__x000a_: symbol can be used for not available data." sqref="F96" xr:uid="{BF3E2B39-0979-458A-84EA-C8B7C6682EF2}">
      <formula1>OR(ISNUMBER(F96),F96=":")</formula1>
    </dataValidation>
    <dataValidation type="custom" allowBlank="1" showInputMessage="1" showErrorMessage="1" errorTitle="Wrong data input" error="Data entry is limited to numbers._x000d__x000a_: symbol can be used for not available data." sqref="F97" xr:uid="{7F769591-A3C3-4BA2-8332-D58A7B82A408}">
      <formula1>OR(ISNUMBER(F97),F97=":")</formula1>
    </dataValidation>
    <dataValidation type="custom" allowBlank="1" showInputMessage="1" showErrorMessage="1" errorTitle="Wrong data input" error="Data entry is limited to numbers._x000d__x000a_: symbol can be used for not available data." sqref="F98" xr:uid="{5A907870-BE97-4202-82B0-7364F86097F8}">
      <formula1>OR(ISNUMBER(F98),F98=":")</formula1>
    </dataValidation>
    <dataValidation type="custom" allowBlank="1" showInputMessage="1" showErrorMessage="1" errorTitle="Wrong data input" error="Data entry is limited to numbers._x000d__x000a_: symbol can be used for not available data." sqref="F99" xr:uid="{2CF297B0-4599-408B-BDCC-DD8687B6F0EC}">
      <formula1>OR(ISNUMBER(F99),F99=":")</formula1>
    </dataValidation>
    <dataValidation type="custom" allowBlank="1" showInputMessage="1" showErrorMessage="1" errorTitle="Wrong data input" error="Data entry is limited to numbers._x000d__x000a_: symbol can be used for not available data." sqref="F100" xr:uid="{367A3DE9-C86D-4456-9486-1B9722280CD9}">
      <formula1>OR(ISNUMBER(F100),F100=":")</formula1>
    </dataValidation>
    <dataValidation type="custom" allowBlank="1" showInputMessage="1" showErrorMessage="1" errorTitle="Wrong data input" error="Data entry is limited to numbers._x000d__x000a_: symbol can be used for not available data." sqref="F105" xr:uid="{5C4ACA9A-EEC5-47C0-B953-96346A8BB128}">
      <formula1>OR(ISNUMBER(F105),F105=":")</formula1>
    </dataValidation>
    <dataValidation type="custom" allowBlank="1" showInputMessage="1" showErrorMessage="1" errorTitle="Wrong data input" error="Data entry is limited to numbers._x000d__x000a_: symbol can be used for not available data." sqref="H96" xr:uid="{522185BD-70F9-4957-8051-C155F0DF9074}">
      <formula1>OR(ISNUMBER(H96),H96=":")</formula1>
    </dataValidation>
    <dataValidation type="custom" allowBlank="1" showInputMessage="1" showErrorMessage="1" errorTitle="Wrong data input" error="Data entry is limited to numbers._x000d__x000a_: symbol can be used for not available data." sqref="H97" xr:uid="{38EB7A22-A1D4-4107-BABF-980FE0A61FC2}">
      <formula1>OR(ISNUMBER(H97),H97=":")</formula1>
    </dataValidation>
    <dataValidation type="custom" allowBlank="1" showInputMessage="1" showErrorMessage="1" errorTitle="Wrong data input" error="Data entry is limited to numbers._x000d__x000a_: symbol can be used for not available data." sqref="H98" xr:uid="{61F50CCD-E19A-410C-A6D5-5AEE39F08581}">
      <formula1>OR(ISNUMBER(H98),H98=":")</formula1>
    </dataValidation>
    <dataValidation type="custom" allowBlank="1" showInputMessage="1" showErrorMessage="1" errorTitle="Wrong data input" error="Data entry is limited to numbers._x000d__x000a_: symbol can be used for not available data." sqref="H99" xr:uid="{89A1D641-ACC6-4C51-AB88-ABA68C2EE7CF}">
      <formula1>OR(ISNUMBER(H99),H99=":")</formula1>
    </dataValidation>
    <dataValidation type="custom" allowBlank="1" showInputMessage="1" showErrorMessage="1" errorTitle="Wrong data input" error="Data entry is limited to numbers._x000d__x000a_: symbol can be used for not available data." sqref="H100" xr:uid="{04381E32-D6BF-4F00-B3C4-01B91188818F}">
      <formula1>OR(ISNUMBER(H100),H100=":")</formula1>
    </dataValidation>
    <dataValidation type="custom" allowBlank="1" showInputMessage="1" showErrorMessage="1" errorTitle="Wrong data input" error="Data entry is limited to numbers._x000d__x000a_: symbol can be used for not available data." sqref="H105" xr:uid="{7883857B-0F2D-4AF5-924F-85251AE938F8}">
      <formula1>OR(ISNUMBER(H105),H105=":")</formula1>
    </dataValidation>
    <dataValidation type="custom" allowBlank="1" showInputMessage="1" showErrorMessage="1" errorTitle="Wrong data input" error="Data entry is limited to numbers._x000d__x000a_: symbol can be used for not available data." sqref="J96" xr:uid="{7EF58222-7132-454D-8896-3131702AACA5}">
      <formula1>OR(ISNUMBER(J96),J96=":")</formula1>
    </dataValidation>
    <dataValidation type="custom" allowBlank="1" showInputMessage="1" showErrorMessage="1" errorTitle="Wrong data input" error="Data entry is limited to numbers._x000d__x000a_: symbol can be used for not available data." sqref="J97" xr:uid="{DDC4141E-C28D-4022-A883-859C8318AE11}">
      <formula1>OR(ISNUMBER(J97),J97=":")</formula1>
    </dataValidation>
    <dataValidation type="custom" allowBlank="1" showInputMessage="1" showErrorMessage="1" errorTitle="Wrong data input" error="Data entry is limited to numbers._x000d__x000a_: symbol can be used for not available data." sqref="J98" xr:uid="{967D186E-A6D6-4D52-B08B-4998B37EA0E0}">
      <formula1>OR(ISNUMBER(J98),J98=":")</formula1>
    </dataValidation>
    <dataValidation type="custom" allowBlank="1" showInputMessage="1" showErrorMessage="1" errorTitle="Wrong data input" error="Data entry is limited to numbers._x000d__x000a_: symbol can be used for not available data." sqref="J99" xr:uid="{F9F8E8F9-7C43-4AB7-A5CB-2D0A03D51A63}">
      <formula1>OR(ISNUMBER(J99),J99=":")</formula1>
    </dataValidation>
    <dataValidation type="custom" allowBlank="1" showInputMessage="1" showErrorMessage="1" errorTitle="Wrong data input" error="Data entry is limited to numbers._x000d__x000a_: symbol can be used for not available data." sqref="J100" xr:uid="{14B4AF2A-29FF-427C-A032-8FBE9221BC6F}">
      <formula1>OR(ISNUMBER(J100),J100=":")</formula1>
    </dataValidation>
    <dataValidation type="custom" allowBlank="1" showInputMessage="1" showErrorMessage="1" errorTitle="Wrong data input" error="Data entry is limited to numbers._x000d__x000a_: symbol can be used for not available data." sqref="J105" xr:uid="{677B7B50-EF95-49A6-AF9C-E0A52B889489}">
      <formula1>OR(ISNUMBER(J105),J105=":")</formula1>
    </dataValidation>
    <dataValidation type="custom" allowBlank="1" showInputMessage="1" showErrorMessage="1" errorTitle="Wrong data input" error="Data entry is limited to numbers._x000d__x000a_: symbol can be used for not available data." sqref="L96" xr:uid="{93AEB417-5550-4D21-90D5-43948FD90FA2}">
      <formula1>OR(ISNUMBER(L96),L96=":")</formula1>
    </dataValidation>
    <dataValidation type="custom" allowBlank="1" showInputMessage="1" showErrorMessage="1" errorTitle="Wrong data input" error="Data entry is limited to numbers._x000d__x000a_: symbol can be used for not available data." sqref="L97" xr:uid="{800C2DAA-8DE0-4917-9D04-FB7818A05738}">
      <formula1>OR(ISNUMBER(L97),L97=":")</formula1>
    </dataValidation>
    <dataValidation type="custom" allowBlank="1" showInputMessage="1" showErrorMessage="1" errorTitle="Wrong data input" error="Data entry is limited to numbers._x000d__x000a_: symbol can be used for not available data." sqref="L98" xr:uid="{5838CA0B-AC5F-4441-9A3C-D3ACD7FB8B99}">
      <formula1>OR(ISNUMBER(L98),L98=":")</formula1>
    </dataValidation>
    <dataValidation type="custom" allowBlank="1" showInputMessage="1" showErrorMessage="1" errorTitle="Wrong data input" error="Data entry is limited to numbers._x000d__x000a_: symbol can be used for not available data." sqref="L99" xr:uid="{50A54771-DBE0-4E59-B03A-7EB9A535F0A2}">
      <formula1>OR(ISNUMBER(L99),L99=":")</formula1>
    </dataValidation>
    <dataValidation type="custom" allowBlank="1" showInputMessage="1" showErrorMessage="1" errorTitle="Wrong data input" error="Data entry is limited to numbers._x000d__x000a_: symbol can be used for not available data." sqref="L100" xr:uid="{76B67ABD-65A4-4314-9F6E-7DE942C277A6}">
      <formula1>OR(ISNUMBER(L100),L100=":")</formula1>
    </dataValidation>
    <dataValidation type="custom" allowBlank="1" showInputMessage="1" showErrorMessage="1" errorTitle="Wrong data input" error="Data entry is limited to numbers._x000d__x000a_: symbol can be used for not available data." sqref="L105" xr:uid="{A2B31D93-633E-4F52-885D-34FA2A9D8CC3}">
      <formula1>OR(ISNUMBER(L105),L105=":")</formula1>
    </dataValidation>
    <dataValidation type="custom" allowBlank="1" showInputMessage="1" showErrorMessage="1" errorTitle="Wrong data input" error="Data entry is limited to numbers._x000d__x000a_: symbol can be used for not available data." sqref="N96" xr:uid="{9DE1F6C6-91D4-4382-A437-99EF7B1AF42A}">
      <formula1>OR(ISNUMBER(N96),N96=":")</formula1>
    </dataValidation>
    <dataValidation type="custom" allowBlank="1" showInputMessage="1" showErrorMessage="1" errorTitle="Wrong data input" error="Data entry is limited to numbers._x000d__x000a_: symbol can be used for not available data." sqref="N97" xr:uid="{4BE1675A-4B75-4628-951A-183CE9C22D8C}">
      <formula1>OR(ISNUMBER(N97),N97=":")</formula1>
    </dataValidation>
    <dataValidation type="custom" allowBlank="1" showInputMessage="1" showErrorMessage="1" errorTitle="Wrong data input" error="Data entry is limited to numbers._x000d__x000a_: symbol can be used for not available data." sqref="N98" xr:uid="{16EFD894-F38B-47BD-90DE-EC65D020F0E3}">
      <formula1>OR(ISNUMBER(N98),N98=":")</formula1>
    </dataValidation>
    <dataValidation type="custom" allowBlank="1" showInputMessage="1" showErrorMessage="1" errorTitle="Wrong data input" error="Data entry is limited to numbers._x000d__x000a_: symbol can be used for not available data." sqref="N99" xr:uid="{CE6FBBEA-2F10-4ADC-AD8D-2C349CA0D18B}">
      <formula1>OR(ISNUMBER(N99),N99=":")</formula1>
    </dataValidation>
    <dataValidation type="custom" allowBlank="1" showInputMessage="1" showErrorMessage="1" errorTitle="Wrong data input" error="Data entry is limited to numbers._x000d__x000a_: symbol can be used for not available data." sqref="N100" xr:uid="{723EC5B2-6134-485B-9228-EF3C90C4EBA7}">
      <formula1>OR(ISNUMBER(N100),N100=":")</formula1>
    </dataValidation>
    <dataValidation type="custom" allowBlank="1" showInputMessage="1" showErrorMessage="1" errorTitle="Wrong data input" error="Data entry is limited to numbers._x000d__x000a_: symbol can be used for not available data." sqref="N105" xr:uid="{F08274F4-C987-4840-A097-B9BAB86B3450}">
      <formula1>OR(ISNUMBER(N105),N105=":")</formula1>
    </dataValidation>
    <dataValidation type="custom" allowBlank="1" showInputMessage="1" showErrorMessage="1" errorTitle="Wrong data input" error="Data entry is limited to numbers._x000d__x000a_: symbol can be used for not available data." sqref="P96" xr:uid="{DBD10FBB-5EFC-4DF0-9FE3-059D00BA33C2}">
      <formula1>OR(ISNUMBER(P96),P96=":")</formula1>
    </dataValidation>
    <dataValidation type="custom" allowBlank="1" showInputMessage="1" showErrorMessage="1" errorTitle="Wrong data input" error="Data entry is limited to numbers._x000d__x000a_: symbol can be used for not available data." sqref="P97" xr:uid="{4F96AD22-53E0-41B0-A929-A036DBAD56CC}">
      <formula1>OR(ISNUMBER(P97),P97=":")</formula1>
    </dataValidation>
    <dataValidation type="custom" allowBlank="1" showInputMessage="1" showErrorMessage="1" errorTitle="Wrong data input" error="Data entry is limited to numbers._x000d__x000a_: symbol can be used for not available data." sqref="P98" xr:uid="{0C9AFEFA-D48E-4A06-84A6-956C77FC58AC}">
      <formula1>OR(ISNUMBER(P98),P98=":")</formula1>
    </dataValidation>
    <dataValidation type="custom" allowBlank="1" showInputMessage="1" showErrorMessage="1" errorTitle="Wrong data input" error="Data entry is limited to numbers._x000d__x000a_: symbol can be used for not available data." sqref="P99" xr:uid="{0AFAF185-1574-47BF-8AC6-A01AB85B6EE2}">
      <formula1>OR(ISNUMBER(P99),P99=":")</formula1>
    </dataValidation>
    <dataValidation type="custom" allowBlank="1" showInputMessage="1" showErrorMessage="1" errorTitle="Wrong data input" error="Data entry is limited to numbers._x000d__x000a_: symbol can be used for not available data." sqref="P100" xr:uid="{C2B0BA3F-EE9F-465E-9CB8-000009B72BF7}">
      <formula1>OR(ISNUMBER(P100),P100=":")</formula1>
    </dataValidation>
    <dataValidation type="custom" allowBlank="1" showInputMessage="1" showErrorMessage="1" errorTitle="Wrong data input" error="Data entry is limited to numbers._x000d__x000a_: symbol can be used for not available data." sqref="P105" xr:uid="{FBAB5F9E-E37A-41C3-9274-3F25575EECBA}">
      <formula1>OR(ISNUMBER(P105),P105=":")</formula1>
    </dataValidation>
    <dataValidation type="custom" allowBlank="1" showInputMessage="1" showErrorMessage="1" errorTitle="Wrong data input" error="Data entry is limited to numbers._x000d__x000a_: symbol can be used for not available data." sqref="R96" xr:uid="{3F29FB14-610C-476C-B452-EF6B2C062981}">
      <formula1>OR(ISNUMBER(R96),R96=":")</formula1>
    </dataValidation>
    <dataValidation type="custom" allowBlank="1" showInputMessage="1" showErrorMessage="1" errorTitle="Wrong data input" error="Data entry is limited to numbers._x000d__x000a_: symbol can be used for not available data." sqref="R97" xr:uid="{1E90F1DA-1565-4DB8-8701-4AEF927D455A}">
      <formula1>OR(ISNUMBER(R97),R97=":")</formula1>
    </dataValidation>
    <dataValidation type="custom" allowBlank="1" showInputMessage="1" showErrorMessage="1" errorTitle="Wrong data input" error="Data entry is limited to numbers._x000d__x000a_: symbol can be used for not available data." sqref="R98" xr:uid="{51BCE349-5354-4979-B1DF-B7B25BB1C2AC}">
      <formula1>OR(ISNUMBER(R98),R98=":")</formula1>
    </dataValidation>
    <dataValidation type="custom" allowBlank="1" showInputMessage="1" showErrorMessage="1" errorTitle="Wrong data input" error="Data entry is limited to numbers._x000d__x000a_: symbol can be used for not available data." sqref="R99" xr:uid="{5D39CD6B-1697-4A15-9422-A0FC9F378FE9}">
      <formula1>OR(ISNUMBER(R99),R99=":")</formula1>
    </dataValidation>
    <dataValidation type="custom" allowBlank="1" showInputMessage="1" showErrorMessage="1" errorTitle="Wrong data input" error="Data entry is limited to numbers._x000d__x000a_: symbol can be used for not available data." sqref="R100" xr:uid="{BEEEC8AC-6D24-43E3-A6D4-429C5FEC7DD3}">
      <formula1>OR(ISNUMBER(R100),R100=":")</formula1>
    </dataValidation>
    <dataValidation type="custom" allowBlank="1" showInputMessage="1" showErrorMessage="1" errorTitle="Wrong data input" error="Data entry is limited to numbers._x000d__x000a_: symbol can be used for not available data." sqref="R105" xr:uid="{14D43650-EF25-4E9A-97B8-B3432EADB806}">
      <formula1>OR(ISNUMBER(R105),R105=":")</formula1>
    </dataValidation>
    <dataValidation type="custom" allowBlank="1" showInputMessage="1" showErrorMessage="1" errorTitle="Wrong data input" error="Data entry is limited to numbers._x000d__x000a_: symbol can be used for not available data." sqref="T96" xr:uid="{41D96992-7100-45A7-BC90-737576C1BB84}">
      <formula1>OR(ISNUMBER(T96),T96=":")</formula1>
    </dataValidation>
    <dataValidation type="custom" allowBlank="1" showInputMessage="1" showErrorMessage="1" errorTitle="Wrong data input" error="Data entry is limited to numbers._x000d__x000a_: symbol can be used for not available data." sqref="T97" xr:uid="{6E617D95-4EF6-459B-8FB4-3C2426463DD4}">
      <formula1>OR(ISNUMBER(T97),T97=":")</formula1>
    </dataValidation>
    <dataValidation type="custom" allowBlank="1" showInputMessage="1" showErrorMessage="1" errorTitle="Wrong data input" error="Data entry is limited to numbers._x000d__x000a_: symbol can be used for not available data." sqref="T98" xr:uid="{48085678-2356-4281-9D1F-9850CE40EB76}">
      <formula1>OR(ISNUMBER(T98),T98=":")</formula1>
    </dataValidation>
    <dataValidation type="custom" allowBlank="1" showInputMessage="1" showErrorMessage="1" errorTitle="Wrong data input" error="Data entry is limited to numbers._x000d__x000a_: symbol can be used for not available data." sqref="T99" xr:uid="{E0DEA51B-7CA9-42E0-91CB-2580626D4767}">
      <formula1>OR(ISNUMBER(T99),T99=":")</formula1>
    </dataValidation>
    <dataValidation type="custom" allowBlank="1" showInputMessage="1" showErrorMessage="1" errorTitle="Wrong data input" error="Data entry is limited to numbers._x000d__x000a_: symbol can be used for not available data." sqref="T100" xr:uid="{3387360F-3C17-4C96-BBDF-911B5B6EA15E}">
      <formula1>OR(ISNUMBER(T100),T100=":")</formula1>
    </dataValidation>
    <dataValidation type="custom" allowBlank="1" showInputMessage="1" showErrorMessage="1" errorTitle="Wrong data input" error="Data entry is limited to numbers._x000d__x000a_: symbol can be used for not available data." sqref="T105" xr:uid="{39FA12AB-31D7-4CAC-BE20-78461ECF3D42}">
      <formula1>OR(ISNUMBER(T105),T105=":")</formula1>
    </dataValidation>
    <dataValidation type="custom" allowBlank="1" showInputMessage="1" showErrorMessage="1" errorTitle="Wrong data input" error="Data entry is limited to numbers._x000d__x000a_: symbol can be used for not available data." sqref="V96" xr:uid="{B71F345E-5534-4EF7-94C0-C18B487DA604}">
      <formula1>OR(ISNUMBER(V96),V96=":")</formula1>
    </dataValidation>
    <dataValidation type="custom" allowBlank="1" showInputMessage="1" showErrorMessage="1" errorTitle="Wrong data input" error="Data entry is limited to numbers._x000d__x000a_: symbol can be used for not available data." sqref="V97" xr:uid="{93A7A0F6-3097-42E1-ADE4-F4CE2DBAF2CB}">
      <formula1>OR(ISNUMBER(V97),V97=":")</formula1>
    </dataValidation>
    <dataValidation type="custom" allowBlank="1" showInputMessage="1" showErrorMessage="1" errorTitle="Wrong data input" error="Data entry is limited to numbers._x000d__x000a_: symbol can be used for not available data." sqref="V98" xr:uid="{3BB980D7-F676-4506-A83D-2E2B33E47DC6}">
      <formula1>OR(ISNUMBER(V98),V98=":")</formula1>
    </dataValidation>
    <dataValidation type="custom" allowBlank="1" showInputMessage="1" showErrorMessage="1" errorTitle="Wrong data input" error="Data entry is limited to numbers._x000d__x000a_: symbol can be used for not available data." sqref="V99" xr:uid="{47AF5086-64DB-4F6D-B195-7A06E17EEB59}">
      <formula1>OR(ISNUMBER(V99),V99=":")</formula1>
    </dataValidation>
    <dataValidation type="custom" allowBlank="1" showInputMessage="1" showErrorMessage="1" errorTitle="Wrong data input" error="Data entry is limited to numbers._x000d__x000a_: symbol can be used for not available data." sqref="V100" xr:uid="{93A5C524-E516-4F2A-B123-419731FA1A46}">
      <formula1>OR(ISNUMBER(V100),V100=":")</formula1>
    </dataValidation>
    <dataValidation type="custom" allowBlank="1" showInputMessage="1" showErrorMessage="1" errorTitle="Wrong data input" error="Data entry is limited to numbers._x000d__x000a_: symbol can be used for not available data." sqref="V105" xr:uid="{9379FBE2-D403-488B-A350-59E071743B9F}">
      <formula1>OR(ISNUMBER(V105),V105=":")</formula1>
    </dataValidation>
    <dataValidation type="custom" allowBlank="1" showInputMessage="1" showErrorMessage="1" errorTitle="Wrong data input" error="Data entry is limited to numbers._x000d__x000a_: symbol can be used for not available data." sqref="X96" xr:uid="{3FC94437-A73F-496E-B6FD-1D9F881976D7}">
      <formula1>OR(ISNUMBER(X96),X96=":")</formula1>
    </dataValidation>
    <dataValidation type="custom" allowBlank="1" showInputMessage="1" showErrorMessage="1" errorTitle="Wrong data input" error="Data entry is limited to numbers._x000d__x000a_: symbol can be used for not available data." sqref="X97" xr:uid="{AD1F9E85-B587-4FDA-AC36-A87D7450F74D}">
      <formula1>OR(ISNUMBER(X97),X97=":")</formula1>
    </dataValidation>
    <dataValidation type="custom" allowBlank="1" showInputMessage="1" showErrorMessage="1" errorTitle="Wrong data input" error="Data entry is limited to numbers._x000d__x000a_: symbol can be used for not available data." sqref="X98" xr:uid="{EEB2FD71-80AC-4F28-BBEE-FA09E4BE2505}">
      <formula1>OR(ISNUMBER(X98),X98=":")</formula1>
    </dataValidation>
    <dataValidation type="custom" allowBlank="1" showInputMessage="1" showErrorMessage="1" errorTitle="Wrong data input" error="Data entry is limited to numbers._x000d__x000a_: symbol can be used for not available data." sqref="X99" xr:uid="{0A359813-CCC5-4717-8134-8D156C6CFC3E}">
      <formula1>OR(ISNUMBER(X99),X99=":")</formula1>
    </dataValidation>
    <dataValidation type="custom" allowBlank="1" showInputMessage="1" showErrorMessage="1" errorTitle="Wrong data input" error="Data entry is limited to numbers._x000d__x000a_: symbol can be used for not available data." sqref="X100" xr:uid="{B8D0239D-5D63-4B65-8992-2E928FDF65B8}">
      <formula1>OR(ISNUMBER(X100),X100=":")</formula1>
    </dataValidation>
    <dataValidation type="custom" allowBlank="1" showInputMessage="1" showErrorMessage="1" errorTitle="Wrong data input" error="Data entry is limited to numbers._x000d__x000a_: symbol can be used for not available data." sqref="X105" xr:uid="{6AC26EF7-2544-47DD-8C17-3227C02DACB0}">
      <formula1>OR(ISNUMBER(X105),X105=":")</formula1>
    </dataValidation>
    <dataValidation type="custom" allowBlank="1" showInputMessage="1" showErrorMessage="1" errorTitle="Wrong data input" error="Data entry is limited to numbers._x000d__x000a_: symbol can be used for not available data." sqref="Z96" xr:uid="{31327BA4-60BB-4812-89A0-39CA7A345D52}">
      <formula1>OR(ISNUMBER(Z96),Z96=":")</formula1>
    </dataValidation>
    <dataValidation type="custom" allowBlank="1" showInputMessage="1" showErrorMessage="1" errorTitle="Wrong data input" error="Data entry is limited to numbers._x000d__x000a_: symbol can be used for not available data." sqref="Z97" xr:uid="{D348AC11-02EE-4FA6-A0B2-837DD2C54A48}">
      <formula1>OR(ISNUMBER(Z97),Z97=":")</formula1>
    </dataValidation>
    <dataValidation type="custom" allowBlank="1" showInputMessage="1" showErrorMessage="1" errorTitle="Wrong data input" error="Data entry is limited to numbers._x000d__x000a_: symbol can be used for not available data." sqref="Z98" xr:uid="{8C0C79AB-A7B8-4EE6-91F1-41FEEAFB2FC6}">
      <formula1>OR(ISNUMBER(Z98),Z98=":")</formula1>
    </dataValidation>
    <dataValidation type="custom" allowBlank="1" showInputMessage="1" showErrorMessage="1" errorTitle="Wrong data input" error="Data entry is limited to numbers._x000d__x000a_: symbol can be used for not available data." sqref="Z99" xr:uid="{020968B5-CEC4-4C17-B47F-34126F728A29}">
      <formula1>OR(ISNUMBER(Z99),Z99=":")</formula1>
    </dataValidation>
    <dataValidation type="custom" allowBlank="1" showInputMessage="1" showErrorMessage="1" errorTitle="Wrong data input" error="Data entry is limited to numbers._x000d__x000a_: symbol can be used for not available data." sqref="Z100" xr:uid="{7BE7981A-EE72-4788-A7A0-B984EC8ED1E9}">
      <formula1>OR(ISNUMBER(Z100),Z100=":")</formula1>
    </dataValidation>
    <dataValidation type="custom" allowBlank="1" showInputMessage="1" showErrorMessage="1" errorTitle="Wrong data input" error="Data entry is limited to numbers._x000d__x000a_: symbol can be used for not available data." sqref="Z105" xr:uid="{B9E11906-5ACB-4006-B603-E56AE2489AFE}">
      <formula1>OR(ISNUMBER(Z105),Z105=":")</formula1>
    </dataValidation>
    <dataValidation type="custom" allowBlank="1" showInputMessage="1" showErrorMessage="1" errorTitle="Wrong data input" error="Data entry is limited to numbers._x000d__x000a_: symbol can be used for not available data." sqref="AB96" xr:uid="{26114F05-29D0-4143-B416-2B1F2F144A54}">
      <formula1>OR(ISNUMBER(AB96),AB96=":")</formula1>
    </dataValidation>
    <dataValidation type="custom" allowBlank="1" showInputMessage="1" showErrorMessage="1" errorTitle="Wrong data input" error="Data entry is limited to numbers._x000d__x000a_: symbol can be used for not available data." sqref="AB97" xr:uid="{D6E24518-F20C-4620-9AFD-BD89A6F36A8E}">
      <formula1>OR(ISNUMBER(AB97),AB97=":")</formula1>
    </dataValidation>
    <dataValidation type="custom" allowBlank="1" showInputMessage="1" showErrorMessage="1" errorTitle="Wrong data input" error="Data entry is limited to numbers._x000d__x000a_: symbol can be used for not available data." sqref="AB98" xr:uid="{53E74326-47A5-4387-9692-C2CBB9885A5C}">
      <formula1>OR(ISNUMBER(AB98),AB98=":")</formula1>
    </dataValidation>
    <dataValidation type="custom" allowBlank="1" showInputMessage="1" showErrorMessage="1" errorTitle="Wrong data input" error="Data entry is limited to numbers._x000d__x000a_: symbol can be used for not available data." sqref="AB99" xr:uid="{AE12CF8B-113D-493F-94C0-1BA47F7F42CF}">
      <formula1>OR(ISNUMBER(AB99),AB99=":")</formula1>
    </dataValidation>
    <dataValidation type="custom" allowBlank="1" showInputMessage="1" showErrorMessage="1" errorTitle="Wrong data input" error="Data entry is limited to numbers._x000d__x000a_: symbol can be used for not available data." sqref="AB100" xr:uid="{B6C43405-2D38-4FB2-B96B-1830E924CF67}">
      <formula1>OR(ISNUMBER(AB100),AB100=":")</formula1>
    </dataValidation>
    <dataValidation type="custom" allowBlank="1" showInputMessage="1" showErrorMessage="1" errorTitle="Wrong data input" error="Data entry is limited to numbers._x000d__x000a_: symbol can be used for not available data." sqref="AB105" xr:uid="{353E0F39-79E8-4241-ACEA-9927C36AE9FF}">
      <formula1>OR(ISNUMBER(AB105),AB105=":")</formula1>
    </dataValidation>
    <dataValidation type="custom" allowBlank="1" showInputMessage="1" showErrorMessage="1" errorTitle="Wrong data input" error="Data entry is limited to numbers._x000d__x000a_: symbol can be used for not available data." sqref="AD96" xr:uid="{B0838110-1B52-4AC4-BA6A-40595DA4EC3C}">
      <formula1>OR(ISNUMBER(AD96),AD96=":")</formula1>
    </dataValidation>
    <dataValidation type="custom" allowBlank="1" showInputMessage="1" showErrorMessage="1" errorTitle="Wrong data input" error="Data entry is limited to numbers._x000d__x000a_: symbol can be used for not available data." sqref="AD97" xr:uid="{A0D182C7-041D-45FB-842C-76750D5F8F31}">
      <formula1>OR(ISNUMBER(AD97),AD97=":")</formula1>
    </dataValidation>
    <dataValidation type="custom" allowBlank="1" showInputMessage="1" showErrorMessage="1" errorTitle="Wrong data input" error="Data entry is limited to numbers._x000d__x000a_: symbol can be used for not available data." sqref="AD98" xr:uid="{D9FBB9AD-FCC6-40DA-8A65-526393AFD53C}">
      <formula1>OR(ISNUMBER(AD98),AD98=":")</formula1>
    </dataValidation>
    <dataValidation type="custom" allowBlank="1" showInputMessage="1" showErrorMessage="1" errorTitle="Wrong data input" error="Data entry is limited to numbers._x000d__x000a_: symbol can be used for not available data." sqref="AD99" xr:uid="{BF89F7AC-B4C6-4AF2-AB54-04DF582935AF}">
      <formula1>OR(ISNUMBER(AD99),AD99=":")</formula1>
    </dataValidation>
    <dataValidation type="custom" allowBlank="1" showInputMessage="1" showErrorMessage="1" errorTitle="Wrong data input" error="Data entry is limited to numbers._x000d__x000a_: symbol can be used for not available data." sqref="AD100" xr:uid="{9AC22DFD-3ABE-4CF9-B910-5B3ACFE7FABE}">
      <formula1>OR(ISNUMBER(AD100),AD100=":")</formula1>
    </dataValidation>
    <dataValidation type="custom" allowBlank="1" showInputMessage="1" showErrorMessage="1" errorTitle="Wrong data input" error="Data entry is limited to numbers._x000d__x000a_: symbol can be used for not available data." sqref="AD105" xr:uid="{E58528F3-8073-46DD-A0D8-236C992DD184}">
      <formula1>OR(ISNUMBER(AD105),AD105=":")</formula1>
    </dataValidation>
    <dataValidation type="custom" allowBlank="1" showInputMessage="1" showErrorMessage="1" errorTitle="Wrong data input" error="Data entry is limited to numbers._x000d__x000a_: symbol can be used for not available data." sqref="AF96" xr:uid="{D29A81B3-1B5E-4BCA-879A-98980F8EBF0E}">
      <formula1>OR(ISNUMBER(AF96),AF96=":")</formula1>
    </dataValidation>
    <dataValidation type="custom" allowBlank="1" showInputMessage="1" showErrorMessage="1" errorTitle="Wrong data input" error="Data entry is limited to numbers._x000d__x000a_: symbol can be used for not available data." sqref="AF97" xr:uid="{88508179-7DE5-4901-A850-B7D2B08B9E21}">
      <formula1>OR(ISNUMBER(AF97),AF97=":")</formula1>
    </dataValidation>
    <dataValidation type="custom" allowBlank="1" showInputMessage="1" showErrorMessage="1" errorTitle="Wrong data input" error="Data entry is limited to numbers._x000d__x000a_: symbol can be used for not available data." sqref="AF98" xr:uid="{2CA4F654-4277-4ED0-B5B3-FE33C9EEB788}">
      <formula1>OR(ISNUMBER(AF98),AF98=":")</formula1>
    </dataValidation>
    <dataValidation type="custom" allowBlank="1" showInputMessage="1" showErrorMessage="1" errorTitle="Wrong data input" error="Data entry is limited to numbers._x000d__x000a_: symbol can be used for not available data." sqref="AF99" xr:uid="{7900B27D-29BC-4969-8EC2-EF2DDBB4DA7C}">
      <formula1>OR(ISNUMBER(AF99),AF99=":")</formula1>
    </dataValidation>
    <dataValidation type="custom" allowBlank="1" showInputMessage="1" showErrorMessage="1" errorTitle="Wrong data input" error="Data entry is limited to numbers._x000d__x000a_: symbol can be used for not available data." sqref="AF100" xr:uid="{055F32DB-7DCA-48C1-B0C5-AB21ADE76C17}">
      <formula1>OR(ISNUMBER(AF100),AF100=":")</formula1>
    </dataValidation>
    <dataValidation type="custom" allowBlank="1" showInputMessage="1" showErrorMessage="1" errorTitle="Wrong data input" error="Data entry is limited to numbers._x000d__x000a_: symbol can be used for not available data." sqref="AF105" xr:uid="{C8458AEC-1BCB-473A-AA24-FD5EA99380B9}">
      <formula1>OR(ISNUMBER(AF105),AF105=":")</formula1>
    </dataValidation>
    <dataValidation type="custom" allowBlank="1" showInputMessage="1" showErrorMessage="1" errorTitle="Wrong data input" error="Data entry is limited to numbers._x000d__x000a_: symbol can be used for not available data." sqref="AH96" xr:uid="{65719877-FCD3-4F48-ACD9-C5164587D4D6}">
      <formula1>OR(ISNUMBER(AH96),AH96=":")</formula1>
    </dataValidation>
    <dataValidation type="custom" allowBlank="1" showInputMessage="1" showErrorMessage="1" errorTitle="Wrong data input" error="Data entry is limited to numbers._x000d__x000a_: symbol can be used for not available data." sqref="AH97" xr:uid="{F4A88BC5-9A8E-481F-9D37-21DEBDCB92BC}">
      <formula1>OR(ISNUMBER(AH97),AH97=":")</formula1>
    </dataValidation>
    <dataValidation type="custom" allowBlank="1" showInputMessage="1" showErrorMessage="1" errorTitle="Wrong data input" error="Data entry is limited to numbers._x000d__x000a_: symbol can be used for not available data." sqref="AH98" xr:uid="{8D379A08-A30B-4B56-A99B-C53761560781}">
      <formula1>OR(ISNUMBER(AH98),AH98=":")</formula1>
    </dataValidation>
    <dataValidation type="custom" allowBlank="1" showInputMessage="1" showErrorMessage="1" errorTitle="Wrong data input" error="Data entry is limited to numbers._x000d__x000a_: symbol can be used for not available data." sqref="AH99" xr:uid="{C3235C50-9431-49F3-AAA6-EAF8B156DA97}">
      <formula1>OR(ISNUMBER(AH99),AH99=":")</formula1>
    </dataValidation>
    <dataValidation type="custom" allowBlank="1" showInputMessage="1" showErrorMessage="1" errorTitle="Wrong data input" error="Data entry is limited to numbers._x000d__x000a_: symbol can be used for not available data." sqref="AH100" xr:uid="{6C6CA791-DF49-4C58-A8CD-F3C2079B8A73}">
      <formula1>OR(ISNUMBER(AH100),AH100=":")</formula1>
    </dataValidation>
    <dataValidation type="custom" allowBlank="1" showInputMessage="1" showErrorMessage="1" errorTitle="Wrong data input" error="Data entry is limited to numbers._x000d__x000a_: symbol can be used for not available data." sqref="AH105" xr:uid="{B80D6983-931F-4B4B-B923-885161001B5B}">
      <formula1>OR(ISNUMBER(AH105),AH105=":")</formula1>
    </dataValidation>
    <dataValidation type="custom" allowBlank="1" showInputMessage="1" showErrorMessage="1" errorTitle="Wrong data input" error="Data entry is limited to numbers._x000d__x000a_: symbol can be used for not available data." sqref="AJ96" xr:uid="{FD7C4216-88F1-49A7-A438-0CC733753C2B}">
      <formula1>OR(ISNUMBER(AJ96),AJ96=":")</formula1>
    </dataValidation>
    <dataValidation type="custom" allowBlank="1" showInputMessage="1" showErrorMessage="1" errorTitle="Wrong data input" error="Data entry is limited to numbers._x000d__x000a_: symbol can be used for not available data." sqref="AJ97" xr:uid="{3225DB54-DE75-47B7-8DD0-607555EAAC16}">
      <formula1>OR(ISNUMBER(AJ97),AJ97=":")</formula1>
    </dataValidation>
    <dataValidation type="custom" allowBlank="1" showInputMessage="1" showErrorMessage="1" errorTitle="Wrong data input" error="Data entry is limited to numbers._x000d__x000a_: symbol can be used for not available data." sqref="AJ98" xr:uid="{B7E205CF-72E6-4A12-AE08-6B4B89912E70}">
      <formula1>OR(ISNUMBER(AJ98),AJ98=":")</formula1>
    </dataValidation>
    <dataValidation type="custom" allowBlank="1" showInputMessage="1" showErrorMessage="1" errorTitle="Wrong data input" error="Data entry is limited to numbers._x000d__x000a_: symbol can be used for not available data." sqref="AJ99" xr:uid="{53344852-CC33-4302-ACF0-64296D0C3021}">
      <formula1>OR(ISNUMBER(AJ99),AJ99=":")</formula1>
    </dataValidation>
    <dataValidation type="custom" allowBlank="1" showInputMessage="1" showErrorMessage="1" errorTitle="Wrong data input" error="Data entry is limited to numbers._x000d__x000a_: symbol can be used for not available data." sqref="AJ100" xr:uid="{296B6534-B914-4890-ACE0-5CBFF20FAB7A}">
      <formula1>OR(ISNUMBER(AJ100),AJ100=":")</formula1>
    </dataValidation>
    <dataValidation type="custom" allowBlank="1" showInputMessage="1" showErrorMessage="1" errorTitle="Wrong data input" error="Data entry is limited to numbers._x000d__x000a_: symbol can be used for not available data." sqref="AJ105" xr:uid="{72B3249C-BA8D-4A91-8B2B-828424B0FC4D}">
      <formula1>OR(ISNUMBER(AJ105),AJ105=":")</formula1>
    </dataValidation>
    <dataValidation type="custom" allowBlank="1" showInputMessage="1" showErrorMessage="1" errorTitle="Wrong data input" error="Data entry is limited to numbers._x000d__x000a_: symbol can be used for not available data." sqref="AL96" xr:uid="{36E64F94-F458-4B19-9BCD-E15114FCCEB4}">
      <formula1>OR(ISNUMBER(AL96),AL96=":")</formula1>
    </dataValidation>
    <dataValidation type="custom" allowBlank="1" showInputMessage="1" showErrorMessage="1" errorTitle="Wrong data input" error="Data entry is limited to numbers._x000d__x000a_: symbol can be used for not available data." sqref="AL97" xr:uid="{A292E212-7505-48F3-9286-9B5106FF0521}">
      <formula1>OR(ISNUMBER(AL97),AL97=":")</formula1>
    </dataValidation>
    <dataValidation type="custom" allowBlank="1" showInputMessage="1" showErrorMessage="1" errorTitle="Wrong data input" error="Data entry is limited to numbers._x000d__x000a_: symbol can be used for not available data." sqref="AL98" xr:uid="{CBBA27EB-3D74-4578-A78B-E9D797E2A6C5}">
      <formula1>OR(ISNUMBER(AL98),AL98=":")</formula1>
    </dataValidation>
    <dataValidation type="custom" allowBlank="1" showInputMessage="1" showErrorMessage="1" errorTitle="Wrong data input" error="Data entry is limited to numbers._x000d__x000a_: symbol can be used for not available data." sqref="AL99" xr:uid="{771CC13C-18BA-4200-8E95-70755F1029C0}">
      <formula1>OR(ISNUMBER(AL99),AL99=":")</formula1>
    </dataValidation>
    <dataValidation type="custom" allowBlank="1" showInputMessage="1" showErrorMessage="1" errorTitle="Wrong data input" error="Data entry is limited to numbers._x000d__x000a_: symbol can be used for not available data." sqref="AL100" xr:uid="{5D939B0B-FECF-4263-99A8-CD9D947D3425}">
      <formula1>OR(ISNUMBER(AL100),AL100=":")</formula1>
    </dataValidation>
    <dataValidation type="custom" allowBlank="1" showInputMessage="1" showErrorMessage="1" errorTitle="Wrong data input" error="Data entry is limited to numbers._x000d__x000a_: symbol can be used for not available data." sqref="AL105" xr:uid="{F84BE235-A855-44D5-963D-722B50E58D04}">
      <formula1>OR(ISNUMBER(AL105),AL105=":")</formula1>
    </dataValidation>
    <dataValidation type="custom" allowBlank="1" showInputMessage="1" showErrorMessage="1" errorTitle="Wrong data input" error="Data entry is limited to numbers._x000d__x000a_: symbol can be used for not available data." sqref="AN96" xr:uid="{05A54DDE-9DF4-49CD-845F-EB30C60EB2CD}">
      <formula1>OR(ISNUMBER(AN96),AN96=":")</formula1>
    </dataValidation>
    <dataValidation type="custom" allowBlank="1" showInputMessage="1" showErrorMessage="1" errorTitle="Wrong data input" error="Data entry is limited to numbers._x000d__x000a_: symbol can be used for not available data." sqref="AN97" xr:uid="{EC8AA70B-05B4-45FA-9D18-EBE2ACE03579}">
      <formula1>OR(ISNUMBER(AN97),AN97=":")</formula1>
    </dataValidation>
    <dataValidation type="custom" allowBlank="1" showInputMessage="1" showErrorMessage="1" errorTitle="Wrong data input" error="Data entry is limited to numbers._x000d__x000a_: symbol can be used for not available data." sqref="AN98" xr:uid="{42095AA8-BEE3-4336-8277-0A4D04A49E36}">
      <formula1>OR(ISNUMBER(AN98),AN98=":")</formula1>
    </dataValidation>
    <dataValidation type="custom" allowBlank="1" showInputMessage="1" showErrorMessage="1" errorTitle="Wrong data input" error="Data entry is limited to numbers._x000d__x000a_: symbol can be used for not available data." sqref="AN99" xr:uid="{DE2F7E1E-0278-44BB-9326-9D0497E47C78}">
      <formula1>OR(ISNUMBER(AN99),AN99=":")</formula1>
    </dataValidation>
    <dataValidation type="custom" allowBlank="1" showInputMessage="1" showErrorMessage="1" errorTitle="Wrong data input" error="Data entry is limited to numbers._x000d__x000a_: symbol can be used for not available data." sqref="AN100" xr:uid="{CBFEF689-F52E-4BA6-8680-99674D28F9AD}">
      <formula1>OR(ISNUMBER(AN100),AN100=":")</formula1>
    </dataValidation>
    <dataValidation type="custom" allowBlank="1" showInputMessage="1" showErrorMessage="1" errorTitle="Wrong data input" error="Data entry is limited to numbers._x000d__x000a_: symbol can be used for not available data." sqref="AN105" xr:uid="{80353D5A-32BE-45CB-BD50-7E0E0B384357}">
      <formula1>OR(ISNUMBER(AN105),AN105=":")</formula1>
    </dataValidation>
    <dataValidation type="custom" allowBlank="1" showInputMessage="1" showErrorMessage="1" errorTitle="Wrong data input" error="Data entry is limited to numbers._x000d__x000a_: symbol can be used for not available data." sqref="AP96" xr:uid="{CC0E42B2-87B1-4767-98AB-65C6E817D0E3}">
      <formula1>OR(ISNUMBER(AP96),AP96=":")</formula1>
    </dataValidation>
    <dataValidation type="custom" allowBlank="1" showInputMessage="1" showErrorMessage="1" errorTitle="Wrong data input" error="Data entry is limited to numbers._x000d__x000a_: symbol can be used for not available data." sqref="AP97" xr:uid="{C8958907-1793-4758-88BB-8DCA247236E3}">
      <formula1>OR(ISNUMBER(AP97),AP97=":")</formula1>
    </dataValidation>
    <dataValidation type="custom" allowBlank="1" showInputMessage="1" showErrorMessage="1" errorTitle="Wrong data input" error="Data entry is limited to numbers._x000d__x000a_: symbol can be used for not available data." sqref="AP98" xr:uid="{ABD13316-DB56-414B-858B-A874414243D0}">
      <formula1>OR(ISNUMBER(AP98),AP98=":")</formula1>
    </dataValidation>
    <dataValidation type="custom" allowBlank="1" showInputMessage="1" showErrorMessage="1" errorTitle="Wrong data input" error="Data entry is limited to numbers._x000d__x000a_: symbol can be used for not available data." sqref="AP99" xr:uid="{93E16E74-30FC-48C8-916D-1C80D5CB9797}">
      <formula1>OR(ISNUMBER(AP99),AP99=":")</formula1>
    </dataValidation>
    <dataValidation type="custom" allowBlank="1" showInputMessage="1" showErrorMessage="1" errorTitle="Wrong data input" error="Data entry is limited to numbers._x000d__x000a_: symbol can be used for not available data." sqref="AP100" xr:uid="{FCA1546F-0A79-45C1-A364-6B2C75FBE70C}">
      <formula1>OR(ISNUMBER(AP100),AP100=":")</formula1>
    </dataValidation>
    <dataValidation type="custom" allowBlank="1" showInputMessage="1" showErrorMessage="1" errorTitle="Wrong data input" error="Data entry is limited to numbers._x000d__x000a_: symbol can be used for not available data." sqref="AP105" xr:uid="{A66758B3-1FCD-4B2A-81CA-587E5A0BC066}">
      <formula1>OR(ISNUMBER(AP105),AP105=":")</formula1>
    </dataValidation>
    <dataValidation type="custom" allowBlank="1" showInputMessage="1" showErrorMessage="1" errorTitle="Wrong data input" error="Data entry is limited to numbers._x000d__x000a_: symbol can be used for not available data." sqref="AR96" xr:uid="{5F14CC70-D81C-402E-A02E-46FED4488381}">
      <formula1>OR(ISNUMBER(AR96),AR96=":")</formula1>
    </dataValidation>
    <dataValidation type="custom" allowBlank="1" showInputMessage="1" showErrorMessage="1" errorTitle="Wrong data input" error="Data entry is limited to numbers._x000d__x000a_: symbol can be used for not available data." sqref="AR97" xr:uid="{6F0FDFAC-6483-427E-B8C7-4071CDC3620E}">
      <formula1>OR(ISNUMBER(AR97),AR97=":")</formula1>
    </dataValidation>
    <dataValidation type="custom" allowBlank="1" showInputMessage="1" showErrorMessage="1" errorTitle="Wrong data input" error="Data entry is limited to numbers._x000d__x000a_: symbol can be used for not available data." sqref="AR98" xr:uid="{09B520CA-1D1C-4E44-9A9C-7E2ADD3EF2E8}">
      <formula1>OR(ISNUMBER(AR98),AR98=":")</formula1>
    </dataValidation>
    <dataValidation type="custom" allowBlank="1" showInputMessage="1" showErrorMessage="1" errorTitle="Wrong data input" error="Data entry is limited to numbers._x000d__x000a_: symbol can be used for not available data." sqref="AR99" xr:uid="{32E08071-D38F-4A80-878B-BF32E1789CA1}">
      <formula1>OR(ISNUMBER(AR99),AR99=":")</formula1>
    </dataValidation>
    <dataValidation type="custom" allowBlank="1" showInputMessage="1" showErrorMessage="1" errorTitle="Wrong data input" error="Data entry is limited to numbers._x000d__x000a_: symbol can be used for not available data." sqref="AR100" xr:uid="{B4F97C25-A035-4350-8137-21BAC0D122D8}">
      <formula1>OR(ISNUMBER(AR100),AR100=":")</formula1>
    </dataValidation>
    <dataValidation type="custom" allowBlank="1" showInputMessage="1" showErrorMessage="1" errorTitle="Wrong data input" error="Data entry is limited to numbers._x000d__x000a_: symbol can be used for not available data." sqref="AR105" xr:uid="{D667109C-834F-460C-8907-0D408104A25D}">
      <formula1>OR(ISNUMBER(AR105),AR105=":")</formula1>
    </dataValidation>
    <dataValidation type="custom" allowBlank="1" showInputMessage="1" showErrorMessage="1" errorTitle="Wrong data input" error="Data entry is limited to numbers._x000d__x000a_: symbol can be used for not available data." sqref="AT96" xr:uid="{19067950-0138-4B15-B664-45951C067861}">
      <formula1>OR(ISNUMBER(AT96),AT96=":")</formula1>
    </dataValidation>
    <dataValidation type="custom" allowBlank="1" showInputMessage="1" showErrorMessage="1" errorTitle="Wrong data input" error="Data entry is limited to numbers._x000d__x000a_: symbol can be used for not available data." sqref="AT97" xr:uid="{89D94C02-11D0-4CCF-B7FA-2D27D3620D1E}">
      <formula1>OR(ISNUMBER(AT97),AT97=":")</formula1>
    </dataValidation>
    <dataValidation type="custom" allowBlank="1" showInputMessage="1" showErrorMessage="1" errorTitle="Wrong data input" error="Data entry is limited to numbers._x000d__x000a_: symbol can be used for not available data." sqref="AT98" xr:uid="{3BBEA034-BC0D-499D-A9BE-1BF600A2C6C9}">
      <formula1>OR(ISNUMBER(AT98),AT98=":")</formula1>
    </dataValidation>
    <dataValidation type="custom" allowBlank="1" showInputMessage="1" showErrorMessage="1" errorTitle="Wrong data input" error="Data entry is limited to numbers._x000d__x000a_: symbol can be used for not available data." sqref="AT99" xr:uid="{AAF93B2C-5D9C-46A5-B9D2-30A57F246C34}">
      <formula1>OR(ISNUMBER(AT99),AT99=":")</formula1>
    </dataValidation>
    <dataValidation type="custom" allowBlank="1" showInputMessage="1" showErrorMessage="1" errorTitle="Wrong data input" error="Data entry is limited to numbers._x000d__x000a_: symbol can be used for not available data." sqref="AT100" xr:uid="{9AFEC04B-7952-4C05-9533-58128B3B5BDF}">
      <formula1>OR(ISNUMBER(AT100),AT100=":")</formula1>
    </dataValidation>
    <dataValidation type="custom" allowBlank="1" showInputMessage="1" showErrorMessage="1" errorTitle="Wrong data input" error="Data entry is limited to numbers._x000d__x000a_: symbol can be used for not available data." sqref="AT105" xr:uid="{41A62036-B82E-4078-A203-19A322144B6B}">
      <formula1>OR(ISNUMBER(AT105),AT105=":")</formula1>
    </dataValidation>
    <dataValidation type="custom" allowBlank="1" showInputMessage="1" showErrorMessage="1" errorTitle="Wrong data input" error="Data entry is limited to numbers._x000d__x000a_: symbol can be used for not available data." sqref="AV96" xr:uid="{906E95A4-8B9B-49DE-A313-87C3E19095E8}">
      <formula1>OR(ISNUMBER(AV96),AV96=":")</formula1>
    </dataValidation>
    <dataValidation type="custom" allowBlank="1" showInputMessage="1" showErrorMessage="1" errorTitle="Wrong data input" error="Data entry is limited to numbers._x000d__x000a_: symbol can be used for not available data." sqref="AV97" xr:uid="{E1A87297-36F2-40FD-A247-83B0B42BF006}">
      <formula1>OR(ISNUMBER(AV97),AV97=":")</formula1>
    </dataValidation>
    <dataValidation type="custom" allowBlank="1" showInputMessage="1" showErrorMessage="1" errorTitle="Wrong data input" error="Data entry is limited to numbers._x000d__x000a_: symbol can be used for not available data." sqref="AV98" xr:uid="{C885574E-CCF5-46CE-8370-211B335CF69A}">
      <formula1>OR(ISNUMBER(AV98),AV98=":")</formula1>
    </dataValidation>
    <dataValidation type="custom" allowBlank="1" showInputMessage="1" showErrorMessage="1" errorTitle="Wrong data input" error="Data entry is limited to numbers._x000d__x000a_: symbol can be used for not available data." sqref="AV99" xr:uid="{1FDD778E-C3CE-44E9-B21C-C83433CA6EFE}">
      <formula1>OR(ISNUMBER(AV99),AV99=":")</formula1>
    </dataValidation>
    <dataValidation type="custom" allowBlank="1" showInputMessage="1" showErrorMessage="1" errorTitle="Wrong data input" error="Data entry is limited to numbers._x000d__x000a_: symbol can be used for not available data." sqref="AV100" xr:uid="{93B0E9BC-3D83-424C-B81B-514F3FDB4AA4}">
      <formula1>OR(ISNUMBER(AV100),AV100=":")</formula1>
    </dataValidation>
    <dataValidation type="custom" allowBlank="1" showInputMessage="1" showErrorMessage="1" errorTitle="Wrong data input" error="Data entry is limited to numbers._x000d__x000a_: symbol can be used for not available data." sqref="AV105" xr:uid="{B06B7353-F38A-4631-A6DC-591555807366}">
      <formula1>OR(ISNUMBER(AV105),AV105=":")</formula1>
    </dataValidation>
    <dataValidation type="custom" allowBlank="1" showInputMessage="1" showErrorMessage="1" errorTitle="Wrong data input" error="Data entry is limited to numbers._x000d__x000a_: symbol can be used for not available data." sqref="AX96" xr:uid="{0158AF5C-0E62-40E4-949C-74B2CFF3EDF9}">
      <formula1>OR(ISNUMBER(AX96),AX96=":")</formula1>
    </dataValidation>
    <dataValidation type="custom" allowBlank="1" showInputMessage="1" showErrorMessage="1" errorTitle="Wrong data input" error="Data entry is limited to numbers._x000d__x000a_: symbol can be used for not available data." sqref="AX97" xr:uid="{B49168A5-DEE0-4530-A9B7-AA6CB34D63B4}">
      <formula1>OR(ISNUMBER(AX97),AX97=":")</formula1>
    </dataValidation>
    <dataValidation type="custom" allowBlank="1" showInputMessage="1" showErrorMessage="1" errorTitle="Wrong data input" error="Data entry is limited to numbers._x000d__x000a_: symbol can be used for not available data." sqref="AX98" xr:uid="{90D010BE-82D5-477B-8F66-9E9D37904BC7}">
      <formula1>OR(ISNUMBER(AX98),AX98=":")</formula1>
    </dataValidation>
    <dataValidation type="custom" allowBlank="1" showInputMessage="1" showErrorMessage="1" errorTitle="Wrong data input" error="Data entry is limited to numbers._x000d__x000a_: symbol can be used for not available data." sqref="AX99" xr:uid="{AE440AF3-7042-4694-B6D6-8971956C8211}">
      <formula1>OR(ISNUMBER(AX99),AX99=":")</formula1>
    </dataValidation>
    <dataValidation type="custom" allowBlank="1" showInputMessage="1" showErrorMessage="1" errorTitle="Wrong data input" error="Data entry is limited to numbers._x000d__x000a_: symbol can be used for not available data." sqref="AX100" xr:uid="{F8949F4F-42B9-4327-9D0C-6048364628F5}">
      <formula1>OR(ISNUMBER(AX100),AX100=":")</formula1>
    </dataValidation>
    <dataValidation type="custom" allowBlank="1" showInputMessage="1" showErrorMessage="1" errorTitle="Wrong data input" error="Data entry is limited to numbers._x000d__x000a_: symbol can be used for not available data." sqref="AX105" xr:uid="{4EC595B5-A092-44FF-B394-45D458E3C4D0}">
      <formula1>OR(ISNUMBER(AX105),AX105=":")</formula1>
    </dataValidation>
    <dataValidation type="custom" allowBlank="1" showInputMessage="1" showErrorMessage="1" errorTitle="Wrong data input" error="Data entry is limited to numbers._x000d__x000a_: symbol can be used for not available data." sqref="AZ96" xr:uid="{CF41DDE3-3E5A-44D9-860C-960E11EB47CD}">
      <formula1>OR(ISNUMBER(AZ96),AZ96=":")</formula1>
    </dataValidation>
    <dataValidation type="custom" allowBlank="1" showInputMessage="1" showErrorMessage="1" errorTitle="Wrong data input" error="Data entry is limited to numbers._x000d__x000a_: symbol can be used for not available data." sqref="AZ97" xr:uid="{DDFC11A9-B9ED-4FED-B6AB-F3BEC4810686}">
      <formula1>OR(ISNUMBER(AZ97),AZ97=":")</formula1>
    </dataValidation>
    <dataValidation type="custom" allowBlank="1" showInputMessage="1" showErrorMessage="1" errorTitle="Wrong data input" error="Data entry is limited to numbers._x000d__x000a_: symbol can be used for not available data." sqref="AZ98" xr:uid="{46189637-D176-4D03-A499-693A4D6C13F5}">
      <formula1>OR(ISNUMBER(AZ98),AZ98=":")</formula1>
    </dataValidation>
    <dataValidation type="custom" allowBlank="1" showInputMessage="1" showErrorMessage="1" errorTitle="Wrong data input" error="Data entry is limited to numbers._x000d__x000a_: symbol can be used for not available data." sqref="AZ99" xr:uid="{A7B790E1-0B6F-4D34-AD35-E30E4318EC97}">
      <formula1>OR(ISNUMBER(AZ99),AZ99=":")</formula1>
    </dataValidation>
    <dataValidation type="custom" allowBlank="1" showInputMessage="1" showErrorMessage="1" errorTitle="Wrong data input" error="Data entry is limited to numbers._x000d__x000a_: symbol can be used for not available data." sqref="AZ100" xr:uid="{96085414-C6AA-4952-A2C2-02B68C40B646}">
      <formula1>OR(ISNUMBER(AZ100),AZ100=":")</formula1>
    </dataValidation>
    <dataValidation type="custom" allowBlank="1" showInputMessage="1" showErrorMessage="1" errorTitle="Wrong data input" error="Data entry is limited to numbers._x000d__x000a_: symbol can be used for not available data." sqref="AZ105" xr:uid="{00AEE922-1744-4FF9-89A8-1E99FEEC9607}">
      <formula1>OR(ISNUMBER(AZ105),AZ105=":")</formula1>
    </dataValidation>
    <dataValidation type="custom" allowBlank="1" showInputMessage="1" showErrorMessage="1" errorTitle="Wrong data input" error="Data entry is limited to numbers._x000d__x000a_: symbol can be used for not available data." sqref="BB96" xr:uid="{3AFCF62E-9DA2-4C35-99E5-4E2A7C6DB380}">
      <formula1>OR(ISNUMBER(BB96),BB96=":")</formula1>
    </dataValidation>
    <dataValidation type="custom" allowBlank="1" showInputMessage="1" showErrorMessage="1" errorTitle="Wrong data input" error="Data entry is limited to numbers._x000d__x000a_: symbol can be used for not available data." sqref="BB97" xr:uid="{8B0DC83A-3AFD-4711-B4D9-99BD60670DBE}">
      <formula1>OR(ISNUMBER(BB97),BB97=":")</formula1>
    </dataValidation>
    <dataValidation type="custom" allowBlank="1" showInputMessage="1" showErrorMessage="1" errorTitle="Wrong data input" error="Data entry is limited to numbers._x000d__x000a_: symbol can be used for not available data." sqref="BB98" xr:uid="{C13DB826-12E7-472A-9119-C30A0B024119}">
      <formula1>OR(ISNUMBER(BB98),BB98=":")</formula1>
    </dataValidation>
    <dataValidation type="custom" allowBlank="1" showInputMessage="1" showErrorMessage="1" errorTitle="Wrong data input" error="Data entry is limited to numbers._x000d__x000a_: symbol can be used for not available data." sqref="BB99" xr:uid="{D9ABDA92-758A-49B8-8D46-B16FA041F3A3}">
      <formula1>OR(ISNUMBER(BB99),BB99=":")</formula1>
    </dataValidation>
    <dataValidation type="custom" allowBlank="1" showInputMessage="1" showErrorMessage="1" errorTitle="Wrong data input" error="Data entry is limited to numbers._x000d__x000a_: symbol can be used for not available data." sqref="BB100" xr:uid="{14AEB319-CD96-4BEC-A955-207E821118C7}">
      <formula1>OR(ISNUMBER(BB100),BB100=":")</formula1>
    </dataValidation>
    <dataValidation type="custom" allowBlank="1" showInputMessage="1" showErrorMessage="1" errorTitle="Wrong data input" error="Data entry is limited to numbers._x000d__x000a_: symbol can be used for not available data." sqref="BB105" xr:uid="{E5DEEA4A-EA4D-40C5-9440-6C7F9A273968}">
      <formula1>OR(ISNUMBER(BB105),BB105=":")</formula1>
    </dataValidation>
    <dataValidation type="custom" allowBlank="1" showInputMessage="1" showErrorMessage="1" errorTitle="Wrong data input" error="Data entry is limited to numbers._x000d__x000a_: symbol can be used for not available data." sqref="BD96" xr:uid="{06A0867D-EBD5-454C-AA86-305EC44A8A7B}">
      <formula1>OR(ISNUMBER(BD96),BD96=":")</formula1>
    </dataValidation>
    <dataValidation type="custom" allowBlank="1" showInputMessage="1" showErrorMessage="1" errorTitle="Wrong data input" error="Data entry is limited to numbers._x000d__x000a_: symbol can be used for not available data." sqref="BD97" xr:uid="{4F2C56F1-3296-4002-B17E-109A522BF4F8}">
      <formula1>OR(ISNUMBER(BD97),BD97=":")</formula1>
    </dataValidation>
    <dataValidation type="custom" allowBlank="1" showInputMessage="1" showErrorMessage="1" errorTitle="Wrong data input" error="Data entry is limited to numbers._x000d__x000a_: symbol can be used for not available data." sqref="BD98" xr:uid="{5FBBF800-93DF-4782-999E-753CC5BB685E}">
      <formula1>OR(ISNUMBER(BD98),BD98=":")</formula1>
    </dataValidation>
    <dataValidation type="custom" allowBlank="1" showInputMessage="1" showErrorMessage="1" errorTitle="Wrong data input" error="Data entry is limited to numbers._x000d__x000a_: symbol can be used for not available data." sqref="BD99" xr:uid="{800D2FC2-F2BA-4CAF-BB2E-7DF730491A1F}">
      <formula1>OR(ISNUMBER(BD99),BD99=":")</formula1>
    </dataValidation>
    <dataValidation type="custom" allowBlank="1" showInputMessage="1" showErrorMessage="1" errorTitle="Wrong data input" error="Data entry is limited to numbers._x000d__x000a_: symbol can be used for not available data." sqref="BD100" xr:uid="{166E78A8-FD88-4372-B372-EFDDDEF34559}">
      <formula1>OR(ISNUMBER(BD100),BD100=":")</formula1>
    </dataValidation>
    <dataValidation type="custom" allowBlank="1" showInputMessage="1" showErrorMessage="1" errorTitle="Wrong data input" error="Data entry is limited to numbers._x000d__x000a_: symbol can be used for not available data." sqref="BD105" xr:uid="{6CDB982D-925F-4A10-8618-6D557490662F}">
      <formula1>OR(ISNUMBER(BD105),BD105=":")</formula1>
    </dataValidation>
    <dataValidation type="custom" allowBlank="1" showInputMessage="1" showErrorMessage="1" errorTitle="Wrong data input" error="Data entry is limited to numbers._x000d__x000a_: symbol can be used for not available data." sqref="BF96" xr:uid="{4523A036-7EA6-4398-82E6-0388D817B970}">
      <formula1>OR(ISNUMBER(BF96),BF96=":")</formula1>
    </dataValidation>
    <dataValidation type="custom" allowBlank="1" showInputMessage="1" showErrorMessage="1" errorTitle="Wrong data input" error="Data entry is limited to numbers._x000d__x000a_: symbol can be used for not available data." sqref="BF97" xr:uid="{4777719C-2381-433C-A3AE-F3CB375FC42F}">
      <formula1>OR(ISNUMBER(BF97),BF97=":")</formula1>
    </dataValidation>
    <dataValidation type="custom" allowBlank="1" showInputMessage="1" showErrorMessage="1" errorTitle="Wrong data input" error="Data entry is limited to numbers._x000d__x000a_: symbol can be used for not available data." sqref="BF98" xr:uid="{15490FBC-4802-4DAF-9860-D9949EF93D8F}">
      <formula1>OR(ISNUMBER(BF98),BF98=":")</formula1>
    </dataValidation>
    <dataValidation type="custom" allowBlank="1" showInputMessage="1" showErrorMessage="1" errorTitle="Wrong data input" error="Data entry is limited to numbers._x000d__x000a_: symbol can be used for not available data." sqref="BF99" xr:uid="{88CC7294-B6A6-4D33-AD0D-C68366CD9618}">
      <formula1>OR(ISNUMBER(BF99),BF99=":")</formula1>
    </dataValidation>
    <dataValidation type="custom" allowBlank="1" showInputMessage="1" showErrorMessage="1" errorTitle="Wrong data input" error="Data entry is limited to numbers._x000d__x000a_: symbol can be used for not available data." sqref="BF100" xr:uid="{1A8AE425-2880-425C-A5FE-04D4A9032C46}">
      <formula1>OR(ISNUMBER(BF100),BF100=":")</formula1>
    </dataValidation>
    <dataValidation type="custom" allowBlank="1" showInputMessage="1" showErrorMessage="1" errorTitle="Wrong data input" error="Data entry is limited to numbers._x000d__x000a_: symbol can be used for not available data." sqref="BF105" xr:uid="{3DDE5D78-6715-41EA-BC1D-DC982B0025AD}">
      <formula1>OR(ISNUMBER(BF105),BF105=":")</formula1>
    </dataValidation>
    <dataValidation type="custom" allowBlank="1" showInputMessage="1" showErrorMessage="1" errorTitle="Wrong data input" error="Data entry is limited to numbers._x000d__x000a_: symbol can be used for not available data." sqref="BH96" xr:uid="{0F8B8DC9-6E61-4517-9B46-10413DF1FDA2}">
      <formula1>OR(ISNUMBER(BH96),BH96=":")</formula1>
    </dataValidation>
    <dataValidation type="custom" allowBlank="1" showInputMessage="1" showErrorMessage="1" errorTitle="Wrong data input" error="Data entry is limited to numbers._x000d__x000a_: symbol can be used for not available data." sqref="BH97" xr:uid="{BA3EFECA-9302-4185-8257-AD917E650CA3}">
      <formula1>OR(ISNUMBER(BH97),BH97=":")</formula1>
    </dataValidation>
    <dataValidation type="custom" allowBlank="1" showInputMessage="1" showErrorMessage="1" errorTitle="Wrong data input" error="Data entry is limited to numbers._x000d__x000a_: symbol can be used for not available data." sqref="BH98" xr:uid="{C6800FBC-3DB2-4212-A072-86010D72CBC9}">
      <formula1>OR(ISNUMBER(BH98),BH98=":")</formula1>
    </dataValidation>
    <dataValidation type="custom" allowBlank="1" showInputMessage="1" showErrorMessage="1" errorTitle="Wrong data input" error="Data entry is limited to numbers._x000d__x000a_: symbol can be used for not available data." sqref="BH99" xr:uid="{A2F04BF5-3AE8-4A96-82CE-552B6C34CCBF}">
      <formula1>OR(ISNUMBER(BH99),BH99=":")</formula1>
    </dataValidation>
    <dataValidation type="custom" allowBlank="1" showInputMessage="1" showErrorMessage="1" errorTitle="Wrong data input" error="Data entry is limited to numbers._x000d__x000a_: symbol can be used for not available data." sqref="BH100" xr:uid="{85EA57DA-DB01-4B81-A90D-61A015FC8BA8}">
      <formula1>OR(ISNUMBER(BH100),BH100=":")</formula1>
    </dataValidation>
    <dataValidation type="custom" allowBlank="1" showInputMessage="1" showErrorMessage="1" errorTitle="Wrong data input" error="Data entry is limited to numbers._x000d__x000a_: symbol can be used for not available data." sqref="BH105" xr:uid="{78EE7945-112C-42C3-AAA0-299C85F55666}">
      <formula1>OR(ISNUMBER(BH105),BH105=":")</formula1>
    </dataValidation>
    <dataValidation type="custom" allowBlank="1" showInputMessage="1" showErrorMessage="1" errorTitle="Wrong data input" error="Data entry is limited to numbers._x000d__x000a_: symbol can be used for not available data." sqref="BJ96" xr:uid="{3E8C9BC6-EDA9-425E-B4F9-B59B165F8979}">
      <formula1>OR(ISNUMBER(BJ96),BJ96=":")</formula1>
    </dataValidation>
    <dataValidation type="custom" allowBlank="1" showInputMessage="1" showErrorMessage="1" errorTitle="Wrong data input" error="Data entry is limited to numbers._x000d__x000a_: symbol can be used for not available data." sqref="BJ97" xr:uid="{1668F813-1F62-4BA0-8C36-4F6A66E1DC0E}">
      <formula1>OR(ISNUMBER(BJ97),BJ97=":")</formula1>
    </dataValidation>
    <dataValidation type="custom" allowBlank="1" showInputMessage="1" showErrorMessage="1" errorTitle="Wrong data input" error="Data entry is limited to numbers._x000d__x000a_: symbol can be used for not available data." sqref="BJ98" xr:uid="{D005F799-8AED-437C-B551-C4578123F8DE}">
      <formula1>OR(ISNUMBER(BJ98),BJ98=":")</formula1>
    </dataValidation>
    <dataValidation type="custom" allowBlank="1" showInputMessage="1" showErrorMessage="1" errorTitle="Wrong data input" error="Data entry is limited to numbers._x000d__x000a_: symbol can be used for not available data." sqref="BJ99" xr:uid="{B7058F13-CD10-40E3-A173-5EBBBD8D9D1B}">
      <formula1>OR(ISNUMBER(BJ99),BJ99=":")</formula1>
    </dataValidation>
    <dataValidation type="custom" allowBlank="1" showInputMessage="1" showErrorMessage="1" errorTitle="Wrong data input" error="Data entry is limited to numbers._x000d__x000a_: symbol can be used for not available data." sqref="BJ100" xr:uid="{936BA800-7D13-4017-ABE0-6065E4F9C06E}">
      <formula1>OR(ISNUMBER(BJ100),BJ100=":")</formula1>
    </dataValidation>
    <dataValidation type="custom" allowBlank="1" showInputMessage="1" showErrorMessage="1" errorTitle="Wrong data input" error="Data entry is limited to numbers._x000d__x000a_: symbol can be used for not available data." sqref="BJ105" xr:uid="{5FD35613-3C37-42EB-993F-1DA12CC8A49D}">
      <formula1>OR(ISNUMBER(BJ105),BJ105=":")</formula1>
    </dataValidation>
    <dataValidation type="custom" allowBlank="1" showInputMessage="1" showErrorMessage="1" errorTitle="Wrong data input" error="Data entry is limited to numbers._x000d__x000a_: symbol can be used for not available data." sqref="BL96" xr:uid="{DC6FED95-65F8-4432-A88F-7CA3A8C738B6}">
      <formula1>OR(ISNUMBER(BL96),BL96=":")</formula1>
    </dataValidation>
    <dataValidation type="custom" allowBlank="1" showInputMessage="1" showErrorMessage="1" errorTitle="Wrong data input" error="Data entry is limited to numbers._x000d__x000a_: symbol can be used for not available data." sqref="BL97" xr:uid="{96716B7A-97F3-4ECE-A5B3-4E8BAD754E30}">
      <formula1>OR(ISNUMBER(BL97),BL97=":")</formula1>
    </dataValidation>
    <dataValidation type="custom" allowBlank="1" showInputMessage="1" showErrorMessage="1" errorTitle="Wrong data input" error="Data entry is limited to numbers._x000d__x000a_: symbol can be used for not available data." sqref="BL98" xr:uid="{11DBB562-ED6C-41EB-BA01-D31659D7F912}">
      <formula1>OR(ISNUMBER(BL98),BL98=":")</formula1>
    </dataValidation>
    <dataValidation type="custom" allowBlank="1" showInputMessage="1" showErrorMessage="1" errorTitle="Wrong data input" error="Data entry is limited to numbers._x000d__x000a_: symbol can be used for not available data." sqref="BL99" xr:uid="{74C79943-DE8C-46D3-BC5D-F5F307205DCE}">
      <formula1>OR(ISNUMBER(BL99),BL99=":")</formula1>
    </dataValidation>
    <dataValidation type="custom" allowBlank="1" showInputMessage="1" showErrorMessage="1" errorTitle="Wrong data input" error="Data entry is limited to numbers._x000d__x000a_: symbol can be used for not available data." sqref="BL100" xr:uid="{085155A9-750A-4586-8E2B-2E5AF9AB9985}">
      <formula1>OR(ISNUMBER(BL100),BL100=":")</formula1>
    </dataValidation>
    <dataValidation type="custom" allowBlank="1" showInputMessage="1" showErrorMessage="1" errorTitle="Wrong data input" error="Data entry is limited to numbers._x000d__x000a_: symbol can be used for not available data." sqref="BL105" xr:uid="{0869D0C0-EAB2-4F43-A3B2-42CB07463B15}">
      <formula1>OR(ISNUMBER(BL105),BL105=":")</formula1>
    </dataValidation>
    <dataValidation type="custom" allowBlank="1" showInputMessage="1" showErrorMessage="1" errorTitle="Wrong data input" error="Data entry is limited to numbers._x000d__x000a_: symbol can be used for not available data." sqref="BN96" xr:uid="{3729D9EF-DB53-4696-AC89-78D64146A5D2}">
      <formula1>OR(ISNUMBER(BN96),BN96=":")</formula1>
    </dataValidation>
    <dataValidation type="custom" allowBlank="1" showInputMessage="1" showErrorMessage="1" errorTitle="Wrong data input" error="Data entry is limited to numbers._x000d__x000a_: symbol can be used for not available data." sqref="BN97" xr:uid="{A87F6525-7061-4E4D-A660-D46641DB3B27}">
      <formula1>OR(ISNUMBER(BN97),BN97=":")</formula1>
    </dataValidation>
    <dataValidation type="custom" allowBlank="1" showInputMessage="1" showErrorMessage="1" errorTitle="Wrong data input" error="Data entry is limited to numbers._x000d__x000a_: symbol can be used for not available data." sqref="BN98" xr:uid="{688194FF-9AE0-4E51-ADB3-5A7960FC0EE4}">
      <formula1>OR(ISNUMBER(BN98),BN98=":")</formula1>
    </dataValidation>
    <dataValidation type="custom" allowBlank="1" showInputMessage="1" showErrorMessage="1" errorTitle="Wrong data input" error="Data entry is limited to numbers._x000d__x000a_: symbol can be used for not available data." sqref="BN99" xr:uid="{D6F670B0-212C-41A7-B48C-0CF5240D3871}">
      <formula1>OR(ISNUMBER(BN99),BN99=":")</formula1>
    </dataValidation>
    <dataValidation type="custom" allowBlank="1" showInputMessage="1" showErrorMessage="1" errorTitle="Wrong data input" error="Data entry is limited to numbers._x000d__x000a_: symbol can be used for not available data." sqref="BN100" xr:uid="{AAD4491A-13CE-4F6E-B63B-A21A7BA6EAE3}">
      <formula1>OR(ISNUMBER(BN100),BN100=":")</formula1>
    </dataValidation>
    <dataValidation type="custom" allowBlank="1" showInputMessage="1" showErrorMessage="1" errorTitle="Wrong data input" error="Data entry is limited to numbers._x000d__x000a_: symbol can be used for not available data." sqref="BN105" xr:uid="{E70E28D8-C6BB-437E-B242-9106435B07DA}">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18177"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18178"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18179"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18180"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MODEL3">
    <tabColor indexed="42"/>
  </sheetPr>
  <dimension ref="A1:CT139"/>
  <sheetViews>
    <sheetView showGridLines="0" showOutlineSymbols="0" zoomScale="80" zoomScaleNormal="80" zoomScaleSheetLayoutView="100" workbookViewId="0">
      <pane xSplit="5" ySplit="4" topLeftCell="AU89" activePane="bottomRight" state="frozen"/>
      <selection activeCell="BI91" sqref="BI91:BI92"/>
      <selection pane="topRight" activeCell="BI91" sqref="BI91:BI92"/>
      <selection pane="bottomLeft" activeCell="BI91" sqref="BI91:BI92"/>
      <selection pane="bottomRight" activeCell="BL111" sqref="BL1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183</v>
      </c>
      <c r="E2" s="9" t="s">
        <v>336</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333">
        <v>1995</v>
      </c>
      <c r="G4" s="334"/>
      <c r="H4" s="335">
        <v>1996</v>
      </c>
      <c r="I4" s="334"/>
      <c r="J4" s="335">
        <v>1997</v>
      </c>
      <c r="K4" s="334"/>
      <c r="L4" s="335">
        <v>1998</v>
      </c>
      <c r="M4" s="334"/>
      <c r="N4" s="335">
        <v>1999</v>
      </c>
      <c r="O4" s="334"/>
      <c r="P4" s="335">
        <v>2000</v>
      </c>
      <c r="Q4" s="334"/>
      <c r="R4" s="335">
        <v>2001</v>
      </c>
      <c r="S4" s="334"/>
      <c r="T4" s="335">
        <v>2002</v>
      </c>
      <c r="U4" s="334"/>
      <c r="V4" s="335">
        <v>2003</v>
      </c>
      <c r="W4" s="334"/>
      <c r="X4" s="335">
        <v>2004</v>
      </c>
      <c r="Y4" s="334"/>
      <c r="Z4" s="335">
        <v>2005</v>
      </c>
      <c r="AA4" s="334"/>
      <c r="AB4" s="335">
        <v>2006</v>
      </c>
      <c r="AC4" s="334"/>
      <c r="AD4" s="335">
        <v>2007</v>
      </c>
      <c r="AE4" s="334"/>
      <c r="AF4" s="335">
        <v>2008</v>
      </c>
      <c r="AG4" s="334"/>
      <c r="AH4" s="335">
        <v>2009</v>
      </c>
      <c r="AI4" s="334"/>
      <c r="AJ4" s="335">
        <v>2010</v>
      </c>
      <c r="AK4" s="334"/>
      <c r="AL4" s="335">
        <v>2011</v>
      </c>
      <c r="AM4" s="334"/>
      <c r="AN4" s="335">
        <v>2012</v>
      </c>
      <c r="AO4" s="334"/>
      <c r="AP4" s="335">
        <v>2013</v>
      </c>
      <c r="AQ4" s="334"/>
      <c r="AR4" s="335">
        <v>2014</v>
      </c>
      <c r="AS4" s="334"/>
      <c r="AT4" s="335">
        <v>2015</v>
      </c>
      <c r="AU4" s="334"/>
      <c r="AV4" s="335">
        <v>2016</v>
      </c>
      <c r="AW4" s="334"/>
      <c r="AX4" s="335">
        <v>2017</v>
      </c>
      <c r="AY4" s="334"/>
      <c r="AZ4" s="335">
        <v>2018</v>
      </c>
      <c r="BA4" s="334"/>
      <c r="BB4" s="336">
        <v>2019</v>
      </c>
      <c r="BC4" s="334"/>
      <c r="BD4" s="336">
        <v>2020</v>
      </c>
      <c r="BE4" s="334"/>
      <c r="BF4" s="336">
        <v>2021</v>
      </c>
      <c r="BG4" s="334"/>
      <c r="BH4" s="328">
        <v>2022</v>
      </c>
      <c r="BI4" s="334"/>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9614.634463387185</v>
      </c>
      <c r="G5" s="395"/>
      <c r="H5" s="367">
        <v>10292.739509035619</v>
      </c>
      <c r="I5" s="395"/>
      <c r="J5" s="367">
        <v>10303.335075841493</v>
      </c>
      <c r="K5" s="395"/>
      <c r="L5" s="367">
        <v>9183.4957430984414</v>
      </c>
      <c r="M5" s="395"/>
      <c r="N5" s="367">
        <v>7627.7924148895072</v>
      </c>
      <c r="O5" s="395"/>
      <c r="P5" s="367">
        <v>8569.9854193020401</v>
      </c>
      <c r="Q5" s="395"/>
      <c r="R5" s="367">
        <v>9724.0563351329183</v>
      </c>
      <c r="S5" s="395"/>
      <c r="T5" s="367">
        <v>9683.1700568130764</v>
      </c>
      <c r="U5" s="395"/>
      <c r="V5" s="367">
        <v>9602.43016659165</v>
      </c>
      <c r="W5" s="395"/>
      <c r="X5" s="367">
        <v>10258.748476213616</v>
      </c>
      <c r="Y5" s="395"/>
      <c r="Z5" s="367">
        <v>10538.675554715874</v>
      </c>
      <c r="AA5" s="395"/>
      <c r="AB5" s="367">
        <v>9793.8668908269283</v>
      </c>
      <c r="AC5" s="395"/>
      <c r="AD5" s="367">
        <v>9794.6205188829354</v>
      </c>
      <c r="AE5" s="395"/>
      <c r="AF5" s="367">
        <v>10094.388078762102</v>
      </c>
      <c r="AG5" s="395"/>
      <c r="AH5" s="367">
        <v>8608.1721160350935</v>
      </c>
      <c r="AI5" s="395"/>
      <c r="AJ5" s="367">
        <v>10013.655471722845</v>
      </c>
      <c r="AK5" s="395"/>
      <c r="AL5" s="367">
        <v>5919.5728448461014</v>
      </c>
      <c r="AM5" s="395"/>
      <c r="AN5" s="367">
        <v>5382.3362868636932</v>
      </c>
      <c r="AO5" s="395"/>
      <c r="AP5" s="367">
        <v>6115.8169453005075</v>
      </c>
      <c r="AQ5" s="395"/>
      <c r="AR5" s="367">
        <v>6984.4950071016665</v>
      </c>
      <c r="AS5" s="395"/>
      <c r="AT5" s="367">
        <v>5249.8910955532901</v>
      </c>
      <c r="AU5" s="395"/>
      <c r="AV5" s="367">
        <v>7101.644721189683</v>
      </c>
      <c r="AW5" s="395"/>
      <c r="AX5" s="367">
        <v>6151.4320978918904</v>
      </c>
      <c r="AY5" s="395"/>
      <c r="AZ5" s="367">
        <v>5515.8330090960817</v>
      </c>
      <c r="BA5" s="395"/>
      <c r="BB5" s="367">
        <v>6251.8501575814953</v>
      </c>
      <c r="BC5" s="395"/>
      <c r="BD5" s="367">
        <v>6445.7219045671654</v>
      </c>
      <c r="BE5" s="395"/>
      <c r="BF5" s="367">
        <v>5672.449000612065</v>
      </c>
      <c r="BG5" s="395"/>
      <c r="BH5" s="367">
        <v>5058.9041685989914</v>
      </c>
      <c r="BI5" s="395"/>
      <c r="BJ5" s="367">
        <v>7071.0592029834716</v>
      </c>
      <c r="BK5" s="395"/>
      <c r="BL5" s="368">
        <v>4950.0575509882674</v>
      </c>
      <c r="BM5" s="395"/>
      <c r="BN5" s="616">
        <f>SUM(BN6,BN10:BN11,BN36:BN37,BN40:BN41,BN45,BN51:BN52,BN58,BN62,BN64,BN72,BN77:BN79,BN82,BN85,BN89:BN90)</f>
        <v>4296.2203877865495</v>
      </c>
      <c r="BO5" s="398" t="s">
        <v>1196</v>
      </c>
      <c r="CJ5" s="302" t="s">
        <v>329</v>
      </c>
      <c r="CK5" s="302" t="s">
        <v>706</v>
      </c>
      <c r="CL5" s="302" t="s">
        <v>940</v>
      </c>
      <c r="CM5" s="302" t="s">
        <v>941</v>
      </c>
      <c r="CN5" s="302" t="s">
        <v>942</v>
      </c>
      <c r="CO5" s="302" t="s">
        <v>183</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3434.1150726727378</v>
      </c>
      <c r="G6" s="373"/>
      <c r="H6" s="370">
        <v>3435.6866164135013</v>
      </c>
      <c r="I6" s="373"/>
      <c r="J6" s="370">
        <v>3639.182673841387</v>
      </c>
      <c r="K6" s="373"/>
      <c r="L6" s="370">
        <v>3344.5066070930106</v>
      </c>
      <c r="M6" s="373"/>
      <c r="N6" s="370">
        <v>2973.1948833913243</v>
      </c>
      <c r="O6" s="373"/>
      <c r="P6" s="370">
        <v>3069.6271138401898</v>
      </c>
      <c r="Q6" s="373"/>
      <c r="R6" s="370">
        <v>3510.7638734412344</v>
      </c>
      <c r="S6" s="373"/>
      <c r="T6" s="370">
        <v>3720.33363457942</v>
      </c>
      <c r="U6" s="373"/>
      <c r="V6" s="370">
        <v>3346.9721092679411</v>
      </c>
      <c r="W6" s="373"/>
      <c r="X6" s="370">
        <v>3377.9919150521682</v>
      </c>
      <c r="Y6" s="373"/>
      <c r="Z6" s="370">
        <v>3728.7636032814221</v>
      </c>
      <c r="AA6" s="373"/>
      <c r="AB6" s="370">
        <v>2544.861195892991</v>
      </c>
      <c r="AC6" s="373" t="s">
        <v>363</v>
      </c>
      <c r="AD6" s="370">
        <v>2915.9163546943396</v>
      </c>
      <c r="AE6" s="373"/>
      <c r="AF6" s="370">
        <v>3378.9405600544565</v>
      </c>
      <c r="AG6" s="373"/>
      <c r="AH6" s="370">
        <v>2836.2819663095611</v>
      </c>
      <c r="AI6" s="373"/>
      <c r="AJ6" s="370">
        <v>4230.82507233874</v>
      </c>
      <c r="AK6" s="373" t="s">
        <v>363</v>
      </c>
      <c r="AL6" s="370">
        <v>2450.5379283766169</v>
      </c>
      <c r="AM6" s="373" t="s">
        <v>363</v>
      </c>
      <c r="AN6" s="370">
        <v>2341.7410479506625</v>
      </c>
      <c r="AO6" s="373"/>
      <c r="AP6" s="370">
        <v>3123.9186928784693</v>
      </c>
      <c r="AQ6" s="373" t="s">
        <v>363</v>
      </c>
      <c r="AR6" s="370">
        <v>3773.0622836359425</v>
      </c>
      <c r="AS6" s="373"/>
      <c r="AT6" s="370">
        <v>2393.8729799098778</v>
      </c>
      <c r="AU6" s="373" t="s">
        <v>363</v>
      </c>
      <c r="AV6" s="370">
        <v>3686.0085837315205</v>
      </c>
      <c r="AW6" s="373" t="s">
        <v>363</v>
      </c>
      <c r="AX6" s="370">
        <v>2985.0470112209514</v>
      </c>
      <c r="AY6" s="373"/>
      <c r="AZ6" s="370">
        <v>2520.1797683854929</v>
      </c>
      <c r="BA6" s="373"/>
      <c r="BB6" s="370">
        <v>3049.9793383222759</v>
      </c>
      <c r="BC6" s="373"/>
      <c r="BD6" s="370">
        <v>3419.767700185555</v>
      </c>
      <c r="BE6" s="373"/>
      <c r="BF6" s="370">
        <v>2729.1372803176132</v>
      </c>
      <c r="BG6" s="373"/>
      <c r="BH6" s="370">
        <v>2293.5063203705931</v>
      </c>
      <c r="BI6" s="373"/>
      <c r="BJ6" s="370">
        <v>3684.4955071156205</v>
      </c>
      <c r="BK6" s="373" t="s">
        <v>363</v>
      </c>
      <c r="BL6" s="371">
        <v>2273.9492598550305</v>
      </c>
      <c r="BM6" s="373" t="s">
        <v>363</v>
      </c>
      <c r="BN6" s="617">
        <v>1905.5081873977438</v>
      </c>
      <c r="BO6" s="376" t="s">
        <v>1196</v>
      </c>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3393.6329838699799</v>
      </c>
      <c r="G7" s="373"/>
      <c r="H7" s="374">
        <v>3395.4008418774379</v>
      </c>
      <c r="I7" s="373"/>
      <c r="J7" s="374">
        <v>3598.4834642798551</v>
      </c>
      <c r="K7" s="373"/>
      <c r="L7" s="374">
        <v>3303.8748999555287</v>
      </c>
      <c r="M7" s="373"/>
      <c r="N7" s="374">
        <v>2932.4739258745603</v>
      </c>
      <c r="O7" s="373"/>
      <c r="P7" s="374">
        <v>3029.1179278780992</v>
      </c>
      <c r="Q7" s="373"/>
      <c r="R7" s="374">
        <v>3470.2453651805617</v>
      </c>
      <c r="S7" s="373"/>
      <c r="T7" s="374">
        <v>3679.3254600890027</v>
      </c>
      <c r="U7" s="373"/>
      <c r="V7" s="374">
        <v>3302.5253512885752</v>
      </c>
      <c r="W7" s="373"/>
      <c r="X7" s="374">
        <v>3333.5714949417452</v>
      </c>
      <c r="Y7" s="373"/>
      <c r="Z7" s="374">
        <v>3685.0056752555997</v>
      </c>
      <c r="AA7" s="373"/>
      <c r="AB7" s="374">
        <v>2486.5643219372923</v>
      </c>
      <c r="AC7" s="373"/>
      <c r="AD7" s="374">
        <v>2872.0519307878576</v>
      </c>
      <c r="AE7" s="373"/>
      <c r="AF7" s="374">
        <v>3332.130336699191</v>
      </c>
      <c r="AG7" s="373"/>
      <c r="AH7" s="374">
        <v>2787.1237694050778</v>
      </c>
      <c r="AI7" s="373"/>
      <c r="AJ7" s="374">
        <v>4182.3340711135752</v>
      </c>
      <c r="AK7" s="373"/>
      <c r="AL7" s="374">
        <v>2396.6434800098032</v>
      </c>
      <c r="AM7" s="373"/>
      <c r="AN7" s="374">
        <v>2282.4145192660535</v>
      </c>
      <c r="AO7" s="373"/>
      <c r="AP7" s="374">
        <v>3069.8158124621946</v>
      </c>
      <c r="AQ7" s="373"/>
      <c r="AR7" s="374">
        <v>3712.857736479898</v>
      </c>
      <c r="AS7" s="373"/>
      <c r="AT7" s="374">
        <v>2317.2192989262085</v>
      </c>
      <c r="AU7" s="373"/>
      <c r="AV7" s="374">
        <v>3621.6095578365921</v>
      </c>
      <c r="AW7" s="373"/>
      <c r="AX7" s="374">
        <v>2911.0552901028332</v>
      </c>
      <c r="AY7" s="373"/>
      <c r="AZ7" s="374">
        <v>2440.9047665295902</v>
      </c>
      <c r="BA7" s="373"/>
      <c r="BB7" s="374">
        <v>2974.6487676874031</v>
      </c>
      <c r="BC7" s="373"/>
      <c r="BD7" s="374">
        <v>3323.9148753831682</v>
      </c>
      <c r="BE7" s="373"/>
      <c r="BF7" s="374">
        <v>2633.2669450697654</v>
      </c>
      <c r="BG7" s="373"/>
      <c r="BH7" s="374">
        <v>2178.1696041129089</v>
      </c>
      <c r="BI7" s="373"/>
      <c r="BJ7" s="374">
        <v>3581.5054645467999</v>
      </c>
      <c r="BK7" s="373"/>
      <c r="BL7" s="375">
        <v>2170.6394569572758</v>
      </c>
      <c r="BM7" s="373"/>
      <c r="BN7" s="618">
        <v>1812.3682201050185</v>
      </c>
      <c r="BO7" s="376" t="s">
        <v>1196</v>
      </c>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40.421230675559798</v>
      </c>
      <c r="G8" s="373"/>
      <c r="H8" s="374">
        <v>40.220558263084442</v>
      </c>
      <c r="I8" s="373"/>
      <c r="J8" s="374">
        <v>40.645676815387951</v>
      </c>
      <c r="K8" s="373"/>
      <c r="L8" s="374">
        <v>40.588773837722705</v>
      </c>
      <c r="M8" s="373"/>
      <c r="N8" s="374">
        <v>40.676677998721317</v>
      </c>
      <c r="O8" s="373"/>
      <c r="P8" s="374">
        <v>40.468704924244854</v>
      </c>
      <c r="Q8" s="373"/>
      <c r="R8" s="374">
        <v>40.459214475811329</v>
      </c>
      <c r="S8" s="373"/>
      <c r="T8" s="374">
        <v>40.897583826518705</v>
      </c>
      <c r="U8" s="373"/>
      <c r="V8" s="374">
        <v>44.332277850594558</v>
      </c>
      <c r="W8" s="373"/>
      <c r="X8" s="374">
        <v>44.266180760845792</v>
      </c>
      <c r="Y8" s="373"/>
      <c r="Z8" s="374">
        <v>43.591680267869783</v>
      </c>
      <c r="AA8" s="373"/>
      <c r="AB8" s="374">
        <v>58.138328415575039</v>
      </c>
      <c r="AC8" s="373"/>
      <c r="AD8" s="374">
        <v>43.710281517831461</v>
      </c>
      <c r="AE8" s="373"/>
      <c r="AF8" s="374">
        <v>46.658042496671783</v>
      </c>
      <c r="AG8" s="373"/>
      <c r="AH8" s="374">
        <v>49.009072782102876</v>
      </c>
      <c r="AI8" s="373"/>
      <c r="AJ8" s="374">
        <v>48.335483947677275</v>
      </c>
      <c r="AK8" s="373"/>
      <c r="AL8" s="374">
        <v>53.748146998287183</v>
      </c>
      <c r="AM8" s="373"/>
      <c r="AN8" s="374">
        <v>59.150879111109724</v>
      </c>
      <c r="AO8" s="373"/>
      <c r="AP8" s="374">
        <v>53.85446208347426</v>
      </c>
      <c r="AQ8" s="373"/>
      <c r="AR8" s="374">
        <v>60.032806494363484</v>
      </c>
      <c r="AS8" s="373"/>
      <c r="AT8" s="374">
        <v>76.495797027953429</v>
      </c>
      <c r="AU8" s="373"/>
      <c r="AV8" s="374">
        <v>64.243414506602562</v>
      </c>
      <c r="AW8" s="373"/>
      <c r="AX8" s="374">
        <v>73.835404757119122</v>
      </c>
      <c r="AY8" s="373"/>
      <c r="AZ8" s="374">
        <v>79.11517214738123</v>
      </c>
      <c r="BA8" s="373"/>
      <c r="BB8" s="374">
        <v>75.175641447807394</v>
      </c>
      <c r="BC8" s="373"/>
      <c r="BD8" s="374">
        <v>95.693390266038577</v>
      </c>
      <c r="BE8" s="373"/>
      <c r="BF8" s="374">
        <v>95.714555370270432</v>
      </c>
      <c r="BG8" s="373"/>
      <c r="BH8" s="374">
        <v>115.15935485312018</v>
      </c>
      <c r="BI8" s="373"/>
      <c r="BJ8" s="374">
        <v>102.81753896398122</v>
      </c>
      <c r="BK8" s="373"/>
      <c r="BL8" s="375">
        <v>103.13982996481997</v>
      </c>
      <c r="BM8" s="373"/>
      <c r="BN8" s="618">
        <v>92.986738236530144</v>
      </c>
      <c r="BO8" s="376" t="s">
        <v>1196</v>
      </c>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6.0858127198069663E-2</v>
      </c>
      <c r="G9" s="373"/>
      <c r="H9" s="374">
        <v>6.5216272978660728E-2</v>
      </c>
      <c r="I9" s="373"/>
      <c r="J9" s="374">
        <v>5.3532746143711861E-2</v>
      </c>
      <c r="K9" s="373"/>
      <c r="L9" s="374">
        <v>4.2933299759274582E-2</v>
      </c>
      <c r="M9" s="373"/>
      <c r="N9" s="374">
        <v>4.4279518042395466E-2</v>
      </c>
      <c r="O9" s="373"/>
      <c r="P9" s="374">
        <v>4.0481037845970506E-2</v>
      </c>
      <c r="Q9" s="373"/>
      <c r="R9" s="374">
        <v>5.9293784861377839E-2</v>
      </c>
      <c r="S9" s="373"/>
      <c r="T9" s="374">
        <v>0.11059066389846026</v>
      </c>
      <c r="U9" s="373"/>
      <c r="V9" s="374">
        <v>0.11448012877161719</v>
      </c>
      <c r="W9" s="373"/>
      <c r="X9" s="374">
        <v>0.15423934957755481</v>
      </c>
      <c r="Y9" s="373"/>
      <c r="Z9" s="374">
        <v>0.16624775795252222</v>
      </c>
      <c r="AA9" s="373"/>
      <c r="AB9" s="374">
        <v>0.15854554012357275</v>
      </c>
      <c r="AC9" s="373"/>
      <c r="AD9" s="374">
        <v>0.15414238865039348</v>
      </c>
      <c r="AE9" s="373"/>
      <c r="AF9" s="374">
        <v>0.15218085859358116</v>
      </c>
      <c r="AG9" s="373"/>
      <c r="AH9" s="374">
        <v>0.14912412238021563</v>
      </c>
      <c r="AI9" s="373"/>
      <c r="AJ9" s="374">
        <v>0.15551727748758873</v>
      </c>
      <c r="AK9" s="373"/>
      <c r="AL9" s="374">
        <v>0.14630136852644207</v>
      </c>
      <c r="AM9" s="373"/>
      <c r="AN9" s="374">
        <v>0.17564957349918653</v>
      </c>
      <c r="AO9" s="373"/>
      <c r="AP9" s="374">
        <v>0.24841833280057884</v>
      </c>
      <c r="AQ9" s="373"/>
      <c r="AR9" s="374">
        <v>0.1717406616813297</v>
      </c>
      <c r="AS9" s="373"/>
      <c r="AT9" s="374">
        <v>0.15788395571586381</v>
      </c>
      <c r="AU9" s="373"/>
      <c r="AV9" s="374">
        <v>0.15561138832582233</v>
      </c>
      <c r="AW9" s="373"/>
      <c r="AX9" s="374">
        <v>0.15631636099899396</v>
      </c>
      <c r="AY9" s="373"/>
      <c r="AZ9" s="374">
        <v>0.15982970852149764</v>
      </c>
      <c r="BA9" s="373"/>
      <c r="BB9" s="374">
        <v>0.15492918706552417</v>
      </c>
      <c r="BC9" s="373"/>
      <c r="BD9" s="374">
        <v>0.15943453634834476</v>
      </c>
      <c r="BE9" s="373"/>
      <c r="BF9" s="374">
        <v>0.15577987757752226</v>
      </c>
      <c r="BG9" s="373"/>
      <c r="BH9" s="374">
        <v>0.17736140456428873</v>
      </c>
      <c r="BI9" s="373"/>
      <c r="BJ9" s="374">
        <v>0.17250360483930693</v>
      </c>
      <c r="BK9" s="373"/>
      <c r="BL9" s="375">
        <v>0.16997293293489271</v>
      </c>
      <c r="BM9" s="373"/>
      <c r="BN9" s="618">
        <v>0.15322905619518382</v>
      </c>
      <c r="BO9" s="376" t="s">
        <v>1196</v>
      </c>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3.7030999112663556</v>
      </c>
      <c r="G10" s="373"/>
      <c r="H10" s="370">
        <v>3.5579783001903071</v>
      </c>
      <c r="I10" s="373"/>
      <c r="J10" s="370">
        <v>3.4922596129193986</v>
      </c>
      <c r="K10" s="373"/>
      <c r="L10" s="370">
        <v>3.3545728663861509</v>
      </c>
      <c r="M10" s="373"/>
      <c r="N10" s="370">
        <v>3.668596867477449</v>
      </c>
      <c r="O10" s="373"/>
      <c r="P10" s="370">
        <v>3.7315061872298605</v>
      </c>
      <c r="Q10" s="373"/>
      <c r="R10" s="370">
        <v>4.2623389226830639</v>
      </c>
      <c r="S10" s="373"/>
      <c r="T10" s="370">
        <v>7.3921786456950382</v>
      </c>
      <c r="U10" s="373"/>
      <c r="V10" s="370">
        <v>7.9039890434993652</v>
      </c>
      <c r="W10" s="373"/>
      <c r="X10" s="370">
        <v>8.5974380996681443</v>
      </c>
      <c r="Y10" s="373"/>
      <c r="Z10" s="370">
        <v>8.7395333857445223</v>
      </c>
      <c r="AA10" s="373"/>
      <c r="AB10" s="370">
        <v>11.152657460653279</v>
      </c>
      <c r="AC10" s="373"/>
      <c r="AD10" s="370">
        <v>11.109711084702278</v>
      </c>
      <c r="AE10" s="373"/>
      <c r="AF10" s="370">
        <v>10.728525657590552</v>
      </c>
      <c r="AG10" s="373"/>
      <c r="AH10" s="370">
        <v>9.9472487621842092</v>
      </c>
      <c r="AI10" s="373"/>
      <c r="AJ10" s="370">
        <v>5.9738047852554361</v>
      </c>
      <c r="AK10" s="373"/>
      <c r="AL10" s="370">
        <v>5.6149120917743298</v>
      </c>
      <c r="AM10" s="373"/>
      <c r="AN10" s="370">
        <v>6.2638701708662134</v>
      </c>
      <c r="AO10" s="373"/>
      <c r="AP10" s="370">
        <v>7.3743434323595904</v>
      </c>
      <c r="AQ10" s="373"/>
      <c r="AR10" s="370">
        <v>6.4088898440908206</v>
      </c>
      <c r="AS10" s="373"/>
      <c r="AT10" s="370">
        <v>5.5632256901567496</v>
      </c>
      <c r="AU10" s="373"/>
      <c r="AV10" s="370">
        <v>5.7276663041606763</v>
      </c>
      <c r="AW10" s="373"/>
      <c r="AX10" s="370">
        <v>6.317808003389664</v>
      </c>
      <c r="AY10" s="373"/>
      <c r="AZ10" s="370">
        <v>6.6322941055512636</v>
      </c>
      <c r="BA10" s="373"/>
      <c r="BB10" s="370">
        <v>4.9867052876826232</v>
      </c>
      <c r="BC10" s="373"/>
      <c r="BD10" s="370">
        <v>4.8481266111915584</v>
      </c>
      <c r="BE10" s="373"/>
      <c r="BF10" s="370">
        <v>6.7189295442937711</v>
      </c>
      <c r="BG10" s="373"/>
      <c r="BH10" s="370">
        <v>5.4102333090756636</v>
      </c>
      <c r="BI10" s="373"/>
      <c r="BJ10" s="370">
        <v>6.1680362058973079</v>
      </c>
      <c r="BK10" s="373"/>
      <c r="BL10" s="371">
        <v>5.7184234316640836</v>
      </c>
      <c r="BM10" s="373"/>
      <c r="BN10" s="617">
        <v>5.193337305287308</v>
      </c>
      <c r="BO10" s="376" t="s">
        <v>1196</v>
      </c>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5042.7527150097549</v>
      </c>
      <c r="G11" s="373"/>
      <c r="H11" s="370">
        <v>5715.3215159356187</v>
      </c>
      <c r="I11" s="373"/>
      <c r="J11" s="370">
        <v>5515.8530718302036</v>
      </c>
      <c r="K11" s="373"/>
      <c r="L11" s="370">
        <v>4751.9976130712594</v>
      </c>
      <c r="M11" s="373"/>
      <c r="N11" s="370">
        <v>3633.9803330817062</v>
      </c>
      <c r="O11" s="373"/>
      <c r="P11" s="370">
        <v>4382.167453414947</v>
      </c>
      <c r="Q11" s="373"/>
      <c r="R11" s="370">
        <v>4969.8880442981354</v>
      </c>
      <c r="S11" s="373"/>
      <c r="T11" s="370">
        <v>4600.9872114149903</v>
      </c>
      <c r="U11" s="373"/>
      <c r="V11" s="370">
        <v>4883.7947975438692</v>
      </c>
      <c r="W11" s="373"/>
      <c r="X11" s="370">
        <v>5474.5677779684956</v>
      </c>
      <c r="Y11" s="373"/>
      <c r="Z11" s="370">
        <v>5340.7036228247089</v>
      </c>
      <c r="AA11" s="373"/>
      <c r="AB11" s="370">
        <v>5963.1526040531098</v>
      </c>
      <c r="AC11" s="373"/>
      <c r="AD11" s="370">
        <v>5544.6337525406634</v>
      </c>
      <c r="AE11" s="373"/>
      <c r="AF11" s="370">
        <v>5338.9869199281648</v>
      </c>
      <c r="AG11" s="373"/>
      <c r="AH11" s="370">
        <v>4469.6645122875207</v>
      </c>
      <c r="AI11" s="373"/>
      <c r="AJ11" s="370">
        <v>4260.7141001461569</v>
      </c>
      <c r="AK11" s="373"/>
      <c r="AL11" s="370">
        <v>2202.4328968375689</v>
      </c>
      <c r="AM11" s="373" t="s">
        <v>353</v>
      </c>
      <c r="AN11" s="370">
        <v>1782.5440170793465</v>
      </c>
      <c r="AO11" s="373"/>
      <c r="AP11" s="370">
        <v>1485.803558271394</v>
      </c>
      <c r="AQ11" s="373"/>
      <c r="AR11" s="370">
        <v>1703.1319919624052</v>
      </c>
      <c r="AS11" s="373"/>
      <c r="AT11" s="370">
        <v>1291.4566404095438</v>
      </c>
      <c r="AU11" s="373"/>
      <c r="AV11" s="370">
        <v>1592.0429937243523</v>
      </c>
      <c r="AW11" s="373"/>
      <c r="AX11" s="370">
        <v>1340.7865981041687</v>
      </c>
      <c r="AY11" s="373"/>
      <c r="AZ11" s="370">
        <v>1208.1048473533938</v>
      </c>
      <c r="BA11" s="373"/>
      <c r="BB11" s="370">
        <v>1306.5418570666297</v>
      </c>
      <c r="BC11" s="373"/>
      <c r="BD11" s="370">
        <v>1344.3746368261882</v>
      </c>
      <c r="BE11" s="373"/>
      <c r="BF11" s="370">
        <v>1117.3881880339245</v>
      </c>
      <c r="BG11" s="373"/>
      <c r="BH11" s="370">
        <v>969.91499695047207</v>
      </c>
      <c r="BI11" s="373"/>
      <c r="BJ11" s="370">
        <v>1336.3411180127023</v>
      </c>
      <c r="BK11" s="373" t="s">
        <v>353</v>
      </c>
      <c r="BL11" s="371">
        <v>899.04931659119029</v>
      </c>
      <c r="BM11" s="373" t="s">
        <v>353</v>
      </c>
      <c r="BN11" s="617">
        <v>772.99733111163596</v>
      </c>
      <c r="BO11" s="376" t="s">
        <v>1196</v>
      </c>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959.93779507534896</v>
      </c>
      <c r="G12" s="373"/>
      <c r="H12" s="378">
        <v>960.558860211141</v>
      </c>
      <c r="I12" s="373"/>
      <c r="J12" s="378">
        <v>1018.2187974327054</v>
      </c>
      <c r="K12" s="373"/>
      <c r="L12" s="378">
        <v>933.81811001217829</v>
      </c>
      <c r="M12" s="373"/>
      <c r="N12" s="378">
        <v>827.69291084854387</v>
      </c>
      <c r="O12" s="373"/>
      <c r="P12" s="378">
        <v>854.92163278696148</v>
      </c>
      <c r="Q12" s="373"/>
      <c r="R12" s="378">
        <v>981.46608288334767</v>
      </c>
      <c r="S12" s="373"/>
      <c r="T12" s="378">
        <v>1042.418118958979</v>
      </c>
      <c r="U12" s="373"/>
      <c r="V12" s="378">
        <v>933.82476693550302</v>
      </c>
      <c r="W12" s="373"/>
      <c r="X12" s="378">
        <v>943.69842318120277</v>
      </c>
      <c r="Y12" s="373"/>
      <c r="Z12" s="378">
        <v>1044.3630321043086</v>
      </c>
      <c r="AA12" s="373"/>
      <c r="AB12" s="378">
        <v>697.63137820168697</v>
      </c>
      <c r="AC12" s="373"/>
      <c r="AD12" s="378">
        <v>811.74749060541387</v>
      </c>
      <c r="AE12" s="373"/>
      <c r="AF12" s="378">
        <v>942.35748666307097</v>
      </c>
      <c r="AG12" s="373"/>
      <c r="AH12" s="378">
        <v>785.94081887765685</v>
      </c>
      <c r="AI12" s="373"/>
      <c r="AJ12" s="378">
        <v>1184.7785325178902</v>
      </c>
      <c r="AK12" s="373"/>
      <c r="AL12" s="378">
        <v>672.93152251047252</v>
      </c>
      <c r="AM12" s="373"/>
      <c r="AN12" s="378">
        <v>639.45640541854891</v>
      </c>
      <c r="AO12" s="373"/>
      <c r="AP12" s="378">
        <v>868.17198137590094</v>
      </c>
      <c r="AQ12" s="373"/>
      <c r="AR12" s="378">
        <v>1048.976962454326</v>
      </c>
      <c r="AS12" s="373"/>
      <c r="AT12" s="378">
        <v>646.1085789075986</v>
      </c>
      <c r="AU12" s="373"/>
      <c r="AV12" s="378">
        <v>1023.0055958916161</v>
      </c>
      <c r="AW12" s="373"/>
      <c r="AX12" s="378">
        <v>817.90077938683316</v>
      </c>
      <c r="AY12" s="373"/>
      <c r="AZ12" s="378">
        <v>683.04626185896143</v>
      </c>
      <c r="BA12" s="373"/>
      <c r="BB12" s="378">
        <v>836.19077958060109</v>
      </c>
      <c r="BC12" s="373"/>
      <c r="BD12" s="378">
        <v>928.40810697383802</v>
      </c>
      <c r="BE12" s="373"/>
      <c r="BF12" s="378">
        <v>733.37498777476071</v>
      </c>
      <c r="BG12" s="373"/>
      <c r="BH12" s="378">
        <v>598.21307960955346</v>
      </c>
      <c r="BI12" s="373"/>
      <c r="BJ12" s="378">
        <v>1003.9408193732369</v>
      </c>
      <c r="BK12" s="373"/>
      <c r="BL12" s="379">
        <v>600.76385770434035</v>
      </c>
      <c r="BM12" s="373"/>
      <c r="BN12" s="619">
        <v>535.32972842957793</v>
      </c>
      <c r="BO12" s="376" t="s">
        <v>1196</v>
      </c>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0.81442953749446245</v>
      </c>
      <c r="G13" s="373"/>
      <c r="H13" s="378">
        <v>0.85901198853853167</v>
      </c>
      <c r="I13" s="373"/>
      <c r="J13" s="378">
        <v>0.73373485159135776</v>
      </c>
      <c r="K13" s="373"/>
      <c r="L13" s="378">
        <v>0.61770638734601035</v>
      </c>
      <c r="M13" s="373"/>
      <c r="N13" s="378">
        <v>0.62622760820278511</v>
      </c>
      <c r="O13" s="373"/>
      <c r="P13" s="378">
        <v>0.5812541934226686</v>
      </c>
      <c r="Q13" s="373"/>
      <c r="R13" s="378">
        <v>0.79296046974664769</v>
      </c>
      <c r="S13" s="373"/>
      <c r="T13" s="378">
        <v>1.3441292092041615</v>
      </c>
      <c r="U13" s="373"/>
      <c r="V13" s="378">
        <v>1.3900077249247513</v>
      </c>
      <c r="W13" s="373"/>
      <c r="X13" s="378">
        <v>1.8374703954551277</v>
      </c>
      <c r="Y13" s="373"/>
      <c r="Z13" s="378">
        <v>1.9712777486119961</v>
      </c>
      <c r="AA13" s="373"/>
      <c r="AB13" s="378">
        <v>1.8868135580096492</v>
      </c>
      <c r="AC13" s="373"/>
      <c r="AD13" s="378">
        <v>1.8451162337615901</v>
      </c>
      <c r="AE13" s="373"/>
      <c r="AF13" s="378">
        <v>1.8236766583762998</v>
      </c>
      <c r="AG13" s="373"/>
      <c r="AH13" s="378">
        <v>1.7927733889897746</v>
      </c>
      <c r="AI13" s="373"/>
      <c r="AJ13" s="378">
        <v>1.855842300308556</v>
      </c>
      <c r="AK13" s="373"/>
      <c r="AL13" s="378">
        <v>1.7720121142115539</v>
      </c>
      <c r="AM13" s="373"/>
      <c r="AN13" s="378">
        <v>2.0880022068818533</v>
      </c>
      <c r="AO13" s="373"/>
      <c r="AP13" s="378">
        <v>2.89268331508721</v>
      </c>
      <c r="AQ13" s="373"/>
      <c r="AR13" s="378">
        <v>2.0643645369425903</v>
      </c>
      <c r="AS13" s="373"/>
      <c r="AT13" s="378">
        <v>1.9050353798688275</v>
      </c>
      <c r="AU13" s="373"/>
      <c r="AV13" s="378">
        <v>1.9508652319431183</v>
      </c>
      <c r="AW13" s="373"/>
      <c r="AX13" s="378">
        <v>1.9903259009482173</v>
      </c>
      <c r="AY13" s="373"/>
      <c r="AZ13" s="378">
        <v>2.0352205672003607</v>
      </c>
      <c r="BA13" s="373"/>
      <c r="BB13" s="378">
        <v>1.9895768079076539</v>
      </c>
      <c r="BC13" s="373"/>
      <c r="BD13" s="378">
        <v>1.9326391078584564</v>
      </c>
      <c r="BE13" s="373"/>
      <c r="BF13" s="378">
        <v>1.9766351788374745</v>
      </c>
      <c r="BG13" s="373"/>
      <c r="BH13" s="378">
        <v>1.8766738061198316</v>
      </c>
      <c r="BI13" s="373"/>
      <c r="BJ13" s="378">
        <v>1.94681140804007</v>
      </c>
      <c r="BK13" s="373"/>
      <c r="BL13" s="379">
        <v>1.8939431684226367</v>
      </c>
      <c r="BM13" s="373"/>
      <c r="BN13" s="619">
        <v>1.6087595633342457</v>
      </c>
      <c r="BO13" s="376" t="s">
        <v>1196</v>
      </c>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620"/>
      <c r="G14" s="628"/>
      <c r="H14" s="621"/>
      <c r="I14" s="628"/>
      <c r="J14" s="621"/>
      <c r="K14" s="628"/>
      <c r="L14" s="621"/>
      <c r="M14" s="628"/>
      <c r="N14" s="621"/>
      <c r="O14" s="628"/>
      <c r="P14" s="621"/>
      <c r="Q14" s="628"/>
      <c r="R14" s="621"/>
      <c r="S14" s="628"/>
      <c r="T14" s="621"/>
      <c r="U14" s="628"/>
      <c r="V14" s="621"/>
      <c r="W14" s="628"/>
      <c r="X14" s="621"/>
      <c r="Y14" s="628"/>
      <c r="Z14" s="621"/>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1"/>
      <c r="BK14" s="628"/>
      <c r="BL14" s="622"/>
      <c r="BM14" s="628"/>
      <c r="BN14" s="621"/>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9.0552691131110041</v>
      </c>
      <c r="G15" s="373"/>
      <c r="H15" s="374">
        <v>8.5486031930104645</v>
      </c>
      <c r="I15" s="373"/>
      <c r="J15" s="374">
        <v>8.000638540958164</v>
      </c>
      <c r="K15" s="373"/>
      <c r="L15" s="374">
        <v>7.2770754021258615</v>
      </c>
      <c r="M15" s="373"/>
      <c r="N15" s="374">
        <v>6.6650485743939347</v>
      </c>
      <c r="O15" s="373"/>
      <c r="P15" s="374">
        <v>8.5987419907359453</v>
      </c>
      <c r="Q15" s="373"/>
      <c r="R15" s="374">
        <v>8.6749999411437138</v>
      </c>
      <c r="S15" s="373"/>
      <c r="T15" s="374">
        <v>8.1913390435959847</v>
      </c>
      <c r="U15" s="373"/>
      <c r="V15" s="374">
        <v>8.6182819630434206</v>
      </c>
      <c r="W15" s="373"/>
      <c r="X15" s="374">
        <v>10.127477549626425</v>
      </c>
      <c r="Y15" s="373"/>
      <c r="Z15" s="374">
        <v>10.092661568162081</v>
      </c>
      <c r="AA15" s="373"/>
      <c r="AB15" s="374">
        <v>10.569945864763088</v>
      </c>
      <c r="AC15" s="373"/>
      <c r="AD15" s="374">
        <v>10.913462568837785</v>
      </c>
      <c r="AE15" s="373"/>
      <c r="AF15" s="374">
        <v>10.718351415563726</v>
      </c>
      <c r="AG15" s="373"/>
      <c r="AH15" s="374">
        <v>11.281312487288201</v>
      </c>
      <c r="AI15" s="373"/>
      <c r="AJ15" s="374">
        <v>11.073396728472545</v>
      </c>
      <c r="AK15" s="373"/>
      <c r="AL15" s="374">
        <v>12.136504905436054</v>
      </c>
      <c r="AM15" s="373"/>
      <c r="AN15" s="374">
        <v>11.570398904039873</v>
      </c>
      <c r="AO15" s="373"/>
      <c r="AP15" s="374">
        <v>12.117840154417364</v>
      </c>
      <c r="AQ15" s="373"/>
      <c r="AR15" s="374">
        <v>12.549546518595806</v>
      </c>
      <c r="AS15" s="373"/>
      <c r="AT15" s="374">
        <v>14.131276381657491</v>
      </c>
      <c r="AU15" s="373"/>
      <c r="AV15" s="374">
        <v>13.291710965134564</v>
      </c>
      <c r="AW15" s="373"/>
      <c r="AX15" s="374">
        <v>14.099498321651412</v>
      </c>
      <c r="AY15" s="373"/>
      <c r="AZ15" s="374">
        <v>14.673994088541816</v>
      </c>
      <c r="BA15" s="373"/>
      <c r="BB15" s="374">
        <v>14.287380817111968</v>
      </c>
      <c r="BC15" s="373"/>
      <c r="BD15" s="374">
        <v>12.23720784314286</v>
      </c>
      <c r="BE15" s="373"/>
      <c r="BF15" s="374">
        <v>14.851240291766068</v>
      </c>
      <c r="BG15" s="373"/>
      <c r="BH15" s="374">
        <v>15.628142888723493</v>
      </c>
      <c r="BI15" s="373"/>
      <c r="BJ15" s="374">
        <v>14.232057984780194</v>
      </c>
      <c r="BK15" s="373"/>
      <c r="BL15" s="375">
        <v>14.372075664697668</v>
      </c>
      <c r="BM15" s="373"/>
      <c r="BN15" s="618">
        <v>12.557800496015135</v>
      </c>
      <c r="BO15" s="376" t="s">
        <v>1196</v>
      </c>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49.150436561887339</v>
      </c>
      <c r="G16" s="373"/>
      <c r="H16" s="374">
        <v>45.978818702396119</v>
      </c>
      <c r="I16" s="373"/>
      <c r="J16" s="374">
        <v>42.927589677683166</v>
      </c>
      <c r="K16" s="373"/>
      <c r="L16" s="374">
        <v>38.833097975503826</v>
      </c>
      <c r="M16" s="373"/>
      <c r="N16" s="374">
        <v>35.200789999986476</v>
      </c>
      <c r="O16" s="373"/>
      <c r="P16" s="374">
        <v>47.077041768378471</v>
      </c>
      <c r="Q16" s="373"/>
      <c r="R16" s="374">
        <v>46.74292706516912</v>
      </c>
      <c r="S16" s="373"/>
      <c r="T16" s="374">
        <v>42.524938678102913</v>
      </c>
      <c r="U16" s="373"/>
      <c r="V16" s="374">
        <v>44.804279481611324</v>
      </c>
      <c r="W16" s="373"/>
      <c r="X16" s="374">
        <v>52.355924168471759</v>
      </c>
      <c r="Y16" s="373"/>
      <c r="Z16" s="374">
        <v>51.521545450383364</v>
      </c>
      <c r="AA16" s="373"/>
      <c r="AB16" s="374">
        <v>54.696235336640854</v>
      </c>
      <c r="AC16" s="373"/>
      <c r="AD16" s="374">
        <v>56.606265066444372</v>
      </c>
      <c r="AE16" s="373"/>
      <c r="AF16" s="374">
        <v>55.482965398955933</v>
      </c>
      <c r="AG16" s="373"/>
      <c r="AH16" s="374">
        <v>58.916176871950761</v>
      </c>
      <c r="AI16" s="373"/>
      <c r="AJ16" s="374">
        <v>57.60444129422541</v>
      </c>
      <c r="AK16" s="373"/>
      <c r="AL16" s="374">
        <v>63.848358556546948</v>
      </c>
      <c r="AM16" s="373"/>
      <c r="AN16" s="374">
        <v>59.528583594073957</v>
      </c>
      <c r="AO16" s="373"/>
      <c r="AP16" s="374">
        <v>57.267626632365094</v>
      </c>
      <c r="AQ16" s="373"/>
      <c r="AR16" s="374">
        <v>58.531265630504528</v>
      </c>
      <c r="AS16" s="373"/>
      <c r="AT16" s="374">
        <v>61.086944310129986</v>
      </c>
      <c r="AU16" s="373"/>
      <c r="AV16" s="374">
        <v>52.516525744674531</v>
      </c>
      <c r="AW16" s="373"/>
      <c r="AX16" s="374">
        <v>55.780968258394765</v>
      </c>
      <c r="AY16" s="373"/>
      <c r="AZ16" s="374">
        <v>54.991291126442263</v>
      </c>
      <c r="BA16" s="373"/>
      <c r="BB16" s="374">
        <v>52.944430996720129</v>
      </c>
      <c r="BC16" s="373"/>
      <c r="BD16" s="374">
        <v>53.237320896629825</v>
      </c>
      <c r="BE16" s="373"/>
      <c r="BF16" s="374">
        <v>53.701562207518137</v>
      </c>
      <c r="BG16" s="373"/>
      <c r="BH16" s="374">
        <v>53.871825655060178</v>
      </c>
      <c r="BI16" s="373"/>
      <c r="BJ16" s="374">
        <v>43.363166154502117</v>
      </c>
      <c r="BK16" s="373"/>
      <c r="BL16" s="375">
        <v>45.850735350371089</v>
      </c>
      <c r="BM16" s="373"/>
      <c r="BN16" s="618">
        <v>33.505216692973868</v>
      </c>
      <c r="BO16" s="376" t="s">
        <v>1196</v>
      </c>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1.1482753517451036</v>
      </c>
      <c r="G17" s="373"/>
      <c r="H17" s="374">
        <v>1.2035614044506506</v>
      </c>
      <c r="I17" s="373"/>
      <c r="J17" s="374">
        <v>1.0352604659793336</v>
      </c>
      <c r="K17" s="373"/>
      <c r="L17" s="374">
        <v>0.8798164929412422</v>
      </c>
      <c r="M17" s="373"/>
      <c r="N17" s="374">
        <v>0.88577802564863628</v>
      </c>
      <c r="O17" s="373"/>
      <c r="P17" s="374">
        <v>0.91459676605090579</v>
      </c>
      <c r="Q17" s="373"/>
      <c r="R17" s="374">
        <v>1.2035431155684071</v>
      </c>
      <c r="S17" s="373"/>
      <c r="T17" s="374">
        <v>1.9813912188005518</v>
      </c>
      <c r="U17" s="373"/>
      <c r="V17" s="374">
        <v>2.089116637639238</v>
      </c>
      <c r="W17" s="373"/>
      <c r="X17" s="374">
        <v>2.6297648148630244</v>
      </c>
      <c r="Y17" s="373"/>
      <c r="Z17" s="374">
        <v>2.7773233908798369</v>
      </c>
      <c r="AA17" s="373"/>
      <c r="AB17" s="374">
        <v>2.6629846821869658</v>
      </c>
      <c r="AC17" s="373"/>
      <c r="AD17" s="374">
        <v>2.6070844915594713</v>
      </c>
      <c r="AE17" s="373"/>
      <c r="AF17" s="374">
        <v>2.5665189120660998</v>
      </c>
      <c r="AG17" s="373"/>
      <c r="AH17" s="374">
        <v>2.5475094724722283</v>
      </c>
      <c r="AI17" s="373"/>
      <c r="AJ17" s="374">
        <v>2.643568528880027</v>
      </c>
      <c r="AK17" s="373"/>
      <c r="AL17" s="374">
        <v>2.517561117649485</v>
      </c>
      <c r="AM17" s="373"/>
      <c r="AN17" s="374">
        <v>2.8875277720764316</v>
      </c>
      <c r="AO17" s="373"/>
      <c r="AP17" s="374">
        <v>3.9153456635976762</v>
      </c>
      <c r="AQ17" s="373"/>
      <c r="AR17" s="374">
        <v>2.7051209737572388</v>
      </c>
      <c r="AS17" s="373"/>
      <c r="AT17" s="374">
        <v>2.5171249779537885</v>
      </c>
      <c r="AU17" s="373"/>
      <c r="AV17" s="374">
        <v>2.5476669833801808</v>
      </c>
      <c r="AW17" s="373"/>
      <c r="AX17" s="374">
        <v>2.5997432860075675</v>
      </c>
      <c r="AY17" s="373"/>
      <c r="AZ17" s="374">
        <v>2.5814176857370095</v>
      </c>
      <c r="BA17" s="373"/>
      <c r="BB17" s="374">
        <v>2.5372914645454352</v>
      </c>
      <c r="BC17" s="373"/>
      <c r="BD17" s="374">
        <v>2.5895936522792447</v>
      </c>
      <c r="BE17" s="373"/>
      <c r="BF17" s="374">
        <v>2.7177919093091263</v>
      </c>
      <c r="BG17" s="373"/>
      <c r="BH17" s="374">
        <v>2.7564411949870204</v>
      </c>
      <c r="BI17" s="373"/>
      <c r="BJ17" s="374">
        <v>2.8506187349278225</v>
      </c>
      <c r="BK17" s="373"/>
      <c r="BL17" s="375">
        <v>2.4842153109002529</v>
      </c>
      <c r="BM17" s="373"/>
      <c r="BN17" s="618">
        <v>2.1904077086382392</v>
      </c>
      <c r="BO17" s="376" t="s">
        <v>1196</v>
      </c>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4.8182413446419936</v>
      </c>
      <c r="G18" s="373"/>
      <c r="H18" s="378">
        <v>4.7294758056515196</v>
      </c>
      <c r="I18" s="373"/>
      <c r="J18" s="378">
        <v>4.6286978509442998</v>
      </c>
      <c r="K18" s="373"/>
      <c r="L18" s="378">
        <v>4.5951727702205183</v>
      </c>
      <c r="M18" s="373"/>
      <c r="N18" s="378">
        <v>4.7684444819180873</v>
      </c>
      <c r="O18" s="373"/>
      <c r="P18" s="378">
        <v>5.0099613423470188</v>
      </c>
      <c r="Q18" s="373"/>
      <c r="R18" s="378">
        <v>5.5882515804745108</v>
      </c>
      <c r="S18" s="373"/>
      <c r="T18" s="378">
        <v>6.4395844537759697</v>
      </c>
      <c r="U18" s="373"/>
      <c r="V18" s="378">
        <v>6.9033548265180062</v>
      </c>
      <c r="W18" s="373"/>
      <c r="X18" s="378">
        <v>7.1430809351708788</v>
      </c>
      <c r="Y18" s="373"/>
      <c r="Z18" s="378">
        <v>6.7722563198652539</v>
      </c>
      <c r="AA18" s="373"/>
      <c r="AB18" s="378">
        <v>7.387058671639787</v>
      </c>
      <c r="AC18" s="373"/>
      <c r="AD18" s="378">
        <v>7.2336349018670845</v>
      </c>
      <c r="AE18" s="373"/>
      <c r="AF18" s="378">
        <v>6.9997812450879504</v>
      </c>
      <c r="AG18" s="373"/>
      <c r="AH18" s="378">
        <v>6.6366466680100302</v>
      </c>
      <c r="AI18" s="373"/>
      <c r="AJ18" s="378">
        <v>5.4530905288550642</v>
      </c>
      <c r="AK18" s="373"/>
      <c r="AL18" s="378">
        <v>5.4777518062167703</v>
      </c>
      <c r="AM18" s="373"/>
      <c r="AN18" s="378">
        <v>5.9305017206508612</v>
      </c>
      <c r="AO18" s="373"/>
      <c r="AP18" s="378">
        <v>6.4758399133462463</v>
      </c>
      <c r="AQ18" s="373"/>
      <c r="AR18" s="378">
        <v>6.2579748165565894</v>
      </c>
      <c r="AS18" s="373"/>
      <c r="AT18" s="378">
        <v>6.2148182017279865</v>
      </c>
      <c r="AU18" s="373"/>
      <c r="AV18" s="378">
        <v>6.0175153352122139</v>
      </c>
      <c r="AW18" s="373"/>
      <c r="AX18" s="378">
        <v>6.3003833436262555</v>
      </c>
      <c r="AY18" s="373"/>
      <c r="AZ18" s="378">
        <v>6.3567793527411647</v>
      </c>
      <c r="BA18" s="373"/>
      <c r="BB18" s="378">
        <v>5.4571518307303633</v>
      </c>
      <c r="BC18" s="373"/>
      <c r="BD18" s="378">
        <v>5.062099108707744</v>
      </c>
      <c r="BE18" s="373"/>
      <c r="BF18" s="378">
        <v>5.832548241142308</v>
      </c>
      <c r="BG18" s="373"/>
      <c r="BH18" s="378">
        <v>5.1715412521686135</v>
      </c>
      <c r="BI18" s="373"/>
      <c r="BJ18" s="378">
        <v>5.4163544782493407</v>
      </c>
      <c r="BK18" s="373"/>
      <c r="BL18" s="379">
        <v>4.453052492648526</v>
      </c>
      <c r="BM18" s="373"/>
      <c r="BN18" s="619">
        <v>3.8306083746666792</v>
      </c>
      <c r="BO18" s="376" t="s">
        <v>1196</v>
      </c>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2380.1033785568725</v>
      </c>
      <c r="G19" s="373"/>
      <c r="H19" s="378">
        <v>2786.4506116510915</v>
      </c>
      <c r="I19" s="373"/>
      <c r="J19" s="378">
        <v>2636.9893165473632</v>
      </c>
      <c r="K19" s="373"/>
      <c r="L19" s="378">
        <v>2235.1627925340413</v>
      </c>
      <c r="M19" s="373"/>
      <c r="N19" s="378">
        <v>1631.9977449401888</v>
      </c>
      <c r="O19" s="373"/>
      <c r="P19" s="378">
        <v>2050.6234029983702</v>
      </c>
      <c r="Q19" s="373"/>
      <c r="R19" s="378">
        <v>2324.8246389109963</v>
      </c>
      <c r="S19" s="373"/>
      <c r="T19" s="378">
        <v>2064.7771135542507</v>
      </c>
      <c r="U19" s="373"/>
      <c r="V19" s="378">
        <v>2295.6299041146972</v>
      </c>
      <c r="W19" s="373"/>
      <c r="X19" s="378">
        <v>2631.2166900541965</v>
      </c>
      <c r="Y19" s="373"/>
      <c r="Z19" s="378">
        <v>2490.4959623079226</v>
      </c>
      <c r="AA19" s="373"/>
      <c r="AB19" s="378">
        <v>3069.0817967178186</v>
      </c>
      <c r="AC19" s="373"/>
      <c r="AD19" s="378">
        <v>2747.7986407404615</v>
      </c>
      <c r="AE19" s="373"/>
      <c r="AF19" s="378">
        <v>2547.8316361255083</v>
      </c>
      <c r="AG19" s="373"/>
      <c r="AH19" s="378">
        <v>2116.5348848087856</v>
      </c>
      <c r="AI19" s="373"/>
      <c r="AJ19" s="378">
        <v>1753.2591706284661</v>
      </c>
      <c r="AK19" s="373"/>
      <c r="AL19" s="378">
        <v>819.26259153265175</v>
      </c>
      <c r="AM19" s="373"/>
      <c r="AN19" s="378">
        <v>589.10629832474501</v>
      </c>
      <c r="AO19" s="373"/>
      <c r="AP19" s="378">
        <v>266.24518234473817</v>
      </c>
      <c r="AQ19" s="373"/>
      <c r="AR19" s="378">
        <v>295.5706267945144</v>
      </c>
      <c r="AS19" s="373"/>
      <c r="AT19" s="378">
        <v>285.9684450135473</v>
      </c>
      <c r="AU19" s="373"/>
      <c r="AV19" s="378">
        <v>248.65912776598782</v>
      </c>
      <c r="AW19" s="373"/>
      <c r="AX19" s="378">
        <v>215.97776793651695</v>
      </c>
      <c r="AY19" s="373"/>
      <c r="AZ19" s="378">
        <v>217.24775584348617</v>
      </c>
      <c r="BA19" s="373"/>
      <c r="BB19" s="378">
        <v>186.94241755392912</v>
      </c>
      <c r="BC19" s="373"/>
      <c r="BD19" s="378">
        <v>157.43626015799896</v>
      </c>
      <c r="BE19" s="373"/>
      <c r="BF19" s="378">
        <v>132.83004052908296</v>
      </c>
      <c r="BG19" s="373"/>
      <c r="BH19" s="378">
        <v>123.87996679576874</v>
      </c>
      <c r="BI19" s="373"/>
      <c r="BJ19" s="378">
        <v>110.16563645469783</v>
      </c>
      <c r="BK19" s="373"/>
      <c r="BL19" s="379">
        <v>87.199503102337076</v>
      </c>
      <c r="BM19" s="373"/>
      <c r="BN19" s="619">
        <v>66.728253215845243</v>
      </c>
      <c r="BO19" s="376" t="s">
        <v>1196</v>
      </c>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1.3187041704011064</v>
      </c>
      <c r="G20" s="373"/>
      <c r="H20" s="378">
        <v>1.3601938376426552</v>
      </c>
      <c r="I20" s="373"/>
      <c r="J20" s="378">
        <v>1.1910570251044885</v>
      </c>
      <c r="K20" s="373"/>
      <c r="L20" s="378">
        <v>1.0319535345084043</v>
      </c>
      <c r="M20" s="373"/>
      <c r="N20" s="378">
        <v>1.0226624415941921</v>
      </c>
      <c r="O20" s="373"/>
      <c r="P20" s="378">
        <v>1.1677494767299756</v>
      </c>
      <c r="Q20" s="373"/>
      <c r="R20" s="378">
        <v>1.4541207750309302</v>
      </c>
      <c r="S20" s="373"/>
      <c r="T20" s="378">
        <v>2.2346932196738032</v>
      </c>
      <c r="U20" s="373"/>
      <c r="V20" s="378">
        <v>2.3934900660565881</v>
      </c>
      <c r="W20" s="373"/>
      <c r="X20" s="378">
        <v>2.8758643853800687</v>
      </c>
      <c r="Y20" s="373"/>
      <c r="Z20" s="378">
        <v>2.9865131136307421</v>
      </c>
      <c r="AA20" s="373"/>
      <c r="AB20" s="378">
        <v>2.8810111851975324</v>
      </c>
      <c r="AC20" s="373"/>
      <c r="AD20" s="378">
        <v>2.8340833094146065</v>
      </c>
      <c r="AE20" s="373"/>
      <c r="AF20" s="378">
        <v>2.7799068865616903</v>
      </c>
      <c r="AG20" s="373"/>
      <c r="AH20" s="378">
        <v>2.7927910238365072</v>
      </c>
      <c r="AI20" s="373"/>
      <c r="AJ20" s="378">
        <v>2.8931780973984509</v>
      </c>
      <c r="AK20" s="373"/>
      <c r="AL20" s="378">
        <v>2.7755168271601622</v>
      </c>
      <c r="AM20" s="373"/>
      <c r="AN20" s="378">
        <v>3.0683112503126986</v>
      </c>
      <c r="AO20" s="373"/>
      <c r="AP20" s="378">
        <v>4.0489354238173858</v>
      </c>
      <c r="AQ20" s="373"/>
      <c r="AR20" s="378">
        <v>2.8067350529877029</v>
      </c>
      <c r="AS20" s="373"/>
      <c r="AT20" s="378">
        <v>2.6982889234947249</v>
      </c>
      <c r="AU20" s="373"/>
      <c r="AV20" s="378">
        <v>2.7328897432532067</v>
      </c>
      <c r="AW20" s="373"/>
      <c r="AX20" s="378">
        <v>2.8162411092379678</v>
      </c>
      <c r="AY20" s="373"/>
      <c r="AZ20" s="378">
        <v>2.7842570796996933</v>
      </c>
      <c r="BA20" s="373"/>
      <c r="BB20" s="378">
        <v>2.7900350765622033</v>
      </c>
      <c r="BC20" s="373"/>
      <c r="BD20" s="378">
        <v>2.7946110882969881</v>
      </c>
      <c r="BE20" s="373"/>
      <c r="BF20" s="378">
        <v>2.7577919884324915</v>
      </c>
      <c r="BG20" s="373"/>
      <c r="BH20" s="378">
        <v>2.7409363254176036</v>
      </c>
      <c r="BI20" s="373"/>
      <c r="BJ20" s="378">
        <v>2.8121300899990715</v>
      </c>
      <c r="BK20" s="373"/>
      <c r="BL20" s="379">
        <v>2.7645894676449734</v>
      </c>
      <c r="BM20" s="373"/>
      <c r="BN20" s="619">
        <v>2.5850133893299883</v>
      </c>
      <c r="BO20" s="376" t="s">
        <v>1196</v>
      </c>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620"/>
      <c r="G21" s="628"/>
      <c r="H21" s="621"/>
      <c r="I21" s="628"/>
      <c r="J21" s="621"/>
      <c r="K21" s="628"/>
      <c r="L21" s="621"/>
      <c r="M21" s="628"/>
      <c r="N21" s="621"/>
      <c r="O21" s="628"/>
      <c r="P21" s="621"/>
      <c r="Q21" s="628"/>
      <c r="R21" s="621"/>
      <c r="S21" s="628"/>
      <c r="T21" s="621"/>
      <c r="U21" s="628"/>
      <c r="V21" s="621"/>
      <c r="W21" s="628"/>
      <c r="X21" s="621"/>
      <c r="Y21" s="628"/>
      <c r="Z21" s="621"/>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1"/>
      <c r="BK21" s="628"/>
      <c r="BL21" s="622"/>
      <c r="BM21" s="628"/>
      <c r="BN21" s="621"/>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1586.9549010719115</v>
      </c>
      <c r="G22" s="373"/>
      <c r="H22" s="375">
        <v>1857.8798730652659</v>
      </c>
      <c r="I22" s="373"/>
      <c r="J22" s="375">
        <v>1758.229845430913</v>
      </c>
      <c r="K22" s="373"/>
      <c r="L22" s="375">
        <v>1490.3418661869514</v>
      </c>
      <c r="M22" s="373"/>
      <c r="N22" s="375">
        <v>1088.2435373085239</v>
      </c>
      <c r="O22" s="373"/>
      <c r="P22" s="375">
        <v>1367.2860252486521</v>
      </c>
      <c r="Q22" s="373"/>
      <c r="R22" s="375">
        <v>1550.1642876200888</v>
      </c>
      <c r="S22" s="373"/>
      <c r="T22" s="375">
        <v>1376.9817051458936</v>
      </c>
      <c r="U22" s="373"/>
      <c r="V22" s="375">
        <v>1530.9227748334763</v>
      </c>
      <c r="W22" s="373"/>
      <c r="X22" s="375">
        <v>1754.7033073466991</v>
      </c>
      <c r="Y22" s="373"/>
      <c r="Z22" s="375">
        <v>1660.9258854143022</v>
      </c>
      <c r="AA22" s="373"/>
      <c r="AB22" s="375">
        <v>2046.5991776099884</v>
      </c>
      <c r="AC22" s="373"/>
      <c r="AD22" s="375">
        <v>1832.4046220124922</v>
      </c>
      <c r="AE22" s="373"/>
      <c r="AF22" s="375">
        <v>1699.0840340426678</v>
      </c>
      <c r="AG22" s="373"/>
      <c r="AH22" s="375">
        <v>1411.539581871813</v>
      </c>
      <c r="AI22" s="373"/>
      <c r="AJ22" s="375">
        <v>1169.3780247529412</v>
      </c>
      <c r="AK22" s="373"/>
      <c r="AL22" s="375">
        <v>546.66939503716765</v>
      </c>
      <c r="AM22" s="373"/>
      <c r="AN22" s="375">
        <v>393.30657497833101</v>
      </c>
      <c r="AO22" s="373"/>
      <c r="AP22" s="375">
        <v>178.40837709861356</v>
      </c>
      <c r="AQ22" s="373"/>
      <c r="AR22" s="375">
        <v>197.7883615737712</v>
      </c>
      <c r="AS22" s="373"/>
      <c r="AT22" s="375">
        <v>191.61536796698175</v>
      </c>
      <c r="AU22" s="373"/>
      <c r="AV22" s="374">
        <v>166.88825917915415</v>
      </c>
      <c r="AW22" s="373"/>
      <c r="AX22" s="374">
        <v>145.18463978774832</v>
      </c>
      <c r="AY22" s="373"/>
      <c r="AZ22" s="374">
        <v>146.08465746576505</v>
      </c>
      <c r="BA22" s="373"/>
      <c r="BB22" s="374">
        <v>125.84047562217067</v>
      </c>
      <c r="BC22" s="373"/>
      <c r="BD22" s="374">
        <v>105.98857325081573</v>
      </c>
      <c r="BE22" s="373"/>
      <c r="BF22" s="374">
        <v>89.69931928118379</v>
      </c>
      <c r="BG22" s="373"/>
      <c r="BH22" s="374">
        <v>83.757718811693096</v>
      </c>
      <c r="BI22" s="373"/>
      <c r="BJ22" s="374">
        <v>74.646770411303123</v>
      </c>
      <c r="BK22" s="373"/>
      <c r="BL22" s="375">
        <v>59.230878400048084</v>
      </c>
      <c r="BM22" s="373"/>
      <c r="BN22" s="618">
        <v>48.633152148631396</v>
      </c>
      <c r="BO22" s="376" t="s">
        <v>1196</v>
      </c>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14.819768993357936</v>
      </c>
      <c r="G23" s="373"/>
      <c r="H23" s="375">
        <v>13.974382569234059</v>
      </c>
      <c r="I23" s="373"/>
      <c r="J23" s="375">
        <v>13.014742127280783</v>
      </c>
      <c r="K23" s="373"/>
      <c r="L23" s="375">
        <v>11.772127039453954</v>
      </c>
      <c r="M23" s="373"/>
      <c r="N23" s="375">
        <v>10.755922663339529</v>
      </c>
      <c r="O23" s="373"/>
      <c r="P23" s="375">
        <v>14.179520488337481</v>
      </c>
      <c r="Q23" s="373"/>
      <c r="R23" s="375">
        <v>14.322309524383076</v>
      </c>
      <c r="S23" s="373"/>
      <c r="T23" s="375">
        <v>13.745912418010025</v>
      </c>
      <c r="U23" s="373"/>
      <c r="V23" s="375">
        <v>14.531682554867645</v>
      </c>
      <c r="W23" s="373"/>
      <c r="X23" s="375">
        <v>16.971882874081619</v>
      </c>
      <c r="Y23" s="373"/>
      <c r="Z23" s="375">
        <v>16.831395594655035</v>
      </c>
      <c r="AA23" s="373"/>
      <c r="AB23" s="375">
        <v>17.623016870136759</v>
      </c>
      <c r="AC23" s="373"/>
      <c r="AD23" s="375">
        <v>18.139246284526884</v>
      </c>
      <c r="AE23" s="373"/>
      <c r="AF23" s="375">
        <v>17.785065616080075</v>
      </c>
      <c r="AG23" s="373"/>
      <c r="AH23" s="375">
        <v>18.757368609769234</v>
      </c>
      <c r="AI23" s="373"/>
      <c r="AJ23" s="375">
        <v>18.467897094618642</v>
      </c>
      <c r="AK23" s="373"/>
      <c r="AL23" s="375">
        <v>20.129342142388946</v>
      </c>
      <c r="AM23" s="373"/>
      <c r="AN23" s="375">
        <v>19.135535682423033</v>
      </c>
      <c r="AO23" s="373"/>
      <c r="AP23" s="375">
        <v>19.553643094932049</v>
      </c>
      <c r="AQ23" s="373"/>
      <c r="AR23" s="375">
        <v>19.537610413181611</v>
      </c>
      <c r="AS23" s="373"/>
      <c r="AT23" s="375">
        <v>21.186181420720825</v>
      </c>
      <c r="AU23" s="373"/>
      <c r="AV23" s="374">
        <v>19.464155330997464</v>
      </c>
      <c r="AW23" s="373"/>
      <c r="AX23" s="374">
        <v>20.798934485264901</v>
      </c>
      <c r="AY23" s="373"/>
      <c r="AZ23" s="374">
        <v>21.024066695129967</v>
      </c>
      <c r="BA23" s="373"/>
      <c r="BB23" s="374">
        <v>20.321674844546116</v>
      </c>
      <c r="BC23" s="373"/>
      <c r="BD23" s="374">
        <v>19.178861517144906</v>
      </c>
      <c r="BE23" s="373"/>
      <c r="BF23" s="374">
        <v>21.073711550245097</v>
      </c>
      <c r="BG23" s="373"/>
      <c r="BH23" s="374">
        <v>21.47867583626433</v>
      </c>
      <c r="BI23" s="373"/>
      <c r="BJ23" s="374">
        <v>18.896197476389275</v>
      </c>
      <c r="BK23" s="373"/>
      <c r="BL23" s="375">
        <v>19.024733835667803</v>
      </c>
      <c r="BM23" s="373"/>
      <c r="BN23" s="618">
        <v>14.781967468192153</v>
      </c>
      <c r="BO23" s="376" t="s">
        <v>1196</v>
      </c>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620"/>
      <c r="G24" s="628"/>
      <c r="H24" s="621"/>
      <c r="I24" s="628"/>
      <c r="J24" s="621"/>
      <c r="K24" s="628"/>
      <c r="L24" s="621"/>
      <c r="M24" s="628"/>
      <c r="N24" s="621"/>
      <c r="O24" s="628"/>
      <c r="P24" s="621"/>
      <c r="Q24" s="628"/>
      <c r="R24" s="621"/>
      <c r="S24" s="628"/>
      <c r="T24" s="621"/>
      <c r="U24" s="628"/>
      <c r="V24" s="621"/>
      <c r="W24" s="628"/>
      <c r="X24" s="621"/>
      <c r="Y24" s="628"/>
      <c r="Z24" s="621"/>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1"/>
      <c r="BK24" s="628"/>
      <c r="BL24" s="622"/>
      <c r="BM24" s="628"/>
      <c r="BN24" s="621"/>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20.24431836769303</v>
      </c>
      <c r="G25" s="373"/>
      <c r="H25" s="375">
        <v>19.083409387787302</v>
      </c>
      <c r="I25" s="373"/>
      <c r="J25" s="375">
        <v>17.808430369171912</v>
      </c>
      <c r="K25" s="373"/>
      <c r="L25" s="375">
        <v>16.170152561119384</v>
      </c>
      <c r="M25" s="373"/>
      <c r="N25" s="375">
        <v>14.818311982626005</v>
      </c>
      <c r="O25" s="373"/>
      <c r="P25" s="375">
        <v>19.409619035301759</v>
      </c>
      <c r="Q25" s="373"/>
      <c r="R25" s="375">
        <v>19.597153361621562</v>
      </c>
      <c r="S25" s="373"/>
      <c r="T25" s="375">
        <v>18.565801746992328</v>
      </c>
      <c r="U25" s="373"/>
      <c r="V25" s="375">
        <v>19.616282366156778</v>
      </c>
      <c r="W25" s="373"/>
      <c r="X25" s="375">
        <v>22.78432921531078</v>
      </c>
      <c r="Y25" s="373"/>
      <c r="Z25" s="375">
        <v>22.466480615224121</v>
      </c>
      <c r="AA25" s="373"/>
      <c r="AB25" s="375">
        <v>23.522429733743717</v>
      </c>
      <c r="AC25" s="373"/>
      <c r="AD25" s="375">
        <v>24.179075274782569</v>
      </c>
      <c r="AE25" s="373"/>
      <c r="AF25" s="375">
        <v>23.692010624558918</v>
      </c>
      <c r="AG25" s="373"/>
      <c r="AH25" s="375">
        <v>24.964278719471238</v>
      </c>
      <c r="AI25" s="373"/>
      <c r="AJ25" s="375">
        <v>24.578000577002452</v>
      </c>
      <c r="AK25" s="373"/>
      <c r="AL25" s="375">
        <v>26.857897421553453</v>
      </c>
      <c r="AM25" s="373"/>
      <c r="AN25" s="375">
        <v>25.503230663635222</v>
      </c>
      <c r="AO25" s="373"/>
      <c r="AP25" s="375">
        <v>25.568795751932157</v>
      </c>
      <c r="AQ25" s="373"/>
      <c r="AR25" s="375">
        <v>25.174686272733013</v>
      </c>
      <c r="AS25" s="373"/>
      <c r="AT25" s="375">
        <v>26.331887656284025</v>
      </c>
      <c r="AU25" s="373"/>
      <c r="AV25" s="374">
        <v>23.133937094296186</v>
      </c>
      <c r="AW25" s="373"/>
      <c r="AX25" s="374">
        <v>24.474135002179917</v>
      </c>
      <c r="AY25" s="373"/>
      <c r="AZ25" s="374">
        <v>24.16298382005203</v>
      </c>
      <c r="BA25" s="373"/>
      <c r="BB25" s="374">
        <v>23.29740945479422</v>
      </c>
      <c r="BC25" s="373"/>
      <c r="BD25" s="374">
        <v>23.154886284252722</v>
      </c>
      <c r="BE25" s="373"/>
      <c r="BF25" s="374">
        <v>23.565492951326288</v>
      </c>
      <c r="BG25" s="373"/>
      <c r="BH25" s="374">
        <v>23.629463183949397</v>
      </c>
      <c r="BI25" s="373"/>
      <c r="BJ25" s="374">
        <v>19.842645767912398</v>
      </c>
      <c r="BK25" s="373"/>
      <c r="BL25" s="375">
        <v>20.487854706982898</v>
      </c>
      <c r="BM25" s="373"/>
      <c r="BN25" s="618">
        <v>15.58894091663989</v>
      </c>
      <c r="BO25" s="376" t="s">
        <v>1196</v>
      </c>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3.0422534885850188</v>
      </c>
      <c r="G26" s="373"/>
      <c r="H26" s="374">
        <v>3.1444262080537189</v>
      </c>
      <c r="I26" s="373"/>
      <c r="J26" s="374">
        <v>2.847619445229844</v>
      </c>
      <c r="K26" s="373"/>
      <c r="L26" s="374">
        <v>2.5639488438673101</v>
      </c>
      <c r="M26" s="373"/>
      <c r="N26" s="374">
        <v>2.5479405216260469</v>
      </c>
      <c r="O26" s="373"/>
      <c r="P26" s="374">
        <v>2.5555769154380465</v>
      </c>
      <c r="Q26" s="373"/>
      <c r="R26" s="374">
        <v>3.1579687797480869</v>
      </c>
      <c r="S26" s="373"/>
      <c r="T26" s="374">
        <v>4.5852325408802708</v>
      </c>
      <c r="U26" s="373"/>
      <c r="V26" s="374">
        <v>4.8292693198876417</v>
      </c>
      <c r="W26" s="373"/>
      <c r="X26" s="374">
        <v>5.9217920271521178</v>
      </c>
      <c r="Y26" s="373"/>
      <c r="Z26" s="374">
        <v>6.2583400952985766</v>
      </c>
      <c r="AA26" s="373"/>
      <c r="AB26" s="374">
        <v>6.0142933273178274</v>
      </c>
      <c r="AC26" s="373"/>
      <c r="AD26" s="374">
        <v>5.9677617889354231</v>
      </c>
      <c r="AE26" s="373"/>
      <c r="AF26" s="374">
        <v>5.8837687175820559</v>
      </c>
      <c r="AG26" s="373"/>
      <c r="AH26" s="374">
        <v>5.852954111956393</v>
      </c>
      <c r="AI26" s="373"/>
      <c r="AJ26" s="374">
        <v>6.0033274376061891</v>
      </c>
      <c r="AK26" s="373"/>
      <c r="AL26" s="374">
        <v>5.848653809902137</v>
      </c>
      <c r="AM26" s="373"/>
      <c r="AN26" s="374">
        <v>6.5494697076531239</v>
      </c>
      <c r="AO26" s="373"/>
      <c r="AP26" s="374">
        <v>9.1447780196471253</v>
      </c>
      <c r="AQ26" s="373"/>
      <c r="AR26" s="374">
        <v>7.2376834425539798</v>
      </c>
      <c r="AS26" s="373"/>
      <c r="AT26" s="374">
        <v>7.8669287007429078</v>
      </c>
      <c r="AU26" s="373"/>
      <c r="AV26" s="374">
        <v>8.1103466331226102</v>
      </c>
      <c r="AW26" s="373"/>
      <c r="AX26" s="374">
        <v>8.3736228224721643</v>
      </c>
      <c r="AY26" s="373"/>
      <c r="AZ26" s="374">
        <v>8.6859888676503534</v>
      </c>
      <c r="BA26" s="373"/>
      <c r="BB26" s="374">
        <v>8.5403385594713264</v>
      </c>
      <c r="BC26" s="373"/>
      <c r="BD26" s="374">
        <v>7.9050978426301235</v>
      </c>
      <c r="BE26" s="373"/>
      <c r="BF26" s="374">
        <v>8.8867120207097283</v>
      </c>
      <c r="BG26" s="373"/>
      <c r="BH26" s="374">
        <v>9.3200647935901753</v>
      </c>
      <c r="BI26" s="373"/>
      <c r="BJ26" s="374">
        <v>9.3647187958684839</v>
      </c>
      <c r="BK26" s="373"/>
      <c r="BL26" s="375">
        <v>9.2724331937780473</v>
      </c>
      <c r="BM26" s="373"/>
      <c r="BN26" s="618">
        <v>8.0033073273763566</v>
      </c>
      <c r="BO26" s="376" t="s">
        <v>1196</v>
      </c>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1.4134955864613292</v>
      </c>
      <c r="G27" s="373"/>
      <c r="H27" s="378">
        <v>1.4682798410498474</v>
      </c>
      <c r="I27" s="373"/>
      <c r="J27" s="378">
        <v>1.2769546236204155</v>
      </c>
      <c r="K27" s="373"/>
      <c r="L27" s="378">
        <v>1.0990725194949686</v>
      </c>
      <c r="M27" s="373"/>
      <c r="N27" s="378">
        <v>1.0969172592217742</v>
      </c>
      <c r="O27" s="373"/>
      <c r="P27" s="378">
        <v>1.2212798245457241</v>
      </c>
      <c r="Q27" s="373"/>
      <c r="R27" s="378">
        <v>1.5513557966307734</v>
      </c>
      <c r="S27" s="373"/>
      <c r="T27" s="378">
        <v>2.4514639385166985</v>
      </c>
      <c r="U27" s="373"/>
      <c r="V27" s="378">
        <v>2.6172962694459994</v>
      </c>
      <c r="W27" s="373"/>
      <c r="X27" s="378">
        <v>3.1827215537094906</v>
      </c>
      <c r="Y27" s="373"/>
      <c r="Z27" s="378">
        <v>3.3220244803476309</v>
      </c>
      <c r="AA27" s="373"/>
      <c r="AB27" s="378">
        <v>3.1962936096099344</v>
      </c>
      <c r="AC27" s="373"/>
      <c r="AD27" s="378">
        <v>3.1387809334554393</v>
      </c>
      <c r="AE27" s="373"/>
      <c r="AF27" s="378">
        <v>3.0823130856180065</v>
      </c>
      <c r="AG27" s="373"/>
      <c r="AH27" s="378">
        <v>3.0852753445623358</v>
      </c>
      <c r="AI27" s="373"/>
      <c r="AJ27" s="378">
        <v>3.2009953032660645</v>
      </c>
      <c r="AK27" s="373"/>
      <c r="AL27" s="378">
        <v>3.0587584098296245</v>
      </c>
      <c r="AM27" s="373"/>
      <c r="AN27" s="378">
        <v>3.4227328484279713</v>
      </c>
      <c r="AO27" s="373"/>
      <c r="AP27" s="378">
        <v>4.5877984108278165</v>
      </c>
      <c r="AQ27" s="373"/>
      <c r="AR27" s="378">
        <v>3.1715681614481852</v>
      </c>
      <c r="AS27" s="373"/>
      <c r="AT27" s="378">
        <v>3.0351230337837238</v>
      </c>
      <c r="AU27" s="373"/>
      <c r="AV27" s="378">
        <v>3.0779820762937531</v>
      </c>
      <c r="AW27" s="373"/>
      <c r="AX27" s="378">
        <v>3.1914173822514824</v>
      </c>
      <c r="AY27" s="373"/>
      <c r="AZ27" s="378">
        <v>3.2382649674462494</v>
      </c>
      <c r="BA27" s="373"/>
      <c r="BB27" s="378">
        <v>3.2684791048452668</v>
      </c>
      <c r="BC27" s="373"/>
      <c r="BD27" s="378">
        <v>3.211951432446583</v>
      </c>
      <c r="BE27" s="373"/>
      <c r="BF27" s="378">
        <v>3.1450972486966067</v>
      </c>
      <c r="BG27" s="373"/>
      <c r="BH27" s="378">
        <v>3.0855362338952999</v>
      </c>
      <c r="BI27" s="373"/>
      <c r="BJ27" s="378">
        <v>3.165853777341499</v>
      </c>
      <c r="BK27" s="373"/>
      <c r="BL27" s="379">
        <v>3.1273851674336814</v>
      </c>
      <c r="BM27" s="373"/>
      <c r="BN27" s="619">
        <v>2.8608003554182799</v>
      </c>
      <c r="BO27" s="376" t="s">
        <v>1196</v>
      </c>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1.3807943037348056</v>
      </c>
      <c r="G28" s="373"/>
      <c r="H28" s="378">
        <v>1.4270491797805482</v>
      </c>
      <c r="I28" s="373"/>
      <c r="J28" s="378">
        <v>1.2583053747872535</v>
      </c>
      <c r="K28" s="373"/>
      <c r="L28" s="378">
        <v>1.1000308966110173</v>
      </c>
      <c r="M28" s="373"/>
      <c r="N28" s="378">
        <v>1.0932690664944247</v>
      </c>
      <c r="O28" s="373"/>
      <c r="P28" s="378">
        <v>1.2269970931122296</v>
      </c>
      <c r="Q28" s="373"/>
      <c r="R28" s="378">
        <v>1.5275751068542067</v>
      </c>
      <c r="S28" s="373"/>
      <c r="T28" s="378">
        <v>2.3284247386719241</v>
      </c>
      <c r="U28" s="373"/>
      <c r="V28" s="378">
        <v>2.4922297469660482</v>
      </c>
      <c r="W28" s="373"/>
      <c r="X28" s="378">
        <v>2.9943533022281925</v>
      </c>
      <c r="Y28" s="373"/>
      <c r="Z28" s="378">
        <v>3.1184063462519682</v>
      </c>
      <c r="AA28" s="373"/>
      <c r="AB28" s="378">
        <v>3.0062110009598215</v>
      </c>
      <c r="AC28" s="373"/>
      <c r="AD28" s="378">
        <v>2.9642432336269793</v>
      </c>
      <c r="AE28" s="373"/>
      <c r="AF28" s="378">
        <v>2.9113892419550451</v>
      </c>
      <c r="AG28" s="373"/>
      <c r="AH28" s="378">
        <v>2.9220739404335432</v>
      </c>
      <c r="AI28" s="373"/>
      <c r="AJ28" s="378">
        <v>3.0237611225922136</v>
      </c>
      <c r="AK28" s="373"/>
      <c r="AL28" s="378">
        <v>2.9088958431938985</v>
      </c>
      <c r="AM28" s="373"/>
      <c r="AN28" s="378">
        <v>3.2200518961972899</v>
      </c>
      <c r="AO28" s="373"/>
      <c r="AP28" s="378">
        <v>4.3385826807027454</v>
      </c>
      <c r="AQ28" s="373"/>
      <c r="AR28" s="378">
        <v>3.153728421840027</v>
      </c>
      <c r="AS28" s="373"/>
      <c r="AT28" s="378">
        <v>3.1934542176866976</v>
      </c>
      <c r="AU28" s="373"/>
      <c r="AV28" s="378">
        <v>3.2876851537869571</v>
      </c>
      <c r="AW28" s="373"/>
      <c r="AX28" s="378">
        <v>3.3676752013272275</v>
      </c>
      <c r="AY28" s="373"/>
      <c r="AZ28" s="378">
        <v>3.4760497001512229</v>
      </c>
      <c r="BA28" s="373"/>
      <c r="BB28" s="378">
        <v>3.5125805716114593</v>
      </c>
      <c r="BC28" s="373"/>
      <c r="BD28" s="378">
        <v>3.3436102690325469</v>
      </c>
      <c r="BE28" s="373"/>
      <c r="BF28" s="378">
        <v>3.5637170706518804</v>
      </c>
      <c r="BG28" s="373"/>
      <c r="BH28" s="378">
        <v>3.7121022627973521</v>
      </c>
      <c r="BI28" s="373"/>
      <c r="BJ28" s="378">
        <v>3.8073026488866293</v>
      </c>
      <c r="BK28" s="373"/>
      <c r="BL28" s="379">
        <v>3.7656967934627468</v>
      </c>
      <c r="BM28" s="373"/>
      <c r="BN28" s="619">
        <v>3.2703974184633871</v>
      </c>
      <c r="BO28" s="376" t="s">
        <v>1196</v>
      </c>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2.5844780539327705</v>
      </c>
      <c r="G29" s="373"/>
      <c r="H29" s="378">
        <v>2.6283420928274803</v>
      </c>
      <c r="I29" s="373"/>
      <c r="J29" s="378">
        <v>2.3121910505036283</v>
      </c>
      <c r="K29" s="373"/>
      <c r="L29" s="378">
        <v>2.0026049689627281</v>
      </c>
      <c r="M29" s="373"/>
      <c r="N29" s="378">
        <v>1.9618313273895644</v>
      </c>
      <c r="O29" s="373"/>
      <c r="P29" s="378">
        <v>2.2280520328457483</v>
      </c>
      <c r="Q29" s="373"/>
      <c r="R29" s="378">
        <v>2.6972615712121994</v>
      </c>
      <c r="S29" s="373"/>
      <c r="T29" s="378">
        <v>3.9157405208298299</v>
      </c>
      <c r="U29" s="373"/>
      <c r="V29" s="378">
        <v>4.1464168004731849</v>
      </c>
      <c r="W29" s="373"/>
      <c r="X29" s="378">
        <v>5.1182290602904992</v>
      </c>
      <c r="Y29" s="373"/>
      <c r="Z29" s="378">
        <v>5.3397698030674716</v>
      </c>
      <c r="AA29" s="373"/>
      <c r="AB29" s="378">
        <v>5.2037933939979233</v>
      </c>
      <c r="AC29" s="373"/>
      <c r="AD29" s="378">
        <v>5.1479696356154117</v>
      </c>
      <c r="AE29" s="373"/>
      <c r="AF29" s="378">
        <v>5.0659187699398487</v>
      </c>
      <c r="AG29" s="373"/>
      <c r="AH29" s="378">
        <v>5.0973106930569028</v>
      </c>
      <c r="AI29" s="373"/>
      <c r="AJ29" s="378">
        <v>5.2407463663752436</v>
      </c>
      <c r="AK29" s="373"/>
      <c r="AL29" s="378">
        <v>5.130477081537884</v>
      </c>
      <c r="AM29" s="373"/>
      <c r="AN29" s="378">
        <v>5.6549401428054153</v>
      </c>
      <c r="AO29" s="373"/>
      <c r="AP29" s="378">
        <v>7.4478488952761133</v>
      </c>
      <c r="AQ29" s="373"/>
      <c r="AR29" s="378">
        <v>5.6677803078217881</v>
      </c>
      <c r="AS29" s="373"/>
      <c r="AT29" s="378">
        <v>5.7187226198002143</v>
      </c>
      <c r="AU29" s="373"/>
      <c r="AV29" s="378">
        <v>5.7471517974697335</v>
      </c>
      <c r="AW29" s="373"/>
      <c r="AX29" s="378">
        <v>5.8876222340879618</v>
      </c>
      <c r="AY29" s="373"/>
      <c r="AZ29" s="378">
        <v>5.7631109481043943</v>
      </c>
      <c r="BA29" s="373"/>
      <c r="BB29" s="378">
        <v>5.9646612474012422</v>
      </c>
      <c r="BC29" s="373"/>
      <c r="BD29" s="378">
        <v>5.5959458551916228</v>
      </c>
      <c r="BE29" s="373"/>
      <c r="BF29" s="378">
        <v>5.9953864136426676</v>
      </c>
      <c r="BG29" s="373"/>
      <c r="BH29" s="378">
        <v>6.0597181455364417</v>
      </c>
      <c r="BI29" s="373"/>
      <c r="BJ29" s="378">
        <v>6.1074402359074611</v>
      </c>
      <c r="BK29" s="373"/>
      <c r="BL29" s="379">
        <v>6.0761010961164654</v>
      </c>
      <c r="BM29" s="373"/>
      <c r="BN29" s="619">
        <v>5.2470338182236791</v>
      </c>
      <c r="BO29" s="376" t="s">
        <v>1196</v>
      </c>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620"/>
      <c r="G30" s="628"/>
      <c r="H30" s="621"/>
      <c r="I30" s="628"/>
      <c r="J30" s="621"/>
      <c r="K30" s="628"/>
      <c r="L30" s="621"/>
      <c r="M30" s="628"/>
      <c r="N30" s="621"/>
      <c r="O30" s="628"/>
      <c r="P30" s="621"/>
      <c r="Q30" s="628"/>
      <c r="R30" s="621"/>
      <c r="S30" s="628"/>
      <c r="T30" s="621"/>
      <c r="U30" s="628"/>
      <c r="V30" s="621"/>
      <c r="W30" s="628"/>
      <c r="X30" s="621"/>
      <c r="Y30" s="628"/>
      <c r="Z30" s="621"/>
      <c r="AA30" s="628"/>
      <c r="AB30" s="621"/>
      <c r="AC30" s="628"/>
      <c r="AD30" s="621"/>
      <c r="AE30" s="628"/>
      <c r="AF30" s="621"/>
      <c r="AG30" s="628"/>
      <c r="AH30" s="621"/>
      <c r="AI30" s="628"/>
      <c r="AJ30" s="621"/>
      <c r="AK30" s="628"/>
      <c r="AL30" s="621"/>
      <c r="AM30" s="628"/>
      <c r="AN30" s="621"/>
      <c r="AO30" s="628"/>
      <c r="AP30" s="621"/>
      <c r="AQ30" s="628"/>
      <c r="AR30" s="621"/>
      <c r="AS30" s="628"/>
      <c r="AT30" s="621"/>
      <c r="AU30" s="628"/>
      <c r="AV30" s="621"/>
      <c r="AW30" s="628"/>
      <c r="AX30" s="621"/>
      <c r="AY30" s="628"/>
      <c r="AZ30" s="621"/>
      <c r="BA30" s="628"/>
      <c r="BB30" s="621"/>
      <c r="BC30" s="628"/>
      <c r="BD30" s="621"/>
      <c r="BE30" s="628"/>
      <c r="BF30" s="621"/>
      <c r="BG30" s="628"/>
      <c r="BH30" s="621"/>
      <c r="BI30" s="628"/>
      <c r="BJ30" s="621"/>
      <c r="BK30" s="628"/>
      <c r="BL30" s="622"/>
      <c r="BM30" s="628"/>
      <c r="BN30" s="621"/>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1.9886091118581672</v>
      </c>
      <c r="G31" s="373"/>
      <c r="H31" s="374">
        <v>2.048122482167869</v>
      </c>
      <c r="I31" s="373"/>
      <c r="J31" s="374">
        <v>1.7828260413981962</v>
      </c>
      <c r="K31" s="373"/>
      <c r="L31" s="374">
        <v>1.5305932837105538</v>
      </c>
      <c r="M31" s="373"/>
      <c r="N31" s="374">
        <v>1.5155993618260415</v>
      </c>
      <c r="O31" s="373"/>
      <c r="P31" s="374">
        <v>1.6817953378624166</v>
      </c>
      <c r="Q31" s="373"/>
      <c r="R31" s="374">
        <v>2.1046399437971028</v>
      </c>
      <c r="S31" s="373"/>
      <c r="T31" s="374">
        <v>3.2395083459363168</v>
      </c>
      <c r="U31" s="373"/>
      <c r="V31" s="374">
        <v>3.4360351839875887</v>
      </c>
      <c r="W31" s="373"/>
      <c r="X31" s="374">
        <v>4.2409945862318086</v>
      </c>
      <c r="Y31" s="373"/>
      <c r="Z31" s="374">
        <v>4.4344871103795356</v>
      </c>
      <c r="AA31" s="373"/>
      <c r="AB31" s="374">
        <v>4.2873000547579823</v>
      </c>
      <c r="AC31" s="373"/>
      <c r="AD31" s="374">
        <v>4.217143531549695</v>
      </c>
      <c r="AE31" s="373"/>
      <c r="AF31" s="374">
        <v>4.1455450260002165</v>
      </c>
      <c r="AG31" s="373"/>
      <c r="AH31" s="374">
        <v>4.1513770520295576</v>
      </c>
      <c r="AI31" s="373"/>
      <c r="AJ31" s="374">
        <v>4.2912376987776257</v>
      </c>
      <c r="AK31" s="373"/>
      <c r="AL31" s="374">
        <v>4.1373419091375698</v>
      </c>
      <c r="AM31" s="373"/>
      <c r="AN31" s="374">
        <v>4.6246253855812522</v>
      </c>
      <c r="AO31" s="373"/>
      <c r="AP31" s="374">
        <v>6.1441132005044441</v>
      </c>
      <c r="AQ31" s="373"/>
      <c r="AR31" s="374">
        <v>4.4362722315353089</v>
      </c>
      <c r="AS31" s="373"/>
      <c r="AT31" s="374">
        <v>4.3138454374357726</v>
      </c>
      <c r="AU31" s="373"/>
      <c r="AV31" s="374">
        <v>4.3055327945391699</v>
      </c>
      <c r="AW31" s="373"/>
      <c r="AX31" s="374">
        <v>4.4539549502776348</v>
      </c>
      <c r="AY31" s="373"/>
      <c r="AZ31" s="374">
        <v>4.4419620262226402</v>
      </c>
      <c r="BA31" s="373"/>
      <c r="BB31" s="374">
        <v>5.176502146122389</v>
      </c>
      <c r="BC31" s="373"/>
      <c r="BD31" s="374">
        <v>4.8426544905946542</v>
      </c>
      <c r="BE31" s="373"/>
      <c r="BF31" s="374">
        <v>5.8331679640658285</v>
      </c>
      <c r="BG31" s="373"/>
      <c r="BH31" s="374">
        <v>7.1046413469752832</v>
      </c>
      <c r="BI31" s="373"/>
      <c r="BJ31" s="374">
        <v>8.5348566000691406</v>
      </c>
      <c r="BK31" s="373"/>
      <c r="BL31" s="375">
        <v>11.061919161309094</v>
      </c>
      <c r="BM31" s="373"/>
      <c r="BN31" s="618">
        <v>9.7747145569994114</v>
      </c>
      <c r="BO31" s="376" t="s">
        <v>1196</v>
      </c>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0.54535718415086776</v>
      </c>
      <c r="G32" s="373"/>
      <c r="H32" s="374">
        <v>0.56791287695081583</v>
      </c>
      <c r="I32" s="373"/>
      <c r="J32" s="374">
        <v>0.48128289798028034</v>
      </c>
      <c r="K32" s="373"/>
      <c r="L32" s="374">
        <v>0.39938713881333737</v>
      </c>
      <c r="M32" s="373"/>
      <c r="N32" s="374">
        <v>0.39986531939858827</v>
      </c>
      <c r="O32" s="373"/>
      <c r="P32" s="374">
        <v>0.39628664983994233</v>
      </c>
      <c r="Q32" s="373"/>
      <c r="R32" s="374">
        <v>0.52589500856480609</v>
      </c>
      <c r="S32" s="373"/>
      <c r="T32" s="374">
        <v>0.87117870198750247</v>
      </c>
      <c r="U32" s="373"/>
      <c r="V32" s="374">
        <v>0.90165805217387895</v>
      </c>
      <c r="W32" s="373"/>
      <c r="X32" s="374">
        <v>1.1934859354979748</v>
      </c>
      <c r="Y32" s="373"/>
      <c r="Z32" s="374">
        <v>1.2722180468806821</v>
      </c>
      <c r="AA32" s="373"/>
      <c r="AB32" s="374">
        <v>1.2261796356123509</v>
      </c>
      <c r="AC32" s="373"/>
      <c r="AD32" s="374">
        <v>1.1986355999420719</v>
      </c>
      <c r="AE32" s="373"/>
      <c r="AF32" s="374">
        <v>1.1831886915158321</v>
      </c>
      <c r="AG32" s="373"/>
      <c r="AH32" s="374">
        <v>1.169439589395219</v>
      </c>
      <c r="AI32" s="373"/>
      <c r="AJ32" s="374">
        <v>1.2092668331438328</v>
      </c>
      <c r="AK32" s="373"/>
      <c r="AL32" s="374">
        <v>1.1609564089399618</v>
      </c>
      <c r="AM32" s="373"/>
      <c r="AN32" s="374">
        <v>1.3527252932673632</v>
      </c>
      <c r="AO32" s="373"/>
      <c r="AP32" s="374">
        <v>1.8139671469310465</v>
      </c>
      <c r="AQ32" s="373"/>
      <c r="AR32" s="374">
        <v>1.2654040203441659</v>
      </c>
      <c r="AS32" s="373"/>
      <c r="AT32" s="374">
        <v>1.1288751295513935</v>
      </c>
      <c r="AU32" s="373"/>
      <c r="AV32" s="374">
        <v>1.1158560557704089</v>
      </c>
      <c r="AW32" s="373"/>
      <c r="AX32" s="374">
        <v>1.1386156935142477</v>
      </c>
      <c r="AY32" s="373"/>
      <c r="AZ32" s="374">
        <v>1.131357296273815</v>
      </c>
      <c r="BA32" s="373"/>
      <c r="BB32" s="374">
        <v>1.0810061762793115</v>
      </c>
      <c r="BC32" s="373"/>
      <c r="BD32" s="374">
        <v>1.0837546025311731</v>
      </c>
      <c r="BE32" s="373"/>
      <c r="BF32" s="374">
        <v>1.1075107194072691</v>
      </c>
      <c r="BG32" s="373"/>
      <c r="BH32" s="374">
        <v>1.0990978419561797</v>
      </c>
      <c r="BI32" s="373"/>
      <c r="BJ32" s="374">
        <v>1.0673691623474464</v>
      </c>
      <c r="BK32" s="373"/>
      <c r="BL32" s="375">
        <v>1.0805042751102003</v>
      </c>
      <c r="BM32" s="373"/>
      <c r="BN32" s="618">
        <v>0.95576608624606219</v>
      </c>
      <c r="BO32" s="376" t="s">
        <v>1196</v>
      </c>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620"/>
      <c r="G33" s="628"/>
      <c r="H33" s="621"/>
      <c r="I33" s="628"/>
      <c r="J33" s="621"/>
      <c r="K33" s="628"/>
      <c r="L33" s="621"/>
      <c r="M33" s="628"/>
      <c r="N33" s="621"/>
      <c r="O33" s="628"/>
      <c r="P33" s="621"/>
      <c r="Q33" s="628"/>
      <c r="R33" s="621"/>
      <c r="S33" s="628"/>
      <c r="T33" s="621"/>
      <c r="U33" s="628"/>
      <c r="V33" s="621"/>
      <c r="W33" s="628"/>
      <c r="X33" s="621"/>
      <c r="Y33" s="628"/>
      <c r="Z33" s="621"/>
      <c r="AA33" s="628"/>
      <c r="AB33" s="621"/>
      <c r="AC33" s="628"/>
      <c r="AD33" s="621"/>
      <c r="AE33" s="628"/>
      <c r="AF33" s="621"/>
      <c r="AG33" s="628"/>
      <c r="AH33" s="621"/>
      <c r="AI33" s="628"/>
      <c r="AJ33" s="621"/>
      <c r="AK33" s="628"/>
      <c r="AL33" s="621"/>
      <c r="AM33" s="628"/>
      <c r="AN33" s="621"/>
      <c r="AO33" s="628"/>
      <c r="AP33" s="621"/>
      <c r="AQ33" s="628"/>
      <c r="AR33" s="621"/>
      <c r="AS33" s="628"/>
      <c r="AT33" s="621"/>
      <c r="AU33" s="628"/>
      <c r="AV33" s="621"/>
      <c r="AW33" s="628"/>
      <c r="AX33" s="621"/>
      <c r="AY33" s="628"/>
      <c r="AZ33" s="621"/>
      <c r="BA33" s="628"/>
      <c r="BB33" s="621"/>
      <c r="BC33" s="628"/>
      <c r="BD33" s="621"/>
      <c r="BE33" s="628"/>
      <c r="BF33" s="621"/>
      <c r="BG33" s="628"/>
      <c r="BH33" s="621"/>
      <c r="BI33" s="628"/>
      <c r="BJ33" s="621"/>
      <c r="BK33" s="628"/>
      <c r="BL33" s="622"/>
      <c r="BM33" s="628"/>
      <c r="BN33" s="621"/>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2.8121086799028072</v>
      </c>
      <c r="G34" s="373"/>
      <c r="H34" s="374">
        <v>2.7967028450944085</v>
      </c>
      <c r="I34" s="373"/>
      <c r="J34" s="374">
        <v>2.4900833696530089</v>
      </c>
      <c r="K34" s="373"/>
      <c r="L34" s="374">
        <v>2.1694212062194196</v>
      </c>
      <c r="M34" s="373"/>
      <c r="N34" s="374">
        <v>2.0785507222647963</v>
      </c>
      <c r="O34" s="373"/>
      <c r="P34" s="374">
        <v>2.3455935951632396</v>
      </c>
      <c r="Q34" s="373"/>
      <c r="R34" s="374">
        <v>2.700057969065313</v>
      </c>
      <c r="S34" s="373"/>
      <c r="T34" s="374">
        <v>3.5297100293809587</v>
      </c>
      <c r="U34" s="373"/>
      <c r="V34" s="374">
        <v>3.6751691678074199</v>
      </c>
      <c r="W34" s="373"/>
      <c r="X34" s="374">
        <v>4.6647596010652421</v>
      </c>
      <c r="Y34" s="373"/>
      <c r="Z34" s="374">
        <v>4.8707530472812763</v>
      </c>
      <c r="AA34" s="373"/>
      <c r="AB34" s="374">
        <v>4.8164926247581477</v>
      </c>
      <c r="AC34" s="373"/>
      <c r="AD34" s="374">
        <v>4.7991789986628701</v>
      </c>
      <c r="AE34" s="373"/>
      <c r="AF34" s="374">
        <v>4.7279167308340595</v>
      </c>
      <c r="AG34" s="373"/>
      <c r="AH34" s="374">
        <v>4.7741251373732858</v>
      </c>
      <c r="AI34" s="373"/>
      <c r="AJ34" s="374">
        <v>4.8454459200504827</v>
      </c>
      <c r="AK34" s="373"/>
      <c r="AL34" s="374">
        <v>4.8780471608803708</v>
      </c>
      <c r="AM34" s="373"/>
      <c r="AN34" s="374">
        <v>5.2982798507986102</v>
      </c>
      <c r="AO34" s="373"/>
      <c r="AP34" s="374">
        <v>6.5731818001567639</v>
      </c>
      <c r="AQ34" s="373"/>
      <c r="AR34" s="374">
        <v>5.1399894912490067</v>
      </c>
      <c r="AS34" s="373"/>
      <c r="AT34" s="374">
        <v>4.9315631725194038</v>
      </c>
      <c r="AU34" s="373"/>
      <c r="AV34" s="374">
        <v>4.6806875808313437</v>
      </c>
      <c r="AW34" s="373"/>
      <c r="AX34" s="374">
        <v>4.8328855242336921</v>
      </c>
      <c r="AY34" s="373"/>
      <c r="AZ34" s="374">
        <v>4.7783423914518686</v>
      </c>
      <c r="BA34" s="373"/>
      <c r="BB34" s="374">
        <v>4.6053416360986814</v>
      </c>
      <c r="BC34" s="373"/>
      <c r="BD34" s="374">
        <v>4.582556298602138</v>
      </c>
      <c r="BE34" s="373"/>
      <c r="BF34" s="374">
        <v>4.6309157042893121</v>
      </c>
      <c r="BG34" s="373"/>
      <c r="BH34" s="374">
        <v>4.6680203309512933</v>
      </c>
      <c r="BI34" s="373"/>
      <c r="BJ34" s="374">
        <v>4.2957620497071414</v>
      </c>
      <c r="BK34" s="373"/>
      <c r="BL34" s="375">
        <v>4.2735400583652652</v>
      </c>
      <c r="BM34" s="373"/>
      <c r="BN34" s="618">
        <v>3.9469970407879393</v>
      </c>
      <c r="BO34" s="376" t="s">
        <v>1196</v>
      </c>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0.62010045666529978</v>
      </c>
      <c r="G35" s="373"/>
      <c r="H35" s="374">
        <v>0.61387859348502749</v>
      </c>
      <c r="I35" s="373"/>
      <c r="J35" s="374">
        <v>0.62569870733546906</v>
      </c>
      <c r="K35" s="373"/>
      <c r="L35" s="374">
        <v>0.63268331718822257</v>
      </c>
      <c r="M35" s="373"/>
      <c r="N35" s="374">
        <v>0.60898062851924151</v>
      </c>
      <c r="O35" s="373"/>
      <c r="P35" s="374">
        <v>0.74232587085111978</v>
      </c>
      <c r="Q35" s="373"/>
      <c r="R35" s="374">
        <v>0.79201487469265908</v>
      </c>
      <c r="S35" s="373"/>
      <c r="T35" s="374">
        <v>0.86122495150862632</v>
      </c>
      <c r="U35" s="373"/>
      <c r="V35" s="374">
        <v>0.972781498633704</v>
      </c>
      <c r="W35" s="373"/>
      <c r="X35" s="374">
        <v>0.90722698186160744</v>
      </c>
      <c r="Y35" s="373"/>
      <c r="Z35" s="374">
        <v>0.88329026725434057</v>
      </c>
      <c r="AA35" s="373"/>
      <c r="AB35" s="374">
        <v>0.86019197428424032</v>
      </c>
      <c r="AC35" s="373"/>
      <c r="AD35" s="374">
        <v>0.89131732931419128</v>
      </c>
      <c r="AE35" s="373"/>
      <c r="AF35" s="374">
        <v>0.86544607622240777</v>
      </c>
      <c r="AG35" s="373"/>
      <c r="AH35" s="374">
        <v>0.90781361866921784</v>
      </c>
      <c r="AI35" s="373"/>
      <c r="AJ35" s="374">
        <v>0.91417641528837046</v>
      </c>
      <c r="AK35" s="373"/>
      <c r="AL35" s="374">
        <v>0.93131224269190604</v>
      </c>
      <c r="AM35" s="373"/>
      <c r="AN35" s="374">
        <v>0.83982143889672878</v>
      </c>
      <c r="AO35" s="373"/>
      <c r="AP35" s="374">
        <v>1.0870373485997427</v>
      </c>
      <c r="AQ35" s="373"/>
      <c r="AR35" s="374">
        <v>1.0963108477416652</v>
      </c>
      <c r="AS35" s="373"/>
      <c r="AT35" s="374">
        <v>1.5041789580582761</v>
      </c>
      <c r="AU35" s="373"/>
      <c r="AV35" s="374">
        <v>1.5095023668886389</v>
      </c>
      <c r="AW35" s="373"/>
      <c r="AX35" s="374">
        <v>1.6173874775947827</v>
      </c>
      <c r="AY35" s="373"/>
      <c r="AZ35" s="374">
        <v>1.6010855723365616</v>
      </c>
      <c r="BA35" s="373"/>
      <c r="BB35" s="374">
        <v>1.7943235751812798</v>
      </c>
      <c r="BC35" s="373"/>
      <c r="BD35" s="374">
        <v>1.7889061541938942</v>
      </c>
      <c r="BE35" s="373"/>
      <c r="BF35" s="374">
        <v>1.8445589888569249</v>
      </c>
      <c r="BG35" s="373"/>
      <c r="BH35" s="374">
        <v>1.8613506350644957</v>
      </c>
      <c r="BI35" s="373"/>
      <c r="BJ35" s="374">
        <v>1.8846064085366143</v>
      </c>
      <c r="BK35" s="373"/>
      <c r="BL35" s="375">
        <v>1.8662976415533468</v>
      </c>
      <c r="BM35" s="373"/>
      <c r="BN35" s="618">
        <v>1.5984661042760733</v>
      </c>
      <c r="BO35" s="376" t="s">
        <v>1196</v>
      </c>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122.00282221182522</v>
      </c>
      <c r="G36" s="373"/>
      <c r="H36" s="370">
        <v>120.47027602416286</v>
      </c>
      <c r="I36" s="373"/>
      <c r="J36" s="370">
        <v>116.87368566031147</v>
      </c>
      <c r="K36" s="373"/>
      <c r="L36" s="370">
        <v>116.00144573767543</v>
      </c>
      <c r="M36" s="373"/>
      <c r="N36" s="370">
        <v>117.60231736362537</v>
      </c>
      <c r="O36" s="373"/>
      <c r="P36" s="370">
        <v>125.32737626676304</v>
      </c>
      <c r="Q36" s="373"/>
      <c r="R36" s="370">
        <v>138.13753980219326</v>
      </c>
      <c r="S36" s="373"/>
      <c r="T36" s="370">
        <v>131.35715449752783</v>
      </c>
      <c r="U36" s="373"/>
      <c r="V36" s="370">
        <v>139.96310748479254</v>
      </c>
      <c r="W36" s="373"/>
      <c r="X36" s="370">
        <v>144.81626561801497</v>
      </c>
      <c r="Y36" s="373"/>
      <c r="Z36" s="370">
        <v>133.63163943041644</v>
      </c>
      <c r="AA36" s="373"/>
      <c r="AB36" s="370">
        <v>128.05371824611979</v>
      </c>
      <c r="AC36" s="373"/>
      <c r="AD36" s="370">
        <v>124.12663327958727</v>
      </c>
      <c r="AE36" s="373"/>
      <c r="AF36" s="370">
        <v>120.66490734105466</v>
      </c>
      <c r="AG36" s="373"/>
      <c r="AH36" s="370">
        <v>117.29592299541432</v>
      </c>
      <c r="AI36" s="373"/>
      <c r="AJ36" s="370">
        <v>121.71004408923099</v>
      </c>
      <c r="AK36" s="373"/>
      <c r="AL36" s="370">
        <v>127.30605614989382</v>
      </c>
      <c r="AM36" s="373"/>
      <c r="AN36" s="370">
        <v>136.32476706458291</v>
      </c>
      <c r="AO36" s="373"/>
      <c r="AP36" s="370">
        <v>142.73986103670907</v>
      </c>
      <c r="AQ36" s="373"/>
      <c r="AR36" s="370">
        <v>144.28516507935274</v>
      </c>
      <c r="AS36" s="373"/>
      <c r="AT36" s="370">
        <v>149.39589239529508</v>
      </c>
      <c r="AU36" s="373"/>
      <c r="AV36" s="370">
        <v>141.10237069238224</v>
      </c>
      <c r="AW36" s="373"/>
      <c r="AX36" s="370">
        <v>143.92241779036618</v>
      </c>
      <c r="AY36" s="373"/>
      <c r="AZ36" s="370">
        <v>142.48527121668002</v>
      </c>
      <c r="BA36" s="373"/>
      <c r="BB36" s="370">
        <v>128.59277385649619</v>
      </c>
      <c r="BC36" s="373"/>
      <c r="BD36" s="370">
        <v>116.93589614546673</v>
      </c>
      <c r="BE36" s="373"/>
      <c r="BF36" s="370">
        <v>124.5343455089894</v>
      </c>
      <c r="BG36" s="373"/>
      <c r="BH36" s="370">
        <v>116.24979410014012</v>
      </c>
      <c r="BI36" s="373"/>
      <c r="BJ36" s="370">
        <v>112.40053570012451</v>
      </c>
      <c r="BK36" s="373"/>
      <c r="BL36" s="371">
        <v>90.508212861970051</v>
      </c>
      <c r="BM36" s="373"/>
      <c r="BN36" s="617">
        <v>75.339045230073637</v>
      </c>
      <c r="BO36" s="376" t="s">
        <v>1196</v>
      </c>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744.04621191201363</v>
      </c>
      <c r="G37" s="373"/>
      <c r="H37" s="370">
        <v>737.24210431691972</v>
      </c>
      <c r="I37" s="373"/>
      <c r="J37" s="370">
        <v>763.65821407103101</v>
      </c>
      <c r="K37" s="373"/>
      <c r="L37" s="370">
        <v>718.40706829473766</v>
      </c>
      <c r="M37" s="373"/>
      <c r="N37" s="370">
        <v>653.83015035206188</v>
      </c>
      <c r="O37" s="373"/>
      <c r="P37" s="370">
        <v>751.93940761357726</v>
      </c>
      <c r="Q37" s="373"/>
      <c r="R37" s="370">
        <v>830.05861590028053</v>
      </c>
      <c r="S37" s="373"/>
      <c r="T37" s="370">
        <v>895.90014270627967</v>
      </c>
      <c r="U37" s="373"/>
      <c r="V37" s="370">
        <v>894.95155307908112</v>
      </c>
      <c r="W37" s="373"/>
      <c r="X37" s="370">
        <v>863.20457030364173</v>
      </c>
      <c r="Y37" s="373"/>
      <c r="Z37" s="370">
        <v>890.93749629507488</v>
      </c>
      <c r="AA37" s="373"/>
      <c r="AB37" s="370">
        <v>731.72698145167965</v>
      </c>
      <c r="AC37" s="373"/>
      <c r="AD37" s="370">
        <v>779.12797590209698</v>
      </c>
      <c r="AE37" s="373"/>
      <c r="AF37" s="370">
        <v>834.9595281355214</v>
      </c>
      <c r="AG37" s="373"/>
      <c r="AH37" s="370">
        <v>782.57391676267093</v>
      </c>
      <c r="AI37" s="373"/>
      <c r="AJ37" s="370">
        <v>987.79903050033306</v>
      </c>
      <c r="AK37" s="373"/>
      <c r="AL37" s="370">
        <v>739.70005184295599</v>
      </c>
      <c r="AM37" s="373"/>
      <c r="AN37" s="370">
        <v>679.38389283730771</v>
      </c>
      <c r="AO37" s="373"/>
      <c r="AP37" s="370">
        <v>809.75464032283708</v>
      </c>
      <c r="AQ37" s="373"/>
      <c r="AR37" s="370">
        <v>857.93141153516876</v>
      </c>
      <c r="AS37" s="373"/>
      <c r="AT37" s="370">
        <v>775.16151422033613</v>
      </c>
      <c r="AU37" s="373"/>
      <c r="AV37" s="370">
        <v>954.29479667796397</v>
      </c>
      <c r="AW37" s="373"/>
      <c r="AX37" s="370">
        <v>897.20528063205688</v>
      </c>
      <c r="AY37" s="373"/>
      <c r="AZ37" s="370">
        <v>823.58513080194075</v>
      </c>
      <c r="BA37" s="373"/>
      <c r="BB37" s="370">
        <v>946.38718952293402</v>
      </c>
      <c r="BC37" s="373"/>
      <c r="BD37" s="370">
        <v>1028.0707125584456</v>
      </c>
      <c r="BE37" s="373"/>
      <c r="BF37" s="370">
        <v>900.9772680949809</v>
      </c>
      <c r="BG37" s="373"/>
      <c r="BH37" s="370">
        <v>868.05776079488942</v>
      </c>
      <c r="BI37" s="373"/>
      <c r="BJ37" s="370">
        <v>1103.3374352461112</v>
      </c>
      <c r="BK37" s="373"/>
      <c r="BL37" s="371">
        <v>893.33309004994396</v>
      </c>
      <c r="BM37" s="373"/>
      <c r="BN37" s="617">
        <v>805.39030075485243</v>
      </c>
      <c r="BO37" s="376" t="s">
        <v>1196</v>
      </c>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480.10629519689667</v>
      </c>
      <c r="G38" s="373"/>
      <c r="H38" s="374">
        <v>480.23674335323574</v>
      </c>
      <c r="I38" s="373"/>
      <c r="J38" s="374">
        <v>508.87010698441333</v>
      </c>
      <c r="K38" s="373"/>
      <c r="L38" s="374">
        <v>466.69981916888003</v>
      </c>
      <c r="M38" s="373"/>
      <c r="N38" s="374">
        <v>413.51786286843605</v>
      </c>
      <c r="O38" s="373"/>
      <c r="P38" s="374">
        <v>427.40458864563851</v>
      </c>
      <c r="Q38" s="373"/>
      <c r="R38" s="374">
        <v>490.5411952239736</v>
      </c>
      <c r="S38" s="373"/>
      <c r="T38" s="374">
        <v>520.44525354141308</v>
      </c>
      <c r="U38" s="373"/>
      <c r="V38" s="374">
        <v>466.07756655433741</v>
      </c>
      <c r="W38" s="373"/>
      <c r="X38" s="374">
        <v>470.39506050220257</v>
      </c>
      <c r="Y38" s="373"/>
      <c r="Z38" s="374">
        <v>520.57238912264734</v>
      </c>
      <c r="AA38" s="373"/>
      <c r="AB38" s="374">
        <v>347.31103504884203</v>
      </c>
      <c r="AC38" s="373"/>
      <c r="AD38" s="374">
        <v>404.42326123126639</v>
      </c>
      <c r="AE38" s="373"/>
      <c r="AF38" s="374">
        <v>469.67686312638949</v>
      </c>
      <c r="AG38" s="373"/>
      <c r="AH38" s="374">
        <v>391.49486043295735</v>
      </c>
      <c r="AI38" s="373"/>
      <c r="AJ38" s="374">
        <v>590.86999073148115</v>
      </c>
      <c r="AK38" s="373"/>
      <c r="AL38" s="374">
        <v>335.0277061486745</v>
      </c>
      <c r="AM38" s="373"/>
      <c r="AN38" s="374">
        <v>317.8047573499075</v>
      </c>
      <c r="AO38" s="373"/>
      <c r="AP38" s="374">
        <v>431.32300670891465</v>
      </c>
      <c r="AQ38" s="373"/>
      <c r="AR38" s="374">
        <v>522.72464705064908</v>
      </c>
      <c r="AS38" s="373"/>
      <c r="AT38" s="374">
        <v>321.74313012800212</v>
      </c>
      <c r="AU38" s="373"/>
      <c r="AV38" s="374">
        <v>509.58011953104568</v>
      </c>
      <c r="AW38" s="373"/>
      <c r="AX38" s="374">
        <v>406.63192971921342</v>
      </c>
      <c r="AY38" s="373"/>
      <c r="AZ38" s="374">
        <v>338.91960984056192</v>
      </c>
      <c r="BA38" s="373"/>
      <c r="BB38" s="374">
        <v>415.79362632466024</v>
      </c>
      <c r="BC38" s="373"/>
      <c r="BD38" s="374">
        <v>462.98067933523134</v>
      </c>
      <c r="BE38" s="373"/>
      <c r="BF38" s="374">
        <v>364.24184763799013</v>
      </c>
      <c r="BG38" s="373"/>
      <c r="BH38" s="374">
        <v>296.4292837658723</v>
      </c>
      <c r="BI38" s="373"/>
      <c r="BJ38" s="374">
        <v>499.09704590413492</v>
      </c>
      <c r="BK38" s="373"/>
      <c r="BL38" s="375">
        <v>297.54468945468443</v>
      </c>
      <c r="BM38" s="373"/>
      <c r="BN38" s="618">
        <v>268.63908095490473</v>
      </c>
      <c r="BO38" s="376" t="s">
        <v>1196</v>
      </c>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263.93991671511702</v>
      </c>
      <c r="G39" s="373"/>
      <c r="H39" s="374">
        <v>257.00536096368404</v>
      </c>
      <c r="I39" s="373"/>
      <c r="J39" s="374">
        <v>254.78810708661771</v>
      </c>
      <c r="K39" s="373"/>
      <c r="L39" s="374">
        <v>251.70724912585766</v>
      </c>
      <c r="M39" s="373"/>
      <c r="N39" s="374">
        <v>240.31228748362585</v>
      </c>
      <c r="O39" s="373"/>
      <c r="P39" s="374">
        <v>324.53481896793869</v>
      </c>
      <c r="Q39" s="373"/>
      <c r="R39" s="374">
        <v>339.51742067630698</v>
      </c>
      <c r="S39" s="373"/>
      <c r="T39" s="374">
        <v>375.45488916486659</v>
      </c>
      <c r="U39" s="373"/>
      <c r="V39" s="374">
        <v>428.87398652474377</v>
      </c>
      <c r="W39" s="373"/>
      <c r="X39" s="374">
        <v>392.80950980143916</v>
      </c>
      <c r="Y39" s="373"/>
      <c r="Z39" s="374">
        <v>370.3651071724276</v>
      </c>
      <c r="AA39" s="373"/>
      <c r="AB39" s="374">
        <v>384.41594640283756</v>
      </c>
      <c r="AC39" s="373"/>
      <c r="AD39" s="374">
        <v>374.70471467083053</v>
      </c>
      <c r="AE39" s="373"/>
      <c r="AF39" s="374">
        <v>365.2826650091319</v>
      </c>
      <c r="AG39" s="373"/>
      <c r="AH39" s="374">
        <v>391.07905632971358</v>
      </c>
      <c r="AI39" s="373"/>
      <c r="AJ39" s="374">
        <v>396.92903976885191</v>
      </c>
      <c r="AK39" s="373"/>
      <c r="AL39" s="374">
        <v>404.67234569428149</v>
      </c>
      <c r="AM39" s="373"/>
      <c r="AN39" s="374">
        <v>361.57913548740015</v>
      </c>
      <c r="AO39" s="373"/>
      <c r="AP39" s="374">
        <v>378.43163361392243</v>
      </c>
      <c r="AQ39" s="373"/>
      <c r="AR39" s="374">
        <v>335.20676448451962</v>
      </c>
      <c r="AS39" s="373"/>
      <c r="AT39" s="374">
        <v>453.41838409233395</v>
      </c>
      <c r="AU39" s="373"/>
      <c r="AV39" s="374">
        <v>444.71467714691829</v>
      </c>
      <c r="AW39" s="373"/>
      <c r="AX39" s="374">
        <v>490.57335091284341</v>
      </c>
      <c r="AY39" s="373"/>
      <c r="AZ39" s="374">
        <v>484.66552096137883</v>
      </c>
      <c r="BA39" s="373"/>
      <c r="BB39" s="374">
        <v>530.59356319827384</v>
      </c>
      <c r="BC39" s="373"/>
      <c r="BD39" s="374">
        <v>565.09003322321428</v>
      </c>
      <c r="BE39" s="373"/>
      <c r="BF39" s="374">
        <v>536.73542045699082</v>
      </c>
      <c r="BG39" s="373"/>
      <c r="BH39" s="374">
        <v>571.62847702901718</v>
      </c>
      <c r="BI39" s="373"/>
      <c r="BJ39" s="374">
        <v>604.24038934197631</v>
      </c>
      <c r="BK39" s="373"/>
      <c r="BL39" s="375">
        <v>595.78840059525953</v>
      </c>
      <c r="BM39" s="373"/>
      <c r="BN39" s="618">
        <v>536.75121979994765</v>
      </c>
      <c r="BO39" s="376" t="s">
        <v>1196</v>
      </c>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6.4606326045168974</v>
      </c>
      <c r="G40" s="373"/>
      <c r="H40" s="370">
        <v>6.8421638156555504</v>
      </c>
      <c r="I40" s="373"/>
      <c r="J40" s="370">
        <v>6.3487112526914968</v>
      </c>
      <c r="K40" s="373"/>
      <c r="L40" s="370">
        <v>5.906683436782834</v>
      </c>
      <c r="M40" s="373"/>
      <c r="N40" s="370">
        <v>5.9894989387301738</v>
      </c>
      <c r="O40" s="373"/>
      <c r="P40" s="370">
        <v>5.1375445518444662</v>
      </c>
      <c r="Q40" s="373"/>
      <c r="R40" s="370">
        <v>6.6342070547251026</v>
      </c>
      <c r="S40" s="373"/>
      <c r="T40" s="370">
        <v>9.8543737028741738</v>
      </c>
      <c r="U40" s="373"/>
      <c r="V40" s="370">
        <v>10.282129988413166</v>
      </c>
      <c r="W40" s="373"/>
      <c r="X40" s="370">
        <v>12.752657510968678</v>
      </c>
      <c r="Y40" s="373"/>
      <c r="Z40" s="370">
        <v>13.784187449172187</v>
      </c>
      <c r="AA40" s="373"/>
      <c r="AB40" s="370">
        <v>13.02852875742016</v>
      </c>
      <c r="AC40" s="373"/>
      <c r="AD40" s="370">
        <v>12.985544381914305</v>
      </c>
      <c r="AE40" s="373"/>
      <c r="AF40" s="370">
        <v>12.858212697250766</v>
      </c>
      <c r="AG40" s="373"/>
      <c r="AH40" s="370">
        <v>12.590407792552266</v>
      </c>
      <c r="AI40" s="373"/>
      <c r="AJ40" s="370">
        <v>12.890494022808941</v>
      </c>
      <c r="AK40" s="373"/>
      <c r="AL40" s="370">
        <v>12.487318965007164</v>
      </c>
      <c r="AM40" s="373"/>
      <c r="AN40" s="370">
        <v>14.434692978957109</v>
      </c>
      <c r="AO40" s="373"/>
      <c r="AP40" s="370">
        <v>22.029121170119886</v>
      </c>
      <c r="AQ40" s="373"/>
      <c r="AR40" s="370">
        <v>19.144633824883147</v>
      </c>
      <c r="AS40" s="373"/>
      <c r="AT40" s="370">
        <v>23.246604791587483</v>
      </c>
      <c r="AU40" s="373"/>
      <c r="AV40" s="370">
        <v>24.582064905631292</v>
      </c>
      <c r="AW40" s="373"/>
      <c r="AX40" s="370">
        <v>26.457027572389041</v>
      </c>
      <c r="AY40" s="373"/>
      <c r="AZ40" s="370">
        <v>28.918350816880306</v>
      </c>
      <c r="BA40" s="373"/>
      <c r="BB40" s="370">
        <v>28.74449799757193</v>
      </c>
      <c r="BC40" s="373"/>
      <c r="BD40" s="370">
        <v>24.547722279457346</v>
      </c>
      <c r="BE40" s="373"/>
      <c r="BF40" s="370">
        <v>30.365475219638807</v>
      </c>
      <c r="BG40" s="373"/>
      <c r="BH40" s="370">
        <v>30.864941829167456</v>
      </c>
      <c r="BI40" s="373"/>
      <c r="BJ40" s="370">
        <v>32.396152230670147</v>
      </c>
      <c r="BK40" s="373"/>
      <c r="BL40" s="371">
        <v>32.114352811577866</v>
      </c>
      <c r="BM40" s="373"/>
      <c r="BN40" s="617">
        <v>27.312201738185514</v>
      </c>
      <c r="BO40" s="376" t="s">
        <v>1196</v>
      </c>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15.442047292653429</v>
      </c>
      <c r="G41" s="373"/>
      <c r="H41" s="370">
        <v>16.49791803118211</v>
      </c>
      <c r="I41" s="373"/>
      <c r="J41" s="370">
        <v>15.448274948306468</v>
      </c>
      <c r="K41" s="373"/>
      <c r="L41" s="370">
        <v>14.534662220092672</v>
      </c>
      <c r="M41" s="373"/>
      <c r="N41" s="370">
        <v>14.825576422648325</v>
      </c>
      <c r="O41" s="373"/>
      <c r="P41" s="370">
        <v>11.715970062407418</v>
      </c>
      <c r="Q41" s="373"/>
      <c r="R41" s="370">
        <v>15.445578427890904</v>
      </c>
      <c r="S41" s="373"/>
      <c r="T41" s="370">
        <v>23.142298433663299</v>
      </c>
      <c r="U41" s="373"/>
      <c r="V41" s="370">
        <v>23.925299125210891</v>
      </c>
      <c r="W41" s="373"/>
      <c r="X41" s="370">
        <v>30.076719543812601</v>
      </c>
      <c r="Y41" s="373"/>
      <c r="Z41" s="370">
        <v>32.872053889580599</v>
      </c>
      <c r="AA41" s="373"/>
      <c r="AB41" s="370">
        <v>30.85049850708625</v>
      </c>
      <c r="AC41" s="373"/>
      <c r="AD41" s="370">
        <v>30.767202727742042</v>
      </c>
      <c r="AE41" s="373"/>
      <c r="AF41" s="370">
        <v>30.526277433112369</v>
      </c>
      <c r="AG41" s="373"/>
      <c r="AH41" s="370">
        <v>29.62935425954306</v>
      </c>
      <c r="AI41" s="373"/>
      <c r="AJ41" s="370">
        <v>30.277707651166168</v>
      </c>
      <c r="AK41" s="373"/>
      <c r="AL41" s="370">
        <v>29.270940380954833</v>
      </c>
      <c r="AM41" s="373"/>
      <c r="AN41" s="370">
        <v>34.418005565669404</v>
      </c>
      <c r="AO41" s="373"/>
      <c r="AP41" s="370">
        <v>50.380134333920047</v>
      </c>
      <c r="AQ41" s="373"/>
      <c r="AR41" s="370">
        <v>47.368317604842346</v>
      </c>
      <c r="AS41" s="373"/>
      <c r="AT41" s="370">
        <v>61.698296358876554</v>
      </c>
      <c r="AU41" s="373"/>
      <c r="AV41" s="370">
        <v>71.113641963065717</v>
      </c>
      <c r="AW41" s="373"/>
      <c r="AX41" s="370">
        <v>75.388385306345484</v>
      </c>
      <c r="AY41" s="373"/>
      <c r="AZ41" s="370">
        <v>81.586900080831072</v>
      </c>
      <c r="BA41" s="373"/>
      <c r="BB41" s="370">
        <v>81.93056104624732</v>
      </c>
      <c r="BC41" s="373"/>
      <c r="BD41" s="370">
        <v>54.017877457945296</v>
      </c>
      <c r="BE41" s="373"/>
      <c r="BF41" s="370">
        <v>80.517005498154973</v>
      </c>
      <c r="BG41" s="373"/>
      <c r="BH41" s="370">
        <v>83.97628228878726</v>
      </c>
      <c r="BI41" s="373"/>
      <c r="BJ41" s="370">
        <v>86.629904117007555</v>
      </c>
      <c r="BK41" s="373"/>
      <c r="BL41" s="371">
        <v>80.154666632213207</v>
      </c>
      <c r="BM41" s="373"/>
      <c r="BN41" s="617">
        <v>73.562312469334756</v>
      </c>
      <c r="BO41" s="376" t="s">
        <v>1196</v>
      </c>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2.1277933148628789</v>
      </c>
      <c r="G42" s="373"/>
      <c r="H42" s="374">
        <v>2.2913939059000352</v>
      </c>
      <c r="I42" s="373"/>
      <c r="J42" s="374">
        <v>2.0217535863308722</v>
      </c>
      <c r="K42" s="373"/>
      <c r="L42" s="374">
        <v>1.7836660425253843</v>
      </c>
      <c r="M42" s="373"/>
      <c r="N42" s="374">
        <v>1.8454045741473055</v>
      </c>
      <c r="O42" s="373"/>
      <c r="P42" s="374">
        <v>1.5596840561522296</v>
      </c>
      <c r="Q42" s="373"/>
      <c r="R42" s="374">
        <v>2.1755566056188287</v>
      </c>
      <c r="S42" s="373"/>
      <c r="T42" s="374">
        <v>3.6492316335969694</v>
      </c>
      <c r="U42" s="373"/>
      <c r="V42" s="374">
        <v>3.7872522861257187</v>
      </c>
      <c r="W42" s="373"/>
      <c r="X42" s="374">
        <v>4.9446141556298668</v>
      </c>
      <c r="Y42" s="373"/>
      <c r="Z42" s="374">
        <v>5.3785931667921991</v>
      </c>
      <c r="AA42" s="373"/>
      <c r="AB42" s="374">
        <v>5.100143790314144</v>
      </c>
      <c r="AC42" s="373"/>
      <c r="AD42" s="374">
        <v>5.0373812088602659</v>
      </c>
      <c r="AE42" s="373"/>
      <c r="AF42" s="374">
        <v>5.0008278236614503</v>
      </c>
      <c r="AG42" s="373"/>
      <c r="AH42" s="374">
        <v>4.8878519906298719</v>
      </c>
      <c r="AI42" s="373"/>
      <c r="AJ42" s="374">
        <v>5.0515453423787928</v>
      </c>
      <c r="AK42" s="373"/>
      <c r="AL42" s="374">
        <v>4.8378620114642823</v>
      </c>
      <c r="AM42" s="373"/>
      <c r="AN42" s="374">
        <v>5.7557071341664425</v>
      </c>
      <c r="AO42" s="373"/>
      <c r="AP42" s="374">
        <v>9.9117049984014294</v>
      </c>
      <c r="AQ42" s="373"/>
      <c r="AR42" s="374">
        <v>10.29681137633613</v>
      </c>
      <c r="AS42" s="373"/>
      <c r="AT42" s="374">
        <v>14.748234949677324</v>
      </c>
      <c r="AU42" s="373"/>
      <c r="AV42" s="374">
        <v>19.02360778749977</v>
      </c>
      <c r="AW42" s="373"/>
      <c r="AX42" s="374">
        <v>19.929789485806925</v>
      </c>
      <c r="AY42" s="373"/>
      <c r="AZ42" s="374">
        <v>21.74137314660824</v>
      </c>
      <c r="BA42" s="373"/>
      <c r="BB42" s="374">
        <v>22.311593097187195</v>
      </c>
      <c r="BC42" s="373"/>
      <c r="BD42" s="374">
        <v>11.213869551489879</v>
      </c>
      <c r="BE42" s="373"/>
      <c r="BF42" s="374">
        <v>18.174848407455109</v>
      </c>
      <c r="BG42" s="373"/>
      <c r="BH42" s="374">
        <v>19.501274466479462</v>
      </c>
      <c r="BI42" s="373"/>
      <c r="BJ42" s="374">
        <v>21.451896120756977</v>
      </c>
      <c r="BK42" s="373"/>
      <c r="BL42" s="375">
        <v>18.921092473155159</v>
      </c>
      <c r="BM42" s="373"/>
      <c r="BN42" s="618">
        <v>17.001213188016425</v>
      </c>
      <c r="BO42" s="376" t="s">
        <v>1196</v>
      </c>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8.4752729357404704</v>
      </c>
      <c r="G43" s="373"/>
      <c r="H43" s="374">
        <v>9.0514229230001924</v>
      </c>
      <c r="I43" s="373"/>
      <c r="J43" s="374">
        <v>8.3708360434310336</v>
      </c>
      <c r="K43" s="373"/>
      <c r="L43" s="374">
        <v>7.7707939967498447</v>
      </c>
      <c r="M43" s="373"/>
      <c r="N43" s="374">
        <v>7.9262634243277192</v>
      </c>
      <c r="O43" s="373"/>
      <c r="P43" s="374">
        <v>6.3277114109178845</v>
      </c>
      <c r="Q43" s="373"/>
      <c r="R43" s="374">
        <v>8.4201665456923429</v>
      </c>
      <c r="S43" s="373"/>
      <c r="T43" s="374">
        <v>12.91505451403731</v>
      </c>
      <c r="U43" s="373"/>
      <c r="V43" s="374">
        <v>13.348117092535464</v>
      </c>
      <c r="W43" s="373"/>
      <c r="X43" s="374">
        <v>16.92008258333631</v>
      </c>
      <c r="Y43" s="373"/>
      <c r="Z43" s="374">
        <v>18.451462703218358</v>
      </c>
      <c r="AA43" s="373"/>
      <c r="AB43" s="374">
        <v>17.346913505450924</v>
      </c>
      <c r="AC43" s="373"/>
      <c r="AD43" s="374">
        <v>17.236608578361071</v>
      </c>
      <c r="AE43" s="373"/>
      <c r="AF43" s="374">
        <v>17.085860461064936</v>
      </c>
      <c r="AG43" s="373"/>
      <c r="AH43" s="374">
        <v>16.599305770287174</v>
      </c>
      <c r="AI43" s="373"/>
      <c r="AJ43" s="374">
        <v>17.002246689257404</v>
      </c>
      <c r="AK43" s="373"/>
      <c r="AL43" s="374">
        <v>16.372295791586339</v>
      </c>
      <c r="AM43" s="373"/>
      <c r="AN43" s="374">
        <v>19.302026822253069</v>
      </c>
      <c r="AO43" s="373"/>
      <c r="AP43" s="374">
        <v>26.747194508810459</v>
      </c>
      <c r="AQ43" s="373"/>
      <c r="AR43" s="374">
        <v>22.851064930838589</v>
      </c>
      <c r="AS43" s="373"/>
      <c r="AT43" s="374">
        <v>27.217720258736158</v>
      </c>
      <c r="AU43" s="373"/>
      <c r="AV43" s="374">
        <v>30.190142061791512</v>
      </c>
      <c r="AW43" s="373"/>
      <c r="AX43" s="374">
        <v>32.054993274668654</v>
      </c>
      <c r="AY43" s="373"/>
      <c r="AZ43" s="374">
        <v>35.017547810782908</v>
      </c>
      <c r="BA43" s="373"/>
      <c r="BB43" s="374">
        <v>34.90942262891226</v>
      </c>
      <c r="BC43" s="373"/>
      <c r="BD43" s="374">
        <v>26.659565538371609</v>
      </c>
      <c r="BE43" s="373"/>
      <c r="BF43" s="374">
        <v>36.784854130384502</v>
      </c>
      <c r="BG43" s="373"/>
      <c r="BH43" s="374">
        <v>37.98295330337028</v>
      </c>
      <c r="BI43" s="373"/>
      <c r="BJ43" s="374">
        <v>38.508269684520556</v>
      </c>
      <c r="BK43" s="373"/>
      <c r="BL43" s="375">
        <v>36.577710306700013</v>
      </c>
      <c r="BM43" s="373"/>
      <c r="BN43" s="618">
        <v>33.848211096313804</v>
      </c>
      <c r="BO43" s="376" t="s">
        <v>1196</v>
      </c>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4.8389810420500794</v>
      </c>
      <c r="G44" s="373"/>
      <c r="H44" s="374">
        <v>5.1551012022818821</v>
      </c>
      <c r="I44" s="373"/>
      <c r="J44" s="374">
        <v>5.0556853185445618</v>
      </c>
      <c r="K44" s="373"/>
      <c r="L44" s="374">
        <v>4.980202180817443</v>
      </c>
      <c r="M44" s="373"/>
      <c r="N44" s="374">
        <v>5.0539084241733008</v>
      </c>
      <c r="O44" s="373"/>
      <c r="P44" s="374">
        <v>3.828574595337304</v>
      </c>
      <c r="Q44" s="373"/>
      <c r="R44" s="374">
        <v>4.8498552765797323</v>
      </c>
      <c r="S44" s="373"/>
      <c r="T44" s="374">
        <v>6.5780122860290202</v>
      </c>
      <c r="U44" s="373"/>
      <c r="V44" s="374">
        <v>6.7899297465497108</v>
      </c>
      <c r="W44" s="373"/>
      <c r="X44" s="374">
        <v>8.2120228048464234</v>
      </c>
      <c r="Y44" s="373"/>
      <c r="Z44" s="374">
        <v>9.0419980195700376</v>
      </c>
      <c r="AA44" s="373"/>
      <c r="AB44" s="374">
        <v>8.40344121132118</v>
      </c>
      <c r="AC44" s="373"/>
      <c r="AD44" s="374">
        <v>8.4932129405207029</v>
      </c>
      <c r="AE44" s="373"/>
      <c r="AF44" s="374">
        <v>8.4395891483859842</v>
      </c>
      <c r="AG44" s="373"/>
      <c r="AH44" s="374">
        <v>8.1421964986260136</v>
      </c>
      <c r="AI44" s="373"/>
      <c r="AJ44" s="374">
        <v>8.2239156195299685</v>
      </c>
      <c r="AK44" s="373"/>
      <c r="AL44" s="374">
        <v>8.0607825779042148</v>
      </c>
      <c r="AM44" s="373"/>
      <c r="AN44" s="374">
        <v>9.3602716092498959</v>
      </c>
      <c r="AO44" s="373"/>
      <c r="AP44" s="374">
        <v>13.721234826708161</v>
      </c>
      <c r="AQ44" s="373"/>
      <c r="AR44" s="374">
        <v>14.22044129766763</v>
      </c>
      <c r="AS44" s="373"/>
      <c r="AT44" s="374">
        <v>19.732341150463071</v>
      </c>
      <c r="AU44" s="373"/>
      <c r="AV44" s="374">
        <v>21.899892113774435</v>
      </c>
      <c r="AW44" s="373"/>
      <c r="AX44" s="374">
        <v>23.403602545869898</v>
      </c>
      <c r="AY44" s="373"/>
      <c r="AZ44" s="374">
        <v>24.827979123439924</v>
      </c>
      <c r="BA44" s="373"/>
      <c r="BB44" s="374">
        <v>24.709545320147864</v>
      </c>
      <c r="BC44" s="373"/>
      <c r="BD44" s="374">
        <v>16.144442368083809</v>
      </c>
      <c r="BE44" s="373"/>
      <c r="BF44" s="374">
        <v>25.557302960315365</v>
      </c>
      <c r="BG44" s="373"/>
      <c r="BH44" s="374">
        <v>26.492054518937525</v>
      </c>
      <c r="BI44" s="373"/>
      <c r="BJ44" s="374">
        <v>26.669738311730029</v>
      </c>
      <c r="BK44" s="373"/>
      <c r="BL44" s="375">
        <v>24.655863852358046</v>
      </c>
      <c r="BM44" s="373"/>
      <c r="BN44" s="618">
        <v>22.712888185004527</v>
      </c>
      <c r="BO44" s="376" t="s">
        <v>1196</v>
      </c>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146.23898072620642</v>
      </c>
      <c r="G45" s="373"/>
      <c r="H45" s="370">
        <v>149.90243369754111</v>
      </c>
      <c r="I45" s="373"/>
      <c r="J45" s="370">
        <v>148.50332950130669</v>
      </c>
      <c r="K45" s="373"/>
      <c r="L45" s="370">
        <v>146.10923452166654</v>
      </c>
      <c r="M45" s="373"/>
      <c r="N45" s="370">
        <v>141.17789989801093</v>
      </c>
      <c r="O45" s="373"/>
      <c r="P45" s="370">
        <v>126.3808338464969</v>
      </c>
      <c r="Q45" s="373"/>
      <c r="R45" s="370">
        <v>133.49019033208356</v>
      </c>
      <c r="S45" s="373"/>
      <c r="T45" s="370">
        <v>131.15457781785869</v>
      </c>
      <c r="U45" s="373"/>
      <c r="V45" s="370">
        <v>122.75133288174119</v>
      </c>
      <c r="W45" s="373"/>
      <c r="X45" s="370">
        <v>128.11897419471549</v>
      </c>
      <c r="Y45" s="373"/>
      <c r="Z45" s="370">
        <v>141.23711103128369</v>
      </c>
      <c r="AA45" s="373"/>
      <c r="AB45" s="370">
        <v>134.63020316873536</v>
      </c>
      <c r="AC45" s="373"/>
      <c r="AD45" s="370">
        <v>138.70838196753664</v>
      </c>
      <c r="AE45" s="373"/>
      <c r="AF45" s="370">
        <v>134.48874661324896</v>
      </c>
      <c r="AG45" s="373"/>
      <c r="AH45" s="370">
        <v>123.87159327357764</v>
      </c>
      <c r="AI45" s="373"/>
      <c r="AJ45" s="370">
        <v>124.59483530256277</v>
      </c>
      <c r="AK45" s="373"/>
      <c r="AL45" s="370">
        <v>124.60126311652976</v>
      </c>
      <c r="AM45" s="373"/>
      <c r="AN45" s="370">
        <v>126.84913604493116</v>
      </c>
      <c r="AO45" s="373"/>
      <c r="AP45" s="370">
        <v>142.95647974711019</v>
      </c>
      <c r="AQ45" s="373"/>
      <c r="AR45" s="370">
        <v>188.78200047644654</v>
      </c>
      <c r="AS45" s="373"/>
      <c r="AT45" s="370">
        <v>303.12217720985632</v>
      </c>
      <c r="AU45" s="373"/>
      <c r="AV45" s="370">
        <v>364.09025005136039</v>
      </c>
      <c r="AW45" s="373"/>
      <c r="AX45" s="370">
        <v>409.00287478118315</v>
      </c>
      <c r="AY45" s="373"/>
      <c r="AZ45" s="370">
        <v>444.6859803961683</v>
      </c>
      <c r="BA45" s="373"/>
      <c r="BB45" s="370">
        <v>446.55785548315424</v>
      </c>
      <c r="BC45" s="373"/>
      <c r="BD45" s="370">
        <v>219.34923631756993</v>
      </c>
      <c r="BE45" s="373"/>
      <c r="BF45" s="370">
        <v>423.59101765224312</v>
      </c>
      <c r="BG45" s="373"/>
      <c r="BH45" s="370">
        <v>438.80041581311264</v>
      </c>
      <c r="BI45" s="373"/>
      <c r="BJ45" s="370">
        <v>466.13248887310505</v>
      </c>
      <c r="BK45" s="373"/>
      <c r="BL45" s="371">
        <v>437.76539224082984</v>
      </c>
      <c r="BM45" s="373"/>
      <c r="BN45" s="617">
        <v>411.19044211151845</v>
      </c>
      <c r="BO45" s="376" t="s">
        <v>1196</v>
      </c>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128.29573788060679</v>
      </c>
      <c r="G46" s="373"/>
      <c r="H46" s="374">
        <v>130.81535042083379</v>
      </c>
      <c r="I46" s="373"/>
      <c r="J46" s="374">
        <v>130.31739406872589</v>
      </c>
      <c r="K46" s="373"/>
      <c r="L46" s="374">
        <v>128.3680330512542</v>
      </c>
      <c r="M46" s="373"/>
      <c r="N46" s="374">
        <v>123.63559944329856</v>
      </c>
      <c r="O46" s="373"/>
      <c r="P46" s="374">
        <v>105.70558400395795</v>
      </c>
      <c r="Q46" s="373"/>
      <c r="R46" s="374">
        <v>110.91653743131687</v>
      </c>
      <c r="S46" s="373"/>
      <c r="T46" s="374">
        <v>107.87376676229769</v>
      </c>
      <c r="U46" s="373"/>
      <c r="V46" s="374">
        <v>97.81423031787719</v>
      </c>
      <c r="W46" s="373"/>
      <c r="X46" s="374">
        <v>99.499948740735675</v>
      </c>
      <c r="Y46" s="373"/>
      <c r="Z46" s="374">
        <v>106.32328878975368</v>
      </c>
      <c r="AA46" s="373"/>
      <c r="AB46" s="374">
        <v>101.50965580011064</v>
      </c>
      <c r="AC46" s="373"/>
      <c r="AD46" s="374">
        <v>103.89186322759105</v>
      </c>
      <c r="AE46" s="373"/>
      <c r="AF46" s="374">
        <v>100.69327613564886</v>
      </c>
      <c r="AG46" s="373"/>
      <c r="AH46" s="374">
        <v>91.421749125115696</v>
      </c>
      <c r="AI46" s="373"/>
      <c r="AJ46" s="374">
        <v>90.315185263640814</v>
      </c>
      <c r="AK46" s="373"/>
      <c r="AL46" s="374">
        <v>91.206991796768634</v>
      </c>
      <c r="AM46" s="373"/>
      <c r="AN46" s="374">
        <v>91.111263198858396</v>
      </c>
      <c r="AO46" s="373"/>
      <c r="AP46" s="374">
        <v>105.73028134230469</v>
      </c>
      <c r="AQ46" s="373"/>
      <c r="AR46" s="374">
        <v>154.15060655593513</v>
      </c>
      <c r="AS46" s="373"/>
      <c r="AT46" s="374">
        <v>258.54130117482339</v>
      </c>
      <c r="AU46" s="373"/>
      <c r="AV46" s="374">
        <v>313.54158056021708</v>
      </c>
      <c r="AW46" s="373"/>
      <c r="AX46" s="374">
        <v>356.24510510076522</v>
      </c>
      <c r="AY46" s="373"/>
      <c r="AZ46" s="374">
        <v>392.36249572780349</v>
      </c>
      <c r="BA46" s="373"/>
      <c r="BB46" s="374">
        <v>394.56738112240367</v>
      </c>
      <c r="BC46" s="373"/>
      <c r="BD46" s="374">
        <v>183.25956251096378</v>
      </c>
      <c r="BE46" s="373"/>
      <c r="BF46" s="374">
        <v>369.481625139372</v>
      </c>
      <c r="BG46" s="373" t="s">
        <v>745</v>
      </c>
      <c r="BH46" s="374">
        <v>385.04493373433741</v>
      </c>
      <c r="BI46" s="373"/>
      <c r="BJ46" s="374">
        <v>414.93548606309281</v>
      </c>
      <c r="BK46" s="373"/>
      <c r="BL46" s="375">
        <v>387.36743671114772</v>
      </c>
      <c r="BM46" s="373"/>
      <c r="BN46" s="618">
        <v>364.77898864027213</v>
      </c>
      <c r="BO46" s="376" t="s">
        <v>1196</v>
      </c>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0.38425526297428059</v>
      </c>
      <c r="G47" s="373"/>
      <c r="H47" s="374">
        <v>0.41168328794591413</v>
      </c>
      <c r="I47" s="373"/>
      <c r="J47" s="374">
        <v>0.33636717933110488</v>
      </c>
      <c r="K47" s="373"/>
      <c r="L47" s="374">
        <v>0.26791704248653381</v>
      </c>
      <c r="M47" s="373"/>
      <c r="N47" s="374">
        <v>0.27646508408376996</v>
      </c>
      <c r="O47" s="373"/>
      <c r="P47" s="374">
        <v>0.25183351232179074</v>
      </c>
      <c r="Q47" s="373"/>
      <c r="R47" s="374">
        <v>0.37183318159954548</v>
      </c>
      <c r="S47" s="373"/>
      <c r="T47" s="374">
        <v>0.70171286484820317</v>
      </c>
      <c r="U47" s="373"/>
      <c r="V47" s="374">
        <v>0.72598653582453232</v>
      </c>
      <c r="W47" s="373"/>
      <c r="X47" s="374">
        <v>0.98049478181114169</v>
      </c>
      <c r="Y47" s="373"/>
      <c r="Z47" s="374">
        <v>1.0552277902559977</v>
      </c>
      <c r="AA47" s="373"/>
      <c r="AB47" s="374">
        <v>1.0142487595416436</v>
      </c>
      <c r="AC47" s="373"/>
      <c r="AD47" s="374">
        <v>0.98540433559042873</v>
      </c>
      <c r="AE47" s="373"/>
      <c r="AF47" s="374">
        <v>0.97356300271573359</v>
      </c>
      <c r="AG47" s="373"/>
      <c r="AH47" s="374">
        <v>0.95365811364697761</v>
      </c>
      <c r="AI47" s="373"/>
      <c r="AJ47" s="374">
        <v>0.99436049883860167</v>
      </c>
      <c r="AK47" s="373"/>
      <c r="AL47" s="374">
        <v>0.94860354609434361</v>
      </c>
      <c r="AM47" s="373"/>
      <c r="AN47" s="374">
        <v>1.1435452765537713</v>
      </c>
      <c r="AO47" s="373"/>
      <c r="AP47" s="374">
        <v>1.6372844270016242</v>
      </c>
      <c r="AQ47" s="373"/>
      <c r="AR47" s="374">
        <v>1.1328980451794621</v>
      </c>
      <c r="AS47" s="373"/>
      <c r="AT47" s="374">
        <v>1.0360247554225774</v>
      </c>
      <c r="AU47" s="373"/>
      <c r="AV47" s="374">
        <v>1.0118648314090311</v>
      </c>
      <c r="AW47" s="373"/>
      <c r="AX47" s="374">
        <v>1.0122403756228064</v>
      </c>
      <c r="AY47" s="373"/>
      <c r="AZ47" s="374">
        <v>1.0690980642266945</v>
      </c>
      <c r="BA47" s="373"/>
      <c r="BB47" s="374">
        <v>1.0567810805841893</v>
      </c>
      <c r="BC47" s="373"/>
      <c r="BD47" s="374">
        <v>1.0074120611017263</v>
      </c>
      <c r="BE47" s="373"/>
      <c r="BF47" s="374">
        <v>1.1120070236722175</v>
      </c>
      <c r="BG47" s="373"/>
      <c r="BH47" s="374">
        <v>1.2067589889579762</v>
      </c>
      <c r="BI47" s="373"/>
      <c r="BJ47" s="374">
        <v>1.2003913827873411</v>
      </c>
      <c r="BK47" s="373"/>
      <c r="BL47" s="375">
        <v>1.1892718797502957</v>
      </c>
      <c r="BM47" s="373"/>
      <c r="BN47" s="618">
        <v>1.0928560519400106</v>
      </c>
      <c r="BO47" s="376" t="s">
        <v>1196</v>
      </c>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0.27996479045226175</v>
      </c>
      <c r="G48" s="373"/>
      <c r="H48" s="374">
        <v>0.30750030916067456</v>
      </c>
      <c r="I48" s="373"/>
      <c r="J48" s="374">
        <v>0.25620811816859096</v>
      </c>
      <c r="K48" s="373"/>
      <c r="L48" s="374">
        <v>0.21238557601797148</v>
      </c>
      <c r="M48" s="373"/>
      <c r="N48" s="374">
        <v>0.21796832450465423</v>
      </c>
      <c r="O48" s="373"/>
      <c r="P48" s="374">
        <v>0.2076544939331495</v>
      </c>
      <c r="Q48" s="373"/>
      <c r="R48" s="374">
        <v>0.26941935967683306</v>
      </c>
      <c r="S48" s="373"/>
      <c r="T48" s="374">
        <v>0.45336109136947356</v>
      </c>
      <c r="U48" s="373"/>
      <c r="V48" s="374">
        <v>0.48759005132027683</v>
      </c>
      <c r="W48" s="373"/>
      <c r="X48" s="374">
        <v>0.65629022546991589</v>
      </c>
      <c r="Y48" s="373"/>
      <c r="Z48" s="374">
        <v>0.78750138688396998</v>
      </c>
      <c r="AA48" s="373"/>
      <c r="AB48" s="374">
        <v>0.82707719819948244</v>
      </c>
      <c r="AC48" s="373"/>
      <c r="AD48" s="374">
        <v>0.86820557795698639</v>
      </c>
      <c r="AE48" s="373"/>
      <c r="AF48" s="374">
        <v>0.92306483440032783</v>
      </c>
      <c r="AG48" s="373"/>
      <c r="AH48" s="374">
        <v>0.81140263149683611</v>
      </c>
      <c r="AI48" s="373"/>
      <c r="AJ48" s="374">
        <v>0.67808636716289694</v>
      </c>
      <c r="AK48" s="373"/>
      <c r="AL48" s="374">
        <v>0.621418429289055</v>
      </c>
      <c r="AM48" s="373"/>
      <c r="AN48" s="374">
        <v>0.71535184051835743</v>
      </c>
      <c r="AO48" s="373"/>
      <c r="AP48" s="374">
        <v>0.94016909650181879</v>
      </c>
      <c r="AQ48" s="373"/>
      <c r="AR48" s="374">
        <v>0.65056393987761707</v>
      </c>
      <c r="AS48" s="373"/>
      <c r="AT48" s="374">
        <v>0.57545331604364014</v>
      </c>
      <c r="AU48" s="373"/>
      <c r="AV48" s="374">
        <v>0.58341508208285797</v>
      </c>
      <c r="AW48" s="373"/>
      <c r="AX48" s="374">
        <v>0.58205202414743995</v>
      </c>
      <c r="AY48" s="373"/>
      <c r="AZ48" s="374">
        <v>0.56591087337769364</v>
      </c>
      <c r="BA48" s="373"/>
      <c r="BB48" s="374">
        <v>0.51762788597668097</v>
      </c>
      <c r="BC48" s="373"/>
      <c r="BD48" s="374">
        <v>0.48608772248042403</v>
      </c>
      <c r="BE48" s="373"/>
      <c r="BF48" s="374">
        <v>0.49295919228811558</v>
      </c>
      <c r="BG48" s="373"/>
      <c r="BH48" s="374">
        <v>0.49301920221601248</v>
      </c>
      <c r="BI48" s="373"/>
      <c r="BJ48" s="374">
        <v>0.49269792955014435</v>
      </c>
      <c r="BK48" s="373"/>
      <c r="BL48" s="375">
        <v>0.48573883215294034</v>
      </c>
      <c r="BM48" s="373"/>
      <c r="BN48" s="618">
        <v>0.47978555309413662</v>
      </c>
      <c r="BO48" s="376" t="s">
        <v>1196</v>
      </c>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7.9649314948208625</v>
      </c>
      <c r="G49" s="373"/>
      <c r="H49" s="374">
        <v>8.4837734308848631</v>
      </c>
      <c r="I49" s="373"/>
      <c r="J49" s="374">
        <v>8.5499519059943392</v>
      </c>
      <c r="K49" s="373"/>
      <c r="L49" s="374">
        <v>8.6872978071547511</v>
      </c>
      <c r="M49" s="373"/>
      <c r="N49" s="374">
        <v>8.656205111512314</v>
      </c>
      <c r="O49" s="373"/>
      <c r="P49" s="374">
        <v>8.5347424717640017</v>
      </c>
      <c r="Q49" s="373"/>
      <c r="R49" s="374">
        <v>9.4512071125561032</v>
      </c>
      <c r="S49" s="373"/>
      <c r="T49" s="374">
        <v>9.6749072232529887</v>
      </c>
      <c r="U49" s="373"/>
      <c r="V49" s="374">
        <v>10.255742434796975</v>
      </c>
      <c r="W49" s="373"/>
      <c r="X49" s="374">
        <v>11.438856993241869</v>
      </c>
      <c r="Y49" s="373"/>
      <c r="Z49" s="374">
        <v>13.685047552526292</v>
      </c>
      <c r="AA49" s="373"/>
      <c r="AB49" s="374">
        <v>12.748662741385409</v>
      </c>
      <c r="AC49" s="373"/>
      <c r="AD49" s="374">
        <v>13.442298828207402</v>
      </c>
      <c r="AE49" s="373"/>
      <c r="AF49" s="374">
        <v>13.118066577150032</v>
      </c>
      <c r="AG49" s="373"/>
      <c r="AH49" s="374">
        <v>12.560070478745404</v>
      </c>
      <c r="AI49" s="373"/>
      <c r="AJ49" s="374">
        <v>13.026616996248048</v>
      </c>
      <c r="AK49" s="373"/>
      <c r="AL49" s="374">
        <v>12.871674400614458</v>
      </c>
      <c r="AM49" s="373"/>
      <c r="AN49" s="374">
        <v>13.857155161668125</v>
      </c>
      <c r="AO49" s="373"/>
      <c r="AP49" s="374">
        <v>14.037800068723946</v>
      </c>
      <c r="AQ49" s="373"/>
      <c r="AR49" s="374">
        <v>15.941377071017378</v>
      </c>
      <c r="AS49" s="373"/>
      <c r="AT49" s="374">
        <v>23.894483676959627</v>
      </c>
      <c r="AU49" s="373"/>
      <c r="AV49" s="374">
        <v>28.70176188491822</v>
      </c>
      <c r="AW49" s="373"/>
      <c r="AX49" s="374">
        <v>31.45971569288799</v>
      </c>
      <c r="AY49" s="373"/>
      <c r="AZ49" s="374">
        <v>31.796929328172766</v>
      </c>
      <c r="BA49" s="373"/>
      <c r="BB49" s="374">
        <v>31.312284225628513</v>
      </c>
      <c r="BC49" s="373"/>
      <c r="BD49" s="374">
        <v>17.539261585549873</v>
      </c>
      <c r="BE49" s="373"/>
      <c r="BF49" s="374">
        <v>32.666580838784597</v>
      </c>
      <c r="BG49" s="373"/>
      <c r="BH49" s="374">
        <v>33.836748828353997</v>
      </c>
      <c r="BI49" s="373"/>
      <c r="BJ49" s="374">
        <v>33.638282299724182</v>
      </c>
      <c r="BK49" s="373"/>
      <c r="BL49" s="375">
        <v>32.347350725935804</v>
      </c>
      <c r="BM49" s="373"/>
      <c r="BN49" s="618">
        <v>30.481378395208505</v>
      </c>
      <c r="BO49" s="376" t="s">
        <v>1196</v>
      </c>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9.3140912973522454</v>
      </c>
      <c r="G50" s="373"/>
      <c r="H50" s="374">
        <v>9.8841262487158659</v>
      </c>
      <c r="I50" s="373"/>
      <c r="J50" s="374">
        <v>9.0434082290867863</v>
      </c>
      <c r="K50" s="373"/>
      <c r="L50" s="374">
        <v>8.5736010447530866</v>
      </c>
      <c r="M50" s="373"/>
      <c r="N50" s="374">
        <v>8.3916619346116548</v>
      </c>
      <c r="O50" s="373"/>
      <c r="P50" s="374">
        <v>11.681019364520001</v>
      </c>
      <c r="Q50" s="373"/>
      <c r="R50" s="374">
        <v>12.481193246934209</v>
      </c>
      <c r="S50" s="373"/>
      <c r="T50" s="374">
        <v>12.45082987609033</v>
      </c>
      <c r="U50" s="373"/>
      <c r="V50" s="374">
        <v>13.467783541922211</v>
      </c>
      <c r="W50" s="373"/>
      <c r="X50" s="374">
        <v>15.543383453456878</v>
      </c>
      <c r="Y50" s="373"/>
      <c r="Z50" s="374">
        <v>19.386045511863745</v>
      </c>
      <c r="AA50" s="373"/>
      <c r="AB50" s="374">
        <v>18.530558669498177</v>
      </c>
      <c r="AC50" s="373"/>
      <c r="AD50" s="374">
        <v>19.520609998190789</v>
      </c>
      <c r="AE50" s="373"/>
      <c r="AF50" s="374">
        <v>18.780776063334031</v>
      </c>
      <c r="AG50" s="373"/>
      <c r="AH50" s="374">
        <v>18.124712924572737</v>
      </c>
      <c r="AI50" s="373"/>
      <c r="AJ50" s="374">
        <v>19.580586176672412</v>
      </c>
      <c r="AK50" s="373"/>
      <c r="AL50" s="374">
        <v>18.952574943763281</v>
      </c>
      <c r="AM50" s="373"/>
      <c r="AN50" s="374">
        <v>20.021820567332519</v>
      </c>
      <c r="AO50" s="373"/>
      <c r="AP50" s="374">
        <v>20.610944812578104</v>
      </c>
      <c r="AQ50" s="373"/>
      <c r="AR50" s="374">
        <v>16.906554864436949</v>
      </c>
      <c r="AS50" s="373"/>
      <c r="AT50" s="374">
        <v>19.074914286607068</v>
      </c>
      <c r="AU50" s="373"/>
      <c r="AV50" s="374">
        <v>20.251627692733226</v>
      </c>
      <c r="AW50" s="373"/>
      <c r="AX50" s="374">
        <v>19.703761587759672</v>
      </c>
      <c r="AY50" s="373"/>
      <c r="AZ50" s="374">
        <v>18.891546402587675</v>
      </c>
      <c r="BA50" s="373"/>
      <c r="BB50" s="374">
        <v>19.103781168561195</v>
      </c>
      <c r="BC50" s="373"/>
      <c r="BD50" s="374">
        <v>17.056912437474157</v>
      </c>
      <c r="BE50" s="373"/>
      <c r="BF50" s="374">
        <v>19.837845458126175</v>
      </c>
      <c r="BG50" s="373"/>
      <c r="BH50" s="374">
        <v>18.218955059247186</v>
      </c>
      <c r="BI50" s="373"/>
      <c r="BJ50" s="374">
        <v>15.86563119795057</v>
      </c>
      <c r="BK50" s="373"/>
      <c r="BL50" s="375">
        <v>16.375594091843041</v>
      </c>
      <c r="BM50" s="373"/>
      <c r="BN50" s="618">
        <v>14.357433471003668</v>
      </c>
      <c r="BO50" s="376" t="s">
        <v>1196</v>
      </c>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6.2729147039151618</v>
      </c>
      <c r="G51" s="373"/>
      <c r="H51" s="370">
        <v>6.7280630018864294</v>
      </c>
      <c r="I51" s="373"/>
      <c r="J51" s="370">
        <v>6.0574775215789982</v>
      </c>
      <c r="K51" s="373"/>
      <c r="L51" s="370">
        <v>5.5046677012221972</v>
      </c>
      <c r="M51" s="373"/>
      <c r="N51" s="370">
        <v>5.5261223558434693</v>
      </c>
      <c r="O51" s="373"/>
      <c r="P51" s="370">
        <v>6.3496960943114953</v>
      </c>
      <c r="Q51" s="373"/>
      <c r="R51" s="370">
        <v>7.4969579302392475</v>
      </c>
      <c r="S51" s="373"/>
      <c r="T51" s="370">
        <v>9.7063032383240468</v>
      </c>
      <c r="U51" s="373"/>
      <c r="V51" s="370">
        <v>10.28424196258835</v>
      </c>
      <c r="W51" s="373"/>
      <c r="X51" s="370">
        <v>12.766142721311249</v>
      </c>
      <c r="Y51" s="373"/>
      <c r="Z51" s="370">
        <v>14.734160009908482</v>
      </c>
      <c r="AA51" s="373"/>
      <c r="AB51" s="370">
        <v>14.020096128646667</v>
      </c>
      <c r="AC51" s="373"/>
      <c r="AD51" s="370">
        <v>14.226593515084247</v>
      </c>
      <c r="AE51" s="373"/>
      <c r="AF51" s="370">
        <v>13.886170800669689</v>
      </c>
      <c r="AG51" s="373"/>
      <c r="AH51" s="370">
        <v>13.494859849671192</v>
      </c>
      <c r="AI51" s="373"/>
      <c r="AJ51" s="370">
        <v>14.271541830513108</v>
      </c>
      <c r="AK51" s="373"/>
      <c r="AL51" s="370">
        <v>13.66682735671899</v>
      </c>
      <c r="AM51" s="373"/>
      <c r="AN51" s="370">
        <v>15.376462148654626</v>
      </c>
      <c r="AO51" s="373"/>
      <c r="AP51" s="370">
        <v>18.735843727980459</v>
      </c>
      <c r="AQ51" s="373"/>
      <c r="AR51" s="370">
        <v>14.094614940878973</v>
      </c>
      <c r="AS51" s="373"/>
      <c r="AT51" s="370">
        <v>14.484202238045834</v>
      </c>
      <c r="AU51" s="373"/>
      <c r="AV51" s="370">
        <v>15.053901222161457</v>
      </c>
      <c r="AW51" s="373"/>
      <c r="AX51" s="370">
        <v>14.907335630677117</v>
      </c>
      <c r="AY51" s="373"/>
      <c r="AZ51" s="370">
        <v>14.187104807690416</v>
      </c>
      <c r="BA51" s="373"/>
      <c r="BB51" s="370">
        <v>13.609775140860979</v>
      </c>
      <c r="BC51" s="373"/>
      <c r="BD51" s="370">
        <v>13.197931920497904</v>
      </c>
      <c r="BE51" s="373"/>
      <c r="BF51" s="370">
        <v>14.007749368131144</v>
      </c>
      <c r="BG51" s="373"/>
      <c r="BH51" s="370">
        <v>13.409812485064272</v>
      </c>
      <c r="BI51" s="373"/>
      <c r="BJ51" s="370">
        <v>12.828157736257117</v>
      </c>
      <c r="BK51" s="373"/>
      <c r="BL51" s="371">
        <v>12.808357037534959</v>
      </c>
      <c r="BM51" s="373"/>
      <c r="BN51" s="617">
        <v>11.869944372928856</v>
      </c>
      <c r="BO51" s="376" t="s">
        <v>1196</v>
      </c>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6.7863195863937955</v>
      </c>
      <c r="G52" s="373"/>
      <c r="H52" s="370">
        <v>7.2723080988141797</v>
      </c>
      <c r="I52" s="373"/>
      <c r="J52" s="370">
        <v>6.0307691381485888</v>
      </c>
      <c r="K52" s="373"/>
      <c r="L52" s="370">
        <v>4.9052189363128695</v>
      </c>
      <c r="M52" s="373"/>
      <c r="N52" s="370">
        <v>5.0584335282537394</v>
      </c>
      <c r="O52" s="373"/>
      <c r="P52" s="370">
        <v>4.5277633211320003</v>
      </c>
      <c r="Q52" s="373"/>
      <c r="R52" s="370">
        <v>6.6075106999174729</v>
      </c>
      <c r="S52" s="373"/>
      <c r="T52" s="370">
        <v>12.200528595962071</v>
      </c>
      <c r="U52" s="373"/>
      <c r="V52" s="370">
        <v>12.625018901394576</v>
      </c>
      <c r="W52" s="373"/>
      <c r="X52" s="370">
        <v>16.950886423050619</v>
      </c>
      <c r="Y52" s="373"/>
      <c r="Z52" s="370">
        <v>18.269208771248163</v>
      </c>
      <c r="AA52" s="373"/>
      <c r="AB52" s="370">
        <v>17.405484759329696</v>
      </c>
      <c r="AC52" s="373"/>
      <c r="AD52" s="370">
        <v>16.941843989672968</v>
      </c>
      <c r="AE52" s="373"/>
      <c r="AF52" s="370">
        <v>16.737656281000284</v>
      </c>
      <c r="AG52" s="373"/>
      <c r="AH52" s="370">
        <v>16.394191340637143</v>
      </c>
      <c r="AI52" s="373"/>
      <c r="AJ52" s="370">
        <v>17.069076530274444</v>
      </c>
      <c r="AK52" s="373"/>
      <c r="AL52" s="370">
        <v>16.086227024532388</v>
      </c>
      <c r="AM52" s="373"/>
      <c r="AN52" s="370">
        <v>19.30768239192064</v>
      </c>
      <c r="AO52" s="373"/>
      <c r="AP52" s="370">
        <v>26.845123498409087</v>
      </c>
      <c r="AQ52" s="373"/>
      <c r="AR52" s="370">
        <v>18.152863946479229</v>
      </c>
      <c r="AS52" s="373"/>
      <c r="AT52" s="370">
        <v>16.054101752121227</v>
      </c>
      <c r="AU52" s="373"/>
      <c r="AV52" s="370">
        <v>16.693955641675071</v>
      </c>
      <c r="AW52" s="373"/>
      <c r="AX52" s="370">
        <v>17.11879208130194</v>
      </c>
      <c r="AY52" s="373"/>
      <c r="AZ52" s="370">
        <v>17.572490019022027</v>
      </c>
      <c r="BA52" s="373"/>
      <c r="BB52" s="370">
        <v>16.978762999460884</v>
      </c>
      <c r="BC52" s="373"/>
      <c r="BD52" s="370">
        <v>16.391386608205877</v>
      </c>
      <c r="BE52" s="373"/>
      <c r="BF52" s="370">
        <v>16.946753344282236</v>
      </c>
      <c r="BG52" s="373"/>
      <c r="BH52" s="370">
        <v>16.205963582762337</v>
      </c>
      <c r="BI52" s="373"/>
      <c r="BJ52" s="370">
        <v>16.170552077284341</v>
      </c>
      <c r="BK52" s="373"/>
      <c r="BL52" s="371">
        <v>15.685327287070521</v>
      </c>
      <c r="BM52" s="373"/>
      <c r="BN52" s="617">
        <v>14.566723576142948</v>
      </c>
      <c r="BO52" s="376" t="s">
        <v>1196</v>
      </c>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c r="Q53" s="628"/>
      <c r="R53" s="621"/>
      <c r="S53" s="628"/>
      <c r="T53" s="621"/>
      <c r="U53" s="628"/>
      <c r="V53" s="621"/>
      <c r="W53" s="628"/>
      <c r="X53" s="621"/>
      <c r="Y53" s="628"/>
      <c r="Z53" s="621"/>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1"/>
      <c r="BK53" s="628"/>
      <c r="BL53" s="622"/>
      <c r="BM53" s="628"/>
      <c r="BN53" s="621"/>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0.64837529748189515</v>
      </c>
      <c r="G54" s="373"/>
      <c r="H54" s="374">
        <v>0.6944401888758156</v>
      </c>
      <c r="I54" s="373"/>
      <c r="J54" s="374">
        <v>0.57735534786594722</v>
      </c>
      <c r="K54" s="373"/>
      <c r="L54" s="374">
        <v>0.47115730051181665</v>
      </c>
      <c r="M54" s="373"/>
      <c r="N54" s="374">
        <v>0.48535520331182164</v>
      </c>
      <c r="O54" s="373"/>
      <c r="P54" s="374">
        <v>0.43281490500507791</v>
      </c>
      <c r="Q54" s="373"/>
      <c r="R54" s="374">
        <v>0.62995457683893041</v>
      </c>
      <c r="S54" s="373"/>
      <c r="T54" s="374">
        <v>1.1586654638866991</v>
      </c>
      <c r="U54" s="373"/>
      <c r="V54" s="374">
        <v>1.1986808281255441</v>
      </c>
      <c r="W54" s="373"/>
      <c r="X54" s="374">
        <v>1.6076857554210833</v>
      </c>
      <c r="Y54" s="373"/>
      <c r="Z54" s="374">
        <v>1.7326995704772696</v>
      </c>
      <c r="AA54" s="373"/>
      <c r="AB54" s="374">
        <v>1.6502150409939169</v>
      </c>
      <c r="AC54" s="373"/>
      <c r="AD54" s="374">
        <v>1.6063770345734005</v>
      </c>
      <c r="AE54" s="373"/>
      <c r="AF54" s="374">
        <v>1.5867866205599097</v>
      </c>
      <c r="AG54" s="373"/>
      <c r="AH54" s="374">
        <v>1.5538165087497688</v>
      </c>
      <c r="AI54" s="373"/>
      <c r="AJ54" s="374">
        <v>1.6172657669303425</v>
      </c>
      <c r="AK54" s="373"/>
      <c r="AL54" s="374">
        <v>1.524166971400464</v>
      </c>
      <c r="AM54" s="373"/>
      <c r="AN54" s="374">
        <v>1.828844637974594</v>
      </c>
      <c r="AO54" s="373"/>
      <c r="AP54" s="374">
        <v>2.5482836807784381</v>
      </c>
      <c r="AQ54" s="373"/>
      <c r="AR54" s="374">
        <v>1.7141380894688159</v>
      </c>
      <c r="AS54" s="373"/>
      <c r="AT54" s="374">
        <v>1.5077278571828172</v>
      </c>
      <c r="AU54" s="373"/>
      <c r="AV54" s="374">
        <v>1.5295739700115893</v>
      </c>
      <c r="AW54" s="373"/>
      <c r="AX54" s="374">
        <v>1.570829938972798</v>
      </c>
      <c r="AY54" s="373"/>
      <c r="AZ54" s="374">
        <v>1.6148841674260284</v>
      </c>
      <c r="BA54" s="373"/>
      <c r="BB54" s="374">
        <v>1.5212032435796818</v>
      </c>
      <c r="BC54" s="373"/>
      <c r="BD54" s="374">
        <v>1.4982138507580447</v>
      </c>
      <c r="BE54" s="373"/>
      <c r="BF54" s="374">
        <v>1.5043355421082385</v>
      </c>
      <c r="BG54" s="373"/>
      <c r="BH54" s="374">
        <v>1.502881127460028</v>
      </c>
      <c r="BI54" s="373"/>
      <c r="BJ54" s="374">
        <v>1.5075983820154897</v>
      </c>
      <c r="BK54" s="373"/>
      <c r="BL54" s="375">
        <v>1.4375738828180835</v>
      </c>
      <c r="BM54" s="373"/>
      <c r="BN54" s="618">
        <v>1.3473515800772442</v>
      </c>
      <c r="BO54" s="376" t="s">
        <v>1196</v>
      </c>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4.4690857250177052</v>
      </c>
      <c r="G55" s="373"/>
      <c r="H55" s="374">
        <v>4.7895442557598429</v>
      </c>
      <c r="I55" s="373"/>
      <c r="J55" s="374">
        <v>3.8959061871623404</v>
      </c>
      <c r="K55" s="373"/>
      <c r="L55" s="374">
        <v>3.0836787976461983</v>
      </c>
      <c r="M55" s="373"/>
      <c r="N55" s="374">
        <v>3.1849680388945205</v>
      </c>
      <c r="O55" s="373"/>
      <c r="P55" s="374">
        <v>2.9159077448380577</v>
      </c>
      <c r="Q55" s="373"/>
      <c r="R55" s="374">
        <v>4.3247448122913985</v>
      </c>
      <c r="S55" s="373"/>
      <c r="T55" s="374">
        <v>8.2164165230187525</v>
      </c>
      <c r="U55" s="373"/>
      <c r="V55" s="374">
        <v>8.5017538152122629</v>
      </c>
      <c r="W55" s="373"/>
      <c r="X55" s="374">
        <v>11.502736453098649</v>
      </c>
      <c r="Y55" s="373"/>
      <c r="Z55" s="374">
        <v>12.37559388750736</v>
      </c>
      <c r="AA55" s="373"/>
      <c r="AB55" s="374">
        <v>11.809655564400677</v>
      </c>
      <c r="AC55" s="373"/>
      <c r="AD55" s="374">
        <v>11.460689081157684</v>
      </c>
      <c r="AE55" s="373"/>
      <c r="AF55" s="374">
        <v>11.315176605727316</v>
      </c>
      <c r="AG55" s="373"/>
      <c r="AH55" s="374">
        <v>11.093636522209167</v>
      </c>
      <c r="AI55" s="373"/>
      <c r="AJ55" s="374">
        <v>11.574670766282123</v>
      </c>
      <c r="AK55" s="373"/>
      <c r="AL55" s="374">
        <v>10.873387463146505</v>
      </c>
      <c r="AM55" s="373"/>
      <c r="AN55" s="374">
        <v>13.081855086617141</v>
      </c>
      <c r="AO55" s="373"/>
      <c r="AP55" s="374">
        <v>18.22730580337873</v>
      </c>
      <c r="AQ55" s="373"/>
      <c r="AR55" s="374">
        <v>11.991182227018625</v>
      </c>
      <c r="AS55" s="373"/>
      <c r="AT55" s="374">
        <v>10.265128830900055</v>
      </c>
      <c r="AU55" s="373"/>
      <c r="AV55" s="374">
        <v>10.471305559801509</v>
      </c>
      <c r="AW55" s="373"/>
      <c r="AX55" s="374">
        <v>10.578310262031511</v>
      </c>
      <c r="AY55" s="373"/>
      <c r="AZ55" s="374">
        <v>10.583094089634841</v>
      </c>
      <c r="BA55" s="373"/>
      <c r="BB55" s="374">
        <v>10.030287679057652</v>
      </c>
      <c r="BC55" s="373"/>
      <c r="BD55" s="374">
        <v>9.9258206188005431</v>
      </c>
      <c r="BE55" s="373"/>
      <c r="BF55" s="374">
        <v>9.8459810956575584</v>
      </c>
      <c r="BG55" s="373"/>
      <c r="BH55" s="374">
        <v>9.7635207271504818</v>
      </c>
      <c r="BI55" s="373"/>
      <c r="BJ55" s="374">
        <v>9.725400326094233</v>
      </c>
      <c r="BK55" s="373"/>
      <c r="BL55" s="375">
        <v>9.5844352304054521</v>
      </c>
      <c r="BM55" s="373"/>
      <c r="BN55" s="618">
        <v>8.9759775118494289</v>
      </c>
      <c r="BO55" s="376" t="s">
        <v>1196</v>
      </c>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0.78056599627457346</v>
      </c>
      <c r="G56" s="373"/>
      <c r="H56" s="378">
        <v>0.83623326557382893</v>
      </c>
      <c r="I56" s="373"/>
      <c r="J56" s="378">
        <v>0.69192284854580111</v>
      </c>
      <c r="K56" s="373"/>
      <c r="L56" s="378">
        <v>0.56099076469155862</v>
      </c>
      <c r="M56" s="373"/>
      <c r="N56" s="378">
        <v>0.57833251525599161</v>
      </c>
      <c r="O56" s="373"/>
      <c r="P56" s="378">
        <v>0.51874428714356513</v>
      </c>
      <c r="Q56" s="373"/>
      <c r="R56" s="378">
        <v>0.75822115433239778</v>
      </c>
      <c r="S56" s="373"/>
      <c r="T56" s="378">
        <v>1.4046985358314192</v>
      </c>
      <c r="U56" s="373"/>
      <c r="V56" s="378">
        <v>1.4533552401953873</v>
      </c>
      <c r="W56" s="373"/>
      <c r="X56" s="378">
        <v>1.9531199661928851</v>
      </c>
      <c r="Y56" s="373"/>
      <c r="Z56" s="378">
        <v>2.1042820059260507</v>
      </c>
      <c r="AA56" s="373"/>
      <c r="AB56" s="378">
        <v>2.0050560015776289</v>
      </c>
      <c r="AC56" s="373"/>
      <c r="AD56" s="378">
        <v>1.950580961203793</v>
      </c>
      <c r="AE56" s="373"/>
      <c r="AF56" s="378">
        <v>1.926672572989345</v>
      </c>
      <c r="AG56" s="373"/>
      <c r="AH56" s="378">
        <v>1.887218337018451</v>
      </c>
      <c r="AI56" s="373"/>
      <c r="AJ56" s="378">
        <v>1.9653746868296798</v>
      </c>
      <c r="AK56" s="373"/>
      <c r="AL56" s="378">
        <v>1.8510642903449119</v>
      </c>
      <c r="AM56" s="373"/>
      <c r="AN56" s="378">
        <v>2.2224217938846769</v>
      </c>
      <c r="AO56" s="373"/>
      <c r="AP56" s="378">
        <v>3.0927452578162349</v>
      </c>
      <c r="AQ56" s="373"/>
      <c r="AR56" s="378">
        <v>2.0922811702626674</v>
      </c>
      <c r="AS56" s="373"/>
      <c r="AT56" s="378">
        <v>1.8504253748442567</v>
      </c>
      <c r="AU56" s="373"/>
      <c r="AV56" s="378">
        <v>1.8804942156614488</v>
      </c>
      <c r="AW56" s="373"/>
      <c r="AX56" s="378">
        <v>1.8954223819708922</v>
      </c>
      <c r="AY56" s="373"/>
      <c r="AZ56" s="378">
        <v>1.9058001973500363</v>
      </c>
      <c r="BA56" s="373"/>
      <c r="BB56" s="378">
        <v>1.8827444411608512</v>
      </c>
      <c r="BC56" s="373"/>
      <c r="BD56" s="378">
        <v>1.8671173795057026</v>
      </c>
      <c r="BE56" s="373"/>
      <c r="BF56" s="378">
        <v>1.8246884127463383</v>
      </c>
      <c r="BG56" s="373"/>
      <c r="BH56" s="378">
        <v>1.7824695953953857</v>
      </c>
      <c r="BI56" s="373"/>
      <c r="BJ56" s="378">
        <v>1.7462542358273416</v>
      </c>
      <c r="BK56" s="373"/>
      <c r="BL56" s="379">
        <v>1.713858357536076</v>
      </c>
      <c r="BM56" s="373"/>
      <c r="BN56" s="619">
        <v>1.503650531626378</v>
      </c>
      <c r="BO56" s="376" t="s">
        <v>1196</v>
      </c>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0.88829256761962239</v>
      </c>
      <c r="G57" s="373"/>
      <c r="H57" s="378">
        <v>0.95209038860469231</v>
      </c>
      <c r="I57" s="373"/>
      <c r="J57" s="378">
        <v>0.86558475457450101</v>
      </c>
      <c r="K57" s="373"/>
      <c r="L57" s="378">
        <v>0.78939207346329598</v>
      </c>
      <c r="M57" s="373"/>
      <c r="N57" s="378">
        <v>0.80977777079140523</v>
      </c>
      <c r="O57" s="373"/>
      <c r="P57" s="378">
        <v>0.66029638414529934</v>
      </c>
      <c r="Q57" s="373"/>
      <c r="R57" s="378">
        <v>0.8945901564547466</v>
      </c>
      <c r="S57" s="373"/>
      <c r="T57" s="378">
        <v>1.4207480732252002</v>
      </c>
      <c r="U57" s="373"/>
      <c r="V57" s="378">
        <v>1.4712290178613801</v>
      </c>
      <c r="W57" s="373"/>
      <c r="X57" s="378">
        <v>1.8873442483380019</v>
      </c>
      <c r="Y57" s="373"/>
      <c r="Z57" s="378">
        <v>2.0566333073374818</v>
      </c>
      <c r="AA57" s="373"/>
      <c r="AB57" s="378">
        <v>1.9405581523574749</v>
      </c>
      <c r="AC57" s="373"/>
      <c r="AD57" s="378">
        <v>1.9241969127380905</v>
      </c>
      <c r="AE57" s="373"/>
      <c r="AF57" s="378">
        <v>1.909020481723712</v>
      </c>
      <c r="AG57" s="373"/>
      <c r="AH57" s="378">
        <v>1.8595199726597571</v>
      </c>
      <c r="AI57" s="373"/>
      <c r="AJ57" s="378">
        <v>1.9117653102322962</v>
      </c>
      <c r="AK57" s="373"/>
      <c r="AL57" s="378">
        <v>1.8376082996405081</v>
      </c>
      <c r="AM57" s="373"/>
      <c r="AN57" s="378">
        <v>2.1745608734442281</v>
      </c>
      <c r="AO57" s="373"/>
      <c r="AP57" s="378">
        <v>2.9767887564356794</v>
      </c>
      <c r="AQ57" s="373"/>
      <c r="AR57" s="378">
        <v>2.3552624597291221</v>
      </c>
      <c r="AS57" s="373"/>
      <c r="AT57" s="378">
        <v>2.4308196891940992</v>
      </c>
      <c r="AU57" s="373"/>
      <c r="AV57" s="378">
        <v>2.8125818962005238</v>
      </c>
      <c r="AW57" s="373"/>
      <c r="AX57" s="378">
        <v>3.0742294983267393</v>
      </c>
      <c r="AY57" s="373"/>
      <c r="AZ57" s="378">
        <v>3.4687115646111213</v>
      </c>
      <c r="BA57" s="373"/>
      <c r="BB57" s="378">
        <v>3.544527635662698</v>
      </c>
      <c r="BC57" s="373"/>
      <c r="BD57" s="378">
        <v>3.1002347591415877</v>
      </c>
      <c r="BE57" s="373"/>
      <c r="BF57" s="378">
        <v>3.7717482937701003</v>
      </c>
      <c r="BG57" s="373"/>
      <c r="BH57" s="378">
        <v>3.1570921327564405</v>
      </c>
      <c r="BI57" s="373"/>
      <c r="BJ57" s="378">
        <v>3.1912991333472789</v>
      </c>
      <c r="BK57" s="373"/>
      <c r="BL57" s="379">
        <v>2.9494598163109105</v>
      </c>
      <c r="BM57" s="373"/>
      <c r="BN57" s="619">
        <v>2.7397439525898974</v>
      </c>
      <c r="BO57" s="376" t="s">
        <v>1196</v>
      </c>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5.2170984512588001</v>
      </c>
      <c r="G58" s="373"/>
      <c r="H58" s="370">
        <v>5.591254236046038</v>
      </c>
      <c r="I58" s="373"/>
      <c r="J58" s="370">
        <v>4.5505145132560605</v>
      </c>
      <c r="K58" s="373"/>
      <c r="L58" s="370">
        <v>3.6046674895388482</v>
      </c>
      <c r="M58" s="373"/>
      <c r="N58" s="370">
        <v>3.7229865088492122</v>
      </c>
      <c r="O58" s="373"/>
      <c r="P58" s="370">
        <v>3.4063238754307772</v>
      </c>
      <c r="Q58" s="373"/>
      <c r="R58" s="370">
        <v>5.0498488771727592</v>
      </c>
      <c r="S58" s="373"/>
      <c r="T58" s="370">
        <v>9.5864141179287667</v>
      </c>
      <c r="U58" s="373"/>
      <c r="V58" s="370">
        <v>9.9194089605488998</v>
      </c>
      <c r="W58" s="373"/>
      <c r="X58" s="370">
        <v>13.417986578446063</v>
      </c>
      <c r="Y58" s="373"/>
      <c r="Z58" s="370">
        <v>14.436960672061595</v>
      </c>
      <c r="AA58" s="373"/>
      <c r="AB58" s="370">
        <v>13.776185965087839</v>
      </c>
      <c r="AC58" s="373"/>
      <c r="AD58" s="370">
        <v>13.379315428470209</v>
      </c>
      <c r="AE58" s="373"/>
      <c r="AF58" s="370">
        <v>13.218858305567419</v>
      </c>
      <c r="AG58" s="373"/>
      <c r="AH58" s="370">
        <v>12.9673491916197</v>
      </c>
      <c r="AI58" s="373"/>
      <c r="AJ58" s="370">
        <v>13.534496956096897</v>
      </c>
      <c r="AK58" s="373"/>
      <c r="AL58" s="370">
        <v>12.727631251852621</v>
      </c>
      <c r="AM58" s="373"/>
      <c r="AN58" s="370">
        <v>15.316014862759257</v>
      </c>
      <c r="AO58" s="373"/>
      <c r="AP58" s="370">
        <v>21.300835172967709</v>
      </c>
      <c r="AQ58" s="373"/>
      <c r="AR58" s="370">
        <v>14.356122329090702</v>
      </c>
      <c r="AS58" s="373"/>
      <c r="AT58" s="370">
        <v>12.654890126183558</v>
      </c>
      <c r="AU58" s="373"/>
      <c r="AV58" s="370">
        <v>13.725806116208611</v>
      </c>
      <c r="AW58" s="373"/>
      <c r="AX58" s="370">
        <v>15.437860762916957</v>
      </c>
      <c r="AY58" s="373"/>
      <c r="AZ58" s="370">
        <v>14.920863411842545</v>
      </c>
      <c r="BA58" s="373"/>
      <c r="BB58" s="370">
        <v>16.288151770188165</v>
      </c>
      <c r="BC58" s="373"/>
      <c r="BD58" s="370">
        <v>13.990726030419056</v>
      </c>
      <c r="BE58" s="373"/>
      <c r="BF58" s="370">
        <v>14.104054658135652</v>
      </c>
      <c r="BG58" s="373"/>
      <c r="BH58" s="370">
        <v>15.551816956433036</v>
      </c>
      <c r="BI58" s="373"/>
      <c r="BJ58" s="370">
        <v>13.065934308032581</v>
      </c>
      <c r="BK58" s="373"/>
      <c r="BL58" s="371">
        <v>12.870476743208826</v>
      </c>
      <c r="BM58" s="373"/>
      <c r="BN58" s="617">
        <v>12.044904877620997</v>
      </c>
      <c r="BO58" s="376" t="s">
        <v>1196</v>
      </c>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3.4843725743185008</v>
      </c>
      <c r="G59" s="373"/>
      <c r="H59" s="374">
        <v>3.7344171285037753</v>
      </c>
      <c r="I59" s="373"/>
      <c r="J59" s="374">
        <v>3.0276134833310264</v>
      </c>
      <c r="K59" s="373"/>
      <c r="L59" s="374">
        <v>2.3849849811002284</v>
      </c>
      <c r="M59" s="373"/>
      <c r="N59" s="374">
        <v>2.4641775757302513</v>
      </c>
      <c r="O59" s="373"/>
      <c r="P59" s="374">
        <v>2.2651354312559033</v>
      </c>
      <c r="Q59" s="373"/>
      <c r="R59" s="374">
        <v>3.3690488975443564</v>
      </c>
      <c r="S59" s="373"/>
      <c r="T59" s="374">
        <v>6.4314045656750176</v>
      </c>
      <c r="U59" s="373"/>
      <c r="V59" s="374">
        <v>6.6548043006682471</v>
      </c>
      <c r="W59" s="373"/>
      <c r="X59" s="374">
        <v>9.0151912608417568</v>
      </c>
      <c r="Y59" s="373"/>
      <c r="Z59" s="374">
        <v>9.6966764246522086</v>
      </c>
      <c r="AA59" s="373"/>
      <c r="AB59" s="374">
        <v>9.2557781089820761</v>
      </c>
      <c r="AC59" s="373"/>
      <c r="AD59" s="374">
        <v>8.9870876202260188</v>
      </c>
      <c r="AE59" s="373"/>
      <c r="AF59" s="374">
        <v>8.8812824995598483</v>
      </c>
      <c r="AG59" s="373"/>
      <c r="AH59" s="374">
        <v>8.7164452258979388</v>
      </c>
      <c r="AI59" s="373"/>
      <c r="AJ59" s="374">
        <v>9.1031789303592721</v>
      </c>
      <c r="AK59" s="373"/>
      <c r="AL59" s="374">
        <v>8.5593516767958349</v>
      </c>
      <c r="AM59" s="373"/>
      <c r="AN59" s="374">
        <v>10.30608160191704</v>
      </c>
      <c r="AO59" s="373"/>
      <c r="AP59" s="374">
        <v>14.352676127348664</v>
      </c>
      <c r="AQ59" s="373"/>
      <c r="AR59" s="374">
        <v>9.7483547686963874</v>
      </c>
      <c r="AS59" s="373"/>
      <c r="AT59" s="374">
        <v>8.6770953611463746</v>
      </c>
      <c r="AU59" s="373"/>
      <c r="AV59" s="374">
        <v>9.6669421800898032</v>
      </c>
      <c r="AW59" s="373"/>
      <c r="AX59" s="374">
        <v>11.351595111009004</v>
      </c>
      <c r="AY59" s="373"/>
      <c r="AZ59" s="374">
        <v>10.847484403418814</v>
      </c>
      <c r="BA59" s="373"/>
      <c r="BB59" s="374">
        <v>12.350865367010702</v>
      </c>
      <c r="BC59" s="373"/>
      <c r="BD59" s="374">
        <v>10.074361477481474</v>
      </c>
      <c r="BE59" s="373"/>
      <c r="BF59" s="374">
        <v>10.289847358887531</v>
      </c>
      <c r="BG59" s="373"/>
      <c r="BH59" s="374">
        <v>11.779973978170958</v>
      </c>
      <c r="BI59" s="373"/>
      <c r="BJ59" s="374">
        <v>9.3321157513584545</v>
      </c>
      <c r="BK59" s="373"/>
      <c r="BL59" s="375">
        <v>9.2002769176624248</v>
      </c>
      <c r="BM59" s="373"/>
      <c r="BN59" s="618">
        <v>8.6035504683038706</v>
      </c>
      <c r="BO59" s="376" t="s">
        <v>1196</v>
      </c>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0.89993749544653912</v>
      </c>
      <c r="G60" s="373"/>
      <c r="H60" s="374">
        <v>0.96470579460395678</v>
      </c>
      <c r="I60" s="373"/>
      <c r="J60" s="374">
        <v>0.78360559064416413</v>
      </c>
      <c r="K60" s="373"/>
      <c r="L60" s="374">
        <v>0.61903530993022149</v>
      </c>
      <c r="M60" s="373"/>
      <c r="N60" s="374">
        <v>0.63971681184311269</v>
      </c>
      <c r="O60" s="373"/>
      <c r="P60" s="374">
        <v>0.58689134384352748</v>
      </c>
      <c r="Q60" s="373"/>
      <c r="R60" s="374">
        <v>0.8716783646840599</v>
      </c>
      <c r="S60" s="373"/>
      <c r="T60" s="374">
        <v>1.6594269345748798</v>
      </c>
      <c r="U60" s="373"/>
      <c r="V60" s="374">
        <v>1.7172463394628175</v>
      </c>
      <c r="W60" s="373"/>
      <c r="X60" s="374">
        <v>2.3246424452820551</v>
      </c>
      <c r="Y60" s="373"/>
      <c r="Z60" s="374">
        <v>2.5010259396722105</v>
      </c>
      <c r="AA60" s="373"/>
      <c r="AB60" s="374">
        <v>2.3870453787519166</v>
      </c>
      <c r="AC60" s="373"/>
      <c r="AD60" s="374">
        <v>2.3163866180889046</v>
      </c>
      <c r="AE60" s="373"/>
      <c r="AF60" s="374">
        <v>2.2871145826657333</v>
      </c>
      <c r="AG60" s="373"/>
      <c r="AH60" s="374">
        <v>2.2426128659351563</v>
      </c>
      <c r="AI60" s="373"/>
      <c r="AJ60" s="374">
        <v>2.340219832582898</v>
      </c>
      <c r="AK60" s="373"/>
      <c r="AL60" s="374">
        <v>2.1983707366903822</v>
      </c>
      <c r="AM60" s="373"/>
      <c r="AN60" s="374">
        <v>2.6452741482334496</v>
      </c>
      <c r="AO60" s="373"/>
      <c r="AP60" s="374">
        <v>3.6752409808343662</v>
      </c>
      <c r="AQ60" s="373"/>
      <c r="AR60" s="374">
        <v>2.4178132669113932</v>
      </c>
      <c r="AS60" s="373"/>
      <c r="AT60" s="374">
        <v>2.0671242793344162</v>
      </c>
      <c r="AU60" s="373"/>
      <c r="AV60" s="374">
        <v>2.1105126235552714</v>
      </c>
      <c r="AW60" s="373"/>
      <c r="AX60" s="374">
        <v>2.1201682863736591</v>
      </c>
      <c r="AY60" s="373"/>
      <c r="AZ60" s="374">
        <v>2.1103514237630479</v>
      </c>
      <c r="BA60" s="373"/>
      <c r="BB60" s="374">
        <v>2.0542900083687883</v>
      </c>
      <c r="BC60" s="373"/>
      <c r="BD60" s="374">
        <v>2.036673093074564</v>
      </c>
      <c r="BE60" s="373"/>
      <c r="BF60" s="374">
        <v>1.9715366412064477</v>
      </c>
      <c r="BG60" s="373"/>
      <c r="BH60" s="374">
        <v>1.945652922394</v>
      </c>
      <c r="BI60" s="373"/>
      <c r="BJ60" s="374">
        <v>1.9310680833409561</v>
      </c>
      <c r="BK60" s="373"/>
      <c r="BL60" s="375">
        <v>1.895632299742086</v>
      </c>
      <c r="BM60" s="373"/>
      <c r="BN60" s="618">
        <v>1.7804873640125656</v>
      </c>
      <c r="BO60" s="376" t="s">
        <v>1196</v>
      </c>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0.83278838149376022</v>
      </c>
      <c r="G61" s="373"/>
      <c r="H61" s="374">
        <v>0.89213131293830672</v>
      </c>
      <c r="I61" s="373"/>
      <c r="J61" s="374">
        <v>0.73929543928086949</v>
      </c>
      <c r="K61" s="373"/>
      <c r="L61" s="374">
        <v>0.60064719850839798</v>
      </c>
      <c r="M61" s="373"/>
      <c r="N61" s="374">
        <v>0.61909212127584823</v>
      </c>
      <c r="O61" s="373"/>
      <c r="P61" s="374">
        <v>0.5542971003313466</v>
      </c>
      <c r="Q61" s="373"/>
      <c r="R61" s="374">
        <v>0.80912161494434243</v>
      </c>
      <c r="S61" s="373"/>
      <c r="T61" s="374">
        <v>1.4955826176788689</v>
      </c>
      <c r="U61" s="373"/>
      <c r="V61" s="374">
        <v>1.5473583204178349</v>
      </c>
      <c r="W61" s="373"/>
      <c r="X61" s="374">
        <v>2.0781528723222515</v>
      </c>
      <c r="Y61" s="373"/>
      <c r="Z61" s="374">
        <v>2.2392583077371757</v>
      </c>
      <c r="AA61" s="373"/>
      <c r="AB61" s="374">
        <v>2.1333624773538475</v>
      </c>
      <c r="AC61" s="373"/>
      <c r="AD61" s="374">
        <v>2.0758411901552853</v>
      </c>
      <c r="AE61" s="373"/>
      <c r="AF61" s="374">
        <v>2.0504612233418373</v>
      </c>
      <c r="AG61" s="373"/>
      <c r="AH61" s="374">
        <v>2.008291099786605</v>
      </c>
      <c r="AI61" s="373"/>
      <c r="AJ61" s="374">
        <v>2.091098193154727</v>
      </c>
      <c r="AK61" s="373"/>
      <c r="AL61" s="374">
        <v>1.9699088383664038</v>
      </c>
      <c r="AM61" s="373"/>
      <c r="AN61" s="374">
        <v>2.3646591126087673</v>
      </c>
      <c r="AO61" s="373"/>
      <c r="AP61" s="374">
        <v>3.2729180647846796</v>
      </c>
      <c r="AQ61" s="373"/>
      <c r="AR61" s="374">
        <v>2.1899542934829221</v>
      </c>
      <c r="AS61" s="373"/>
      <c r="AT61" s="374">
        <v>1.9106704857027659</v>
      </c>
      <c r="AU61" s="373"/>
      <c r="AV61" s="374">
        <v>1.9483513125635361</v>
      </c>
      <c r="AW61" s="373"/>
      <c r="AX61" s="374">
        <v>1.9660973655342933</v>
      </c>
      <c r="AY61" s="373"/>
      <c r="AZ61" s="374">
        <v>1.9630275846606824</v>
      </c>
      <c r="BA61" s="373"/>
      <c r="BB61" s="374">
        <v>1.8829963948086745</v>
      </c>
      <c r="BC61" s="373"/>
      <c r="BD61" s="374">
        <v>1.8796914598630181</v>
      </c>
      <c r="BE61" s="373"/>
      <c r="BF61" s="374">
        <v>1.8426706580416734</v>
      </c>
      <c r="BG61" s="373"/>
      <c r="BH61" s="374">
        <v>1.8261900558680784</v>
      </c>
      <c r="BI61" s="373"/>
      <c r="BJ61" s="374">
        <v>1.8027504733331694</v>
      </c>
      <c r="BK61" s="373"/>
      <c r="BL61" s="375">
        <v>1.7745675258043156</v>
      </c>
      <c r="BM61" s="373"/>
      <c r="BN61" s="618">
        <v>1.6608670453045618</v>
      </c>
      <c r="BO61" s="376" t="s">
        <v>1196</v>
      </c>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16.084368317132725</v>
      </c>
      <c r="G62" s="373"/>
      <c r="H62" s="370">
        <v>17.261397638877551</v>
      </c>
      <c r="I62" s="373"/>
      <c r="J62" s="370">
        <v>14.830182096411638</v>
      </c>
      <c r="K62" s="373"/>
      <c r="L62" s="370">
        <v>12.711997043948116</v>
      </c>
      <c r="M62" s="373"/>
      <c r="N62" s="370">
        <v>12.898741892767282</v>
      </c>
      <c r="O62" s="373"/>
      <c r="P62" s="370">
        <v>14.056650120267605</v>
      </c>
      <c r="Q62" s="373"/>
      <c r="R62" s="370">
        <v>17.894928772100513</v>
      </c>
      <c r="S62" s="373"/>
      <c r="T62" s="370">
        <v>27.12710573452906</v>
      </c>
      <c r="U62" s="373"/>
      <c r="V62" s="370">
        <v>28.470667578147705</v>
      </c>
      <c r="W62" s="373"/>
      <c r="X62" s="370">
        <v>36.837479488884846</v>
      </c>
      <c r="Y62" s="373"/>
      <c r="Z62" s="370">
        <v>41.226371982821163</v>
      </c>
      <c r="AA62" s="373"/>
      <c r="AB62" s="370">
        <v>39.322044190021543</v>
      </c>
      <c r="AC62" s="373"/>
      <c r="AD62" s="370">
        <v>39.11889194813655</v>
      </c>
      <c r="AE62" s="373"/>
      <c r="AF62" s="370">
        <v>38.363039634866944</v>
      </c>
      <c r="AG62" s="373"/>
      <c r="AH62" s="370">
        <v>37.447727921580032</v>
      </c>
      <c r="AI62" s="373"/>
      <c r="AJ62" s="370">
        <v>39.432616992826794</v>
      </c>
      <c r="AK62" s="373"/>
      <c r="AL62" s="370">
        <v>37.4207265191299</v>
      </c>
      <c r="AM62" s="373"/>
      <c r="AN62" s="370">
        <v>43.353254460289023</v>
      </c>
      <c r="AO62" s="373"/>
      <c r="AP62" s="370">
        <v>56.442916703589333</v>
      </c>
      <c r="AQ62" s="373"/>
      <c r="AR62" s="370">
        <v>40.217511048555735</v>
      </c>
      <c r="AS62" s="373"/>
      <c r="AT62" s="370">
        <v>38.952269346568968</v>
      </c>
      <c r="AU62" s="373"/>
      <c r="AV62" s="370">
        <v>40.769569968721328</v>
      </c>
      <c r="AW62" s="373"/>
      <c r="AX62" s="370">
        <v>40.609969085545742</v>
      </c>
      <c r="AY62" s="373"/>
      <c r="AZ62" s="370">
        <v>39.713031391496273</v>
      </c>
      <c r="BA62" s="373"/>
      <c r="BB62" s="370">
        <v>38.232114635630651</v>
      </c>
      <c r="BC62" s="373"/>
      <c r="BD62" s="370">
        <v>35.539054221525461</v>
      </c>
      <c r="BE62" s="373"/>
      <c r="BF62" s="370">
        <v>38.864832421347927</v>
      </c>
      <c r="BG62" s="373"/>
      <c r="BH62" s="370">
        <v>37.574687909750267</v>
      </c>
      <c r="BI62" s="373"/>
      <c r="BJ62" s="370">
        <v>36.856347844092987</v>
      </c>
      <c r="BK62" s="373"/>
      <c r="BL62" s="371">
        <v>35.574668236328819</v>
      </c>
      <c r="BM62" s="373"/>
      <c r="BN62" s="617">
        <v>33.259294891707853</v>
      </c>
      <c r="BO62" s="376" t="s">
        <v>1196</v>
      </c>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v>16.084368317132725</v>
      </c>
      <c r="G63" s="373"/>
      <c r="H63" s="381">
        <v>17.261397638877551</v>
      </c>
      <c r="I63" s="373"/>
      <c r="J63" s="381">
        <v>14.830182096411638</v>
      </c>
      <c r="K63" s="373"/>
      <c r="L63" s="381">
        <v>12.711997043948116</v>
      </c>
      <c r="M63" s="373"/>
      <c r="N63" s="381">
        <v>12.898741892767282</v>
      </c>
      <c r="O63" s="373"/>
      <c r="P63" s="381">
        <v>14.056650120267605</v>
      </c>
      <c r="Q63" s="373"/>
      <c r="R63" s="381">
        <v>17.894928772100513</v>
      </c>
      <c r="S63" s="373"/>
      <c r="T63" s="381">
        <v>27.12710573452906</v>
      </c>
      <c r="U63" s="373"/>
      <c r="V63" s="381">
        <v>28.470667578147705</v>
      </c>
      <c r="W63" s="373"/>
      <c r="X63" s="381">
        <v>36.837479488884846</v>
      </c>
      <c r="Y63" s="373"/>
      <c r="Z63" s="381">
        <v>41.226371982821163</v>
      </c>
      <c r="AA63" s="373"/>
      <c r="AB63" s="381">
        <v>39.322044190021543</v>
      </c>
      <c r="AC63" s="373"/>
      <c r="AD63" s="381">
        <v>39.11889194813655</v>
      </c>
      <c r="AE63" s="373"/>
      <c r="AF63" s="381">
        <v>38.363039634866944</v>
      </c>
      <c r="AG63" s="373"/>
      <c r="AH63" s="381">
        <v>37.447727921580032</v>
      </c>
      <c r="AI63" s="373"/>
      <c r="AJ63" s="381">
        <v>39.432616992826794</v>
      </c>
      <c r="AK63" s="373"/>
      <c r="AL63" s="381">
        <v>37.4207265191299</v>
      </c>
      <c r="AM63" s="373"/>
      <c r="AN63" s="381">
        <v>43.353254460289023</v>
      </c>
      <c r="AO63" s="373"/>
      <c r="AP63" s="381">
        <v>56.442916703589333</v>
      </c>
      <c r="AQ63" s="373"/>
      <c r="AR63" s="381">
        <v>40.217511048555735</v>
      </c>
      <c r="AS63" s="373"/>
      <c r="AT63" s="381">
        <v>38.952269346568968</v>
      </c>
      <c r="AU63" s="373"/>
      <c r="AV63" s="381">
        <v>40.769569968721328</v>
      </c>
      <c r="AW63" s="373"/>
      <c r="AX63" s="381">
        <v>40.609969085545742</v>
      </c>
      <c r="AY63" s="373"/>
      <c r="AZ63" s="381">
        <v>39.713031391496273</v>
      </c>
      <c r="BA63" s="373"/>
      <c r="BB63" s="381">
        <v>38.232114635630651</v>
      </c>
      <c r="BC63" s="373"/>
      <c r="BD63" s="381">
        <v>35.539054221525461</v>
      </c>
      <c r="BE63" s="373"/>
      <c r="BF63" s="381">
        <v>38.864832421347927</v>
      </c>
      <c r="BG63" s="373"/>
      <c r="BH63" s="381">
        <v>37.574687909750267</v>
      </c>
      <c r="BI63" s="373"/>
      <c r="BJ63" s="381">
        <v>36.856347844092987</v>
      </c>
      <c r="BK63" s="373"/>
      <c r="BL63" s="382">
        <v>35.574668236328819</v>
      </c>
      <c r="BM63" s="373"/>
      <c r="BN63" s="623"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17.787404926287515</v>
      </c>
      <c r="G64" s="373"/>
      <c r="H64" s="370">
        <v>19.096221148513585</v>
      </c>
      <c r="I64" s="373"/>
      <c r="J64" s="370">
        <v>17.335463440485352</v>
      </c>
      <c r="K64" s="373"/>
      <c r="L64" s="370">
        <v>15.915507065464398</v>
      </c>
      <c r="M64" s="373"/>
      <c r="N64" s="370">
        <v>15.962768124025006</v>
      </c>
      <c r="O64" s="373"/>
      <c r="P64" s="370">
        <v>18.677653975716179</v>
      </c>
      <c r="Q64" s="373"/>
      <c r="R64" s="370">
        <v>21.743215621495118</v>
      </c>
      <c r="S64" s="373"/>
      <c r="T64" s="370">
        <v>27.229393047363025</v>
      </c>
      <c r="U64" s="373"/>
      <c r="V64" s="370">
        <v>28.934571785284223</v>
      </c>
      <c r="W64" s="373"/>
      <c r="X64" s="370">
        <v>35.590925464859481</v>
      </c>
      <c r="Y64" s="373"/>
      <c r="Z64" s="370">
        <v>41.416818003632372</v>
      </c>
      <c r="AA64" s="373"/>
      <c r="AB64" s="370">
        <v>39.414345616172774</v>
      </c>
      <c r="AC64" s="373"/>
      <c r="AD64" s="370">
        <v>40.195079638214587</v>
      </c>
      <c r="AE64" s="373"/>
      <c r="AF64" s="370">
        <v>39.204888019768688</v>
      </c>
      <c r="AG64" s="373"/>
      <c r="AH64" s="370">
        <v>38.075707336580074</v>
      </c>
      <c r="AI64" s="373"/>
      <c r="AJ64" s="370">
        <v>40.333551390675424</v>
      </c>
      <c r="AK64" s="373"/>
      <c r="AL64" s="370">
        <v>38.721748525311547</v>
      </c>
      <c r="AM64" s="373"/>
      <c r="AN64" s="370">
        <v>43.264929118948189</v>
      </c>
      <c r="AO64" s="373"/>
      <c r="AP64" s="370">
        <v>53.128205237959463</v>
      </c>
      <c r="AQ64" s="373"/>
      <c r="AR64" s="370">
        <v>42.522528051147049</v>
      </c>
      <c r="AS64" s="373"/>
      <c r="AT64" s="370">
        <v>47.290405982353718</v>
      </c>
      <c r="AU64" s="373"/>
      <c r="AV64" s="370">
        <v>50.781064110588083</v>
      </c>
      <c r="AW64" s="373"/>
      <c r="AX64" s="370">
        <v>51.653584593235841</v>
      </c>
      <c r="AY64" s="373"/>
      <c r="AZ64" s="370">
        <v>49.389186013816399</v>
      </c>
      <c r="BA64" s="373"/>
      <c r="BB64" s="370">
        <v>48.969427211143305</v>
      </c>
      <c r="BC64" s="373"/>
      <c r="BD64" s="370">
        <v>41.466419549044765</v>
      </c>
      <c r="BE64" s="373"/>
      <c r="BF64" s="370">
        <v>50.087139202784464</v>
      </c>
      <c r="BG64" s="373"/>
      <c r="BH64" s="370">
        <v>47.598575479809433</v>
      </c>
      <c r="BI64" s="373"/>
      <c r="BJ64" s="370">
        <v>44.297703090353764</v>
      </c>
      <c r="BK64" s="373"/>
      <c r="BL64" s="371">
        <v>43.693757615806959</v>
      </c>
      <c r="BM64" s="373"/>
      <c r="BN64" s="617">
        <v>40.336607255887991</v>
      </c>
      <c r="BO64" s="376" t="s">
        <v>1196</v>
      </c>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c r="Q65" s="628"/>
      <c r="R65" s="621"/>
      <c r="S65" s="628"/>
      <c r="T65" s="621"/>
      <c r="U65" s="628"/>
      <c r="V65" s="621"/>
      <c r="W65" s="628"/>
      <c r="X65" s="621"/>
      <c r="Y65" s="628"/>
      <c r="Z65" s="621"/>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1"/>
      <c r="BK65" s="628"/>
      <c r="BL65" s="622"/>
      <c r="BM65" s="628"/>
      <c r="BN65" s="621"/>
      <c r="BO65" s="629"/>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11.745575522349325</v>
      </c>
      <c r="G66" s="373"/>
      <c r="H66" s="374">
        <v>12.625683973891579</v>
      </c>
      <c r="I66" s="373"/>
      <c r="J66" s="374">
        <v>11.825579572946639</v>
      </c>
      <c r="K66" s="373"/>
      <c r="L66" s="374">
        <v>11.273502488364445</v>
      </c>
      <c r="M66" s="373"/>
      <c r="N66" s="374">
        <v>11.188401600203637</v>
      </c>
      <c r="O66" s="373"/>
      <c r="P66" s="374">
        <v>14.527331676962341</v>
      </c>
      <c r="Q66" s="373"/>
      <c r="R66" s="374">
        <v>15.823524830229228</v>
      </c>
      <c r="S66" s="373"/>
      <c r="T66" s="374">
        <v>16.731312127924834</v>
      </c>
      <c r="U66" s="373"/>
      <c r="V66" s="374">
        <v>18.078662327989115</v>
      </c>
      <c r="W66" s="373"/>
      <c r="X66" s="374">
        <v>21.181154261232152</v>
      </c>
      <c r="Y66" s="373"/>
      <c r="Z66" s="374">
        <v>25.85529478196127</v>
      </c>
      <c r="AA66" s="373"/>
      <c r="AB66" s="374">
        <v>24.623377788541198</v>
      </c>
      <c r="AC66" s="373"/>
      <c r="AD66" s="374">
        <v>25.7449225871134</v>
      </c>
      <c r="AE66" s="373"/>
      <c r="AF66" s="374">
        <v>24.915015904041425</v>
      </c>
      <c r="AG66" s="373"/>
      <c r="AH66" s="374">
        <v>24.102158251965093</v>
      </c>
      <c r="AI66" s="373"/>
      <c r="AJ66" s="374">
        <v>25.829934950186342</v>
      </c>
      <c r="AK66" s="373"/>
      <c r="AL66" s="374">
        <v>24.99318044104691</v>
      </c>
      <c r="AM66" s="373"/>
      <c r="AN66" s="374">
        <v>26.847150499254049</v>
      </c>
      <c r="AO66" s="373"/>
      <c r="AP66" s="374">
        <v>29.646580988670866</v>
      </c>
      <c r="AQ66" s="373"/>
      <c r="AR66" s="374">
        <v>25.540575209114493</v>
      </c>
      <c r="AS66" s="373"/>
      <c r="AT66" s="374">
        <v>30.472590078724267</v>
      </c>
      <c r="AU66" s="373"/>
      <c r="AV66" s="374">
        <v>33.389303683838435</v>
      </c>
      <c r="AW66" s="373"/>
      <c r="AX66" s="374">
        <v>33.291106798549961</v>
      </c>
      <c r="AY66" s="373"/>
      <c r="AZ66" s="374">
        <v>30.081179193033101</v>
      </c>
      <c r="BA66" s="373"/>
      <c r="BB66" s="374">
        <v>30.006008571040731</v>
      </c>
      <c r="BC66" s="373"/>
      <c r="BD66" s="374">
        <v>24.970384083898288</v>
      </c>
      <c r="BE66" s="373"/>
      <c r="BF66" s="374">
        <v>30.227786113793567</v>
      </c>
      <c r="BG66" s="373"/>
      <c r="BH66" s="374">
        <v>27.608230061485479</v>
      </c>
      <c r="BI66" s="373"/>
      <c r="BJ66" s="374">
        <v>24.880441815533828</v>
      </c>
      <c r="BK66" s="373"/>
      <c r="BL66" s="375">
        <v>24.473749909125274</v>
      </c>
      <c r="BM66" s="373"/>
      <c r="BN66" s="618">
        <v>22.781224835966874</v>
      </c>
      <c r="BO66" s="376" t="s">
        <v>1196</v>
      </c>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1.2876777951298612</v>
      </c>
      <c r="G67" s="373"/>
      <c r="H67" s="374">
        <v>1.3783504776973281</v>
      </c>
      <c r="I67" s="373"/>
      <c r="J67" s="374">
        <v>1.2245736948752135</v>
      </c>
      <c r="K67" s="373"/>
      <c r="L67" s="374">
        <v>1.0871110074231503</v>
      </c>
      <c r="M67" s="373"/>
      <c r="N67" s="374">
        <v>1.1144408670197605</v>
      </c>
      <c r="O67" s="373"/>
      <c r="P67" s="374">
        <v>0.92657360341594019</v>
      </c>
      <c r="Q67" s="373"/>
      <c r="R67" s="374">
        <v>1.276631158718875</v>
      </c>
      <c r="S67" s="373"/>
      <c r="T67" s="374">
        <v>2.1092106437995706</v>
      </c>
      <c r="U67" s="373"/>
      <c r="V67" s="374">
        <v>2.1822283331154684</v>
      </c>
      <c r="W67" s="373"/>
      <c r="X67" s="374">
        <v>2.8355415445245815</v>
      </c>
      <c r="Y67" s="373"/>
      <c r="Z67" s="374">
        <v>3.078062281673132</v>
      </c>
      <c r="AA67" s="373"/>
      <c r="AB67" s="374">
        <v>2.9113847867403426</v>
      </c>
      <c r="AC67" s="373"/>
      <c r="AD67" s="374">
        <v>2.8690739580494355</v>
      </c>
      <c r="AE67" s="373"/>
      <c r="AF67" s="374">
        <v>2.8412830740704793</v>
      </c>
      <c r="AG67" s="373"/>
      <c r="AH67" s="374">
        <v>2.7709258241290882</v>
      </c>
      <c r="AI67" s="373"/>
      <c r="AJ67" s="374">
        <v>2.8587201582553021</v>
      </c>
      <c r="AK67" s="373"/>
      <c r="AL67" s="374">
        <v>2.7294896962203499</v>
      </c>
      <c r="AM67" s="373"/>
      <c r="AN67" s="374">
        <v>3.2430219223912338</v>
      </c>
      <c r="AO67" s="373"/>
      <c r="AP67" s="374">
        <v>4.744001553586676</v>
      </c>
      <c r="AQ67" s="373"/>
      <c r="AR67" s="374">
        <v>3.7480586088992589</v>
      </c>
      <c r="AS67" s="373"/>
      <c r="AT67" s="374">
        <v>4.0688337487910875</v>
      </c>
      <c r="AU67" s="373"/>
      <c r="AV67" s="374">
        <v>4.1786490109428724</v>
      </c>
      <c r="AW67" s="373"/>
      <c r="AX67" s="374">
        <v>4.3526551780962972</v>
      </c>
      <c r="AY67" s="373"/>
      <c r="AZ67" s="374">
        <v>4.5016318010527572</v>
      </c>
      <c r="BA67" s="373"/>
      <c r="BB67" s="374">
        <v>4.4000649803262286</v>
      </c>
      <c r="BC67" s="373"/>
      <c r="BD67" s="374">
        <v>4.0610103260542365</v>
      </c>
      <c r="BE67" s="373"/>
      <c r="BF67" s="374">
        <v>4.7785695139281543</v>
      </c>
      <c r="BG67" s="373"/>
      <c r="BH67" s="374">
        <v>4.5936886265480998</v>
      </c>
      <c r="BI67" s="373"/>
      <c r="BJ67" s="374">
        <v>4.3084868064795678</v>
      </c>
      <c r="BK67" s="373"/>
      <c r="BL67" s="375">
        <v>4.2084897232654734</v>
      </c>
      <c r="BM67" s="373"/>
      <c r="BN67" s="618">
        <v>3.9137899381162784</v>
      </c>
      <c r="BO67" s="376" t="s">
        <v>1196</v>
      </c>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0.68471580536246845</v>
      </c>
      <c r="G68" s="373"/>
      <c r="H68" s="378">
        <v>0.73385356638243504</v>
      </c>
      <c r="I68" s="373"/>
      <c r="J68" s="378">
        <v>0.59956006618049806</v>
      </c>
      <c r="K68" s="373"/>
      <c r="L68" s="378">
        <v>0.4775803453747246</v>
      </c>
      <c r="M68" s="373"/>
      <c r="N68" s="378">
        <v>0.49315073916685431</v>
      </c>
      <c r="O68" s="373"/>
      <c r="P68" s="378">
        <v>0.44918709398333473</v>
      </c>
      <c r="Q68" s="373"/>
      <c r="R68" s="378">
        <v>0.66380037685526427</v>
      </c>
      <c r="S68" s="373"/>
      <c r="T68" s="378">
        <v>1.2530797580976494</v>
      </c>
      <c r="U68" s="373"/>
      <c r="V68" s="378">
        <v>1.296660912994813</v>
      </c>
      <c r="W68" s="373"/>
      <c r="X68" s="378">
        <v>1.7513812205728083</v>
      </c>
      <c r="Y68" s="373"/>
      <c r="Z68" s="378">
        <v>1.8850790448854637</v>
      </c>
      <c r="AA68" s="373"/>
      <c r="AB68" s="378">
        <v>1.7982577686844048</v>
      </c>
      <c r="AC68" s="373"/>
      <c r="AD68" s="378">
        <v>1.7463606063646706</v>
      </c>
      <c r="AE68" s="373"/>
      <c r="AF68" s="378">
        <v>1.7244933065548091</v>
      </c>
      <c r="AG68" s="373"/>
      <c r="AH68" s="378">
        <v>1.6903997677687266</v>
      </c>
      <c r="AI68" s="373"/>
      <c r="AJ68" s="378">
        <v>1.7628817642913857</v>
      </c>
      <c r="AK68" s="373"/>
      <c r="AL68" s="378">
        <v>1.6573436806202879</v>
      </c>
      <c r="AM68" s="373"/>
      <c r="AN68" s="378">
        <v>1.9929094829328291</v>
      </c>
      <c r="AO68" s="373"/>
      <c r="AP68" s="378">
        <v>2.7993320921769689</v>
      </c>
      <c r="AQ68" s="373"/>
      <c r="AR68" s="378">
        <v>1.8592552376293288</v>
      </c>
      <c r="AS68" s="373"/>
      <c r="AT68" s="378">
        <v>1.6119798657515239</v>
      </c>
      <c r="AU68" s="373"/>
      <c r="AV68" s="378">
        <v>1.6397815250113255</v>
      </c>
      <c r="AW68" s="373"/>
      <c r="AX68" s="378">
        <v>1.646805197223546</v>
      </c>
      <c r="AY68" s="373"/>
      <c r="AZ68" s="378">
        <v>1.6483501355466692</v>
      </c>
      <c r="BA68" s="373"/>
      <c r="BB68" s="378">
        <v>1.5784742214154872</v>
      </c>
      <c r="BC68" s="373"/>
      <c r="BD68" s="378">
        <v>1.5710920454826034</v>
      </c>
      <c r="BE68" s="373"/>
      <c r="BF68" s="378">
        <v>1.614247461013943</v>
      </c>
      <c r="BG68" s="373"/>
      <c r="BH68" s="378">
        <v>1.6087666214756584</v>
      </c>
      <c r="BI68" s="373"/>
      <c r="BJ68" s="378">
        <v>1.6870695389724069</v>
      </c>
      <c r="BK68" s="373"/>
      <c r="BL68" s="379">
        <v>1.6527239987879399</v>
      </c>
      <c r="BM68" s="373"/>
      <c r="BN68" s="619">
        <v>1.5523876165634591</v>
      </c>
      <c r="BO68" s="376" t="s">
        <v>1196</v>
      </c>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620"/>
      <c r="G69" s="628"/>
      <c r="H69" s="621"/>
      <c r="I69" s="628"/>
      <c r="J69" s="621"/>
      <c r="K69" s="628"/>
      <c r="L69" s="621"/>
      <c r="M69" s="628"/>
      <c r="N69" s="621"/>
      <c r="O69" s="628"/>
      <c r="P69" s="621"/>
      <c r="Q69" s="628"/>
      <c r="R69" s="621"/>
      <c r="S69" s="628"/>
      <c r="T69" s="621"/>
      <c r="U69" s="628"/>
      <c r="V69" s="621"/>
      <c r="W69" s="628"/>
      <c r="X69" s="621"/>
      <c r="Y69" s="628"/>
      <c r="Z69" s="621"/>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1"/>
      <c r="BK69" s="628"/>
      <c r="BL69" s="622"/>
      <c r="BM69" s="628"/>
      <c r="BN69" s="621"/>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1.2174006970797071</v>
      </c>
      <c r="G70" s="373"/>
      <c r="H70" s="374">
        <v>1.3027588901735667</v>
      </c>
      <c r="I70" s="373"/>
      <c r="J70" s="374">
        <v>1.1398806938518471</v>
      </c>
      <c r="K70" s="373"/>
      <c r="L70" s="374">
        <v>0.99346269208057125</v>
      </c>
      <c r="M70" s="373"/>
      <c r="N70" s="374">
        <v>1.0188350023401191</v>
      </c>
      <c r="O70" s="373"/>
      <c r="P70" s="374">
        <v>0.8594431153706944</v>
      </c>
      <c r="Q70" s="373"/>
      <c r="R70" s="374">
        <v>1.1984319322756471</v>
      </c>
      <c r="S70" s="373"/>
      <c r="T70" s="374">
        <v>2.0316656020851829</v>
      </c>
      <c r="U70" s="373"/>
      <c r="V70" s="374">
        <v>2.10148572251149</v>
      </c>
      <c r="W70" s="373"/>
      <c r="X70" s="374">
        <v>2.7525919915407497</v>
      </c>
      <c r="Y70" s="373"/>
      <c r="Z70" s="374">
        <v>2.9818672900473806</v>
      </c>
      <c r="AA70" s="373"/>
      <c r="AB70" s="374">
        <v>2.8250665644430684</v>
      </c>
      <c r="AC70" s="373"/>
      <c r="AD70" s="374">
        <v>2.7744825177618555</v>
      </c>
      <c r="AE70" s="373"/>
      <c r="AF70" s="374">
        <v>2.7452750400935928</v>
      </c>
      <c r="AG70" s="373"/>
      <c r="AH70" s="374">
        <v>2.6797480886916691</v>
      </c>
      <c r="AI70" s="373"/>
      <c r="AJ70" s="374">
        <v>2.7707952113649297</v>
      </c>
      <c r="AK70" s="373"/>
      <c r="AL70" s="374">
        <v>2.6358175751371182</v>
      </c>
      <c r="AM70" s="373"/>
      <c r="AN70" s="374">
        <v>3.1396057266837945</v>
      </c>
      <c r="AO70" s="373"/>
      <c r="AP70" s="374">
        <v>4.5587860979455375</v>
      </c>
      <c r="AQ70" s="373"/>
      <c r="AR70" s="374">
        <v>3.4164928997182171</v>
      </c>
      <c r="AS70" s="373"/>
      <c r="AT70" s="374">
        <v>3.565649486880722</v>
      </c>
      <c r="AU70" s="373"/>
      <c r="AV70" s="374">
        <v>3.7248967389988827</v>
      </c>
      <c r="AW70" s="373"/>
      <c r="AX70" s="374">
        <v>4.3674875065992129</v>
      </c>
      <c r="AY70" s="373"/>
      <c r="AZ70" s="374">
        <v>4.9568954766176336</v>
      </c>
      <c r="BA70" s="373"/>
      <c r="BB70" s="374">
        <v>5.1070823280873459</v>
      </c>
      <c r="BC70" s="373"/>
      <c r="BD70" s="374">
        <v>3.865977682371132</v>
      </c>
      <c r="BE70" s="373"/>
      <c r="BF70" s="374">
        <v>5.5542432084053868</v>
      </c>
      <c r="BG70" s="373"/>
      <c r="BH70" s="374">
        <v>5.7930459901194693</v>
      </c>
      <c r="BI70" s="373"/>
      <c r="BJ70" s="374">
        <v>5.5711195212872093</v>
      </c>
      <c r="BK70" s="373"/>
      <c r="BL70" s="375">
        <v>5.5798155532357274</v>
      </c>
      <c r="BM70" s="373"/>
      <c r="BN70" s="618">
        <v>5.222332383093323</v>
      </c>
      <c r="BO70" s="376" t="s">
        <v>1196</v>
      </c>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2.8520351063661522</v>
      </c>
      <c r="G71" s="373"/>
      <c r="H71" s="374">
        <v>3.0555742403686761</v>
      </c>
      <c r="I71" s="373"/>
      <c r="J71" s="374">
        <v>2.5458694126311561</v>
      </c>
      <c r="K71" s="373"/>
      <c r="L71" s="374">
        <v>2.0838505322215073</v>
      </c>
      <c r="M71" s="373"/>
      <c r="N71" s="374">
        <v>2.1479399152946357</v>
      </c>
      <c r="O71" s="373"/>
      <c r="P71" s="374">
        <v>1.9151184859838688</v>
      </c>
      <c r="Q71" s="373"/>
      <c r="R71" s="374">
        <v>2.7808273234161032</v>
      </c>
      <c r="S71" s="373"/>
      <c r="T71" s="374">
        <v>5.1041249154557891</v>
      </c>
      <c r="U71" s="373"/>
      <c r="V71" s="374">
        <v>5.2755344886733369</v>
      </c>
      <c r="W71" s="373"/>
      <c r="X71" s="374">
        <v>7.070256446989184</v>
      </c>
      <c r="Y71" s="373"/>
      <c r="Z71" s="374">
        <v>7.6165146050651202</v>
      </c>
      <c r="AA71" s="373"/>
      <c r="AB71" s="374">
        <v>7.2562587077637613</v>
      </c>
      <c r="AC71" s="373"/>
      <c r="AD71" s="374">
        <v>7.0602399689252255</v>
      </c>
      <c r="AE71" s="373"/>
      <c r="AF71" s="374">
        <v>6.9788206950083804</v>
      </c>
      <c r="AG71" s="373"/>
      <c r="AH71" s="374">
        <v>6.8324754040254927</v>
      </c>
      <c r="AI71" s="373"/>
      <c r="AJ71" s="374">
        <v>7.1112193065774685</v>
      </c>
      <c r="AK71" s="373"/>
      <c r="AL71" s="374">
        <v>6.7059171322868849</v>
      </c>
      <c r="AM71" s="373"/>
      <c r="AN71" s="374">
        <v>8.0422414876862849</v>
      </c>
      <c r="AO71" s="373"/>
      <c r="AP71" s="374">
        <v>11.379504505579421</v>
      </c>
      <c r="AQ71" s="373"/>
      <c r="AR71" s="374">
        <v>7.9581460957857537</v>
      </c>
      <c r="AS71" s="373"/>
      <c r="AT71" s="374">
        <v>7.5713528022061212</v>
      </c>
      <c r="AU71" s="373"/>
      <c r="AV71" s="374">
        <v>7.8484331517965789</v>
      </c>
      <c r="AW71" s="373"/>
      <c r="AX71" s="374">
        <v>7.9955299127668278</v>
      </c>
      <c r="AY71" s="373"/>
      <c r="AZ71" s="374">
        <v>8.2011294075662384</v>
      </c>
      <c r="BA71" s="373"/>
      <c r="BB71" s="374">
        <v>7.877797110273514</v>
      </c>
      <c r="BC71" s="373"/>
      <c r="BD71" s="374">
        <v>6.997955411238503</v>
      </c>
      <c r="BE71" s="373"/>
      <c r="BF71" s="374">
        <v>7.9122929056434126</v>
      </c>
      <c r="BG71" s="373"/>
      <c r="BH71" s="374">
        <v>7.9948441801807277</v>
      </c>
      <c r="BI71" s="373"/>
      <c r="BJ71" s="374">
        <v>7.8505854080807511</v>
      </c>
      <c r="BK71" s="373"/>
      <c r="BL71" s="375">
        <v>7.7789784313925479</v>
      </c>
      <c r="BM71" s="373"/>
      <c r="BN71" s="618">
        <v>6.8668724821480627</v>
      </c>
      <c r="BO71" s="376" t="s">
        <v>1196</v>
      </c>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8.3201284200439467</v>
      </c>
      <c r="G72" s="373"/>
      <c r="H72" s="370">
        <v>8.9741351749127887</v>
      </c>
      <c r="I72" s="373"/>
      <c r="J72" s="370">
        <v>8.0243739948564397</v>
      </c>
      <c r="K72" s="373"/>
      <c r="L72" s="370">
        <v>7.23798057299412</v>
      </c>
      <c r="M72" s="373"/>
      <c r="N72" s="370">
        <v>7.3586676935230635</v>
      </c>
      <c r="O72" s="373"/>
      <c r="P72" s="370">
        <v>8.0965105834673405</v>
      </c>
      <c r="Q72" s="373"/>
      <c r="R72" s="370">
        <v>9.8921297217113775</v>
      </c>
      <c r="S72" s="373"/>
      <c r="T72" s="370">
        <v>13.607280592079338</v>
      </c>
      <c r="U72" s="373"/>
      <c r="V72" s="370">
        <v>14.385133157514469</v>
      </c>
      <c r="W72" s="373"/>
      <c r="X72" s="370">
        <v>18.114535172153307</v>
      </c>
      <c r="Y72" s="373"/>
      <c r="Z72" s="370">
        <v>20.658749511785008</v>
      </c>
      <c r="AA72" s="373"/>
      <c r="AB72" s="370">
        <v>19.674869779639717</v>
      </c>
      <c r="AC72" s="373"/>
      <c r="AD72" s="370">
        <v>19.885942355413391</v>
      </c>
      <c r="AE72" s="373"/>
      <c r="AF72" s="370">
        <v>19.524575500846645</v>
      </c>
      <c r="AG72" s="373"/>
      <c r="AH72" s="370">
        <v>19.029183680663525</v>
      </c>
      <c r="AI72" s="373"/>
      <c r="AJ72" s="370">
        <v>20.036188815601541</v>
      </c>
      <c r="AK72" s="373"/>
      <c r="AL72" s="370">
        <v>19.241462964528974</v>
      </c>
      <c r="AM72" s="373"/>
      <c r="AN72" s="370">
        <v>21.952755937350283</v>
      </c>
      <c r="AO72" s="373"/>
      <c r="AP72" s="370">
        <v>29.058063073259817</v>
      </c>
      <c r="AQ72" s="373"/>
      <c r="AR72" s="370">
        <v>24.914572015840001</v>
      </c>
      <c r="AS72" s="373"/>
      <c r="AT72" s="370">
        <v>29.493894667650288</v>
      </c>
      <c r="AU72" s="373"/>
      <c r="AV72" s="370">
        <v>35.282379855331854</v>
      </c>
      <c r="AW72" s="373"/>
      <c r="AX72" s="370">
        <v>38.402425230995412</v>
      </c>
      <c r="AY72" s="373"/>
      <c r="AZ72" s="370">
        <v>40.03629163826227</v>
      </c>
      <c r="BA72" s="373"/>
      <c r="BB72" s="370">
        <v>42.068271200977733</v>
      </c>
      <c r="BC72" s="373"/>
      <c r="BD72" s="370">
        <v>31.226966151594276</v>
      </c>
      <c r="BE72" s="373"/>
      <c r="BF72" s="370">
        <v>41.326143815821119</v>
      </c>
      <c r="BG72" s="373"/>
      <c r="BH72" s="370">
        <v>40.873360476078915</v>
      </c>
      <c r="BI72" s="373"/>
      <c r="BJ72" s="370">
        <v>42.105694913043791</v>
      </c>
      <c r="BK72" s="373"/>
      <c r="BL72" s="371">
        <v>41.486556009328623</v>
      </c>
      <c r="BM72" s="373"/>
      <c r="BN72" s="617">
        <v>38.83609755457482</v>
      </c>
      <c r="BO72" s="376" t="s">
        <v>1196</v>
      </c>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4.0829348133071699</v>
      </c>
      <c r="G73" s="373"/>
      <c r="H73" s="374">
        <v>4.4244672029409697</v>
      </c>
      <c r="I73" s="373"/>
      <c r="J73" s="374">
        <v>4.0934081154012887</v>
      </c>
      <c r="K73" s="373"/>
      <c r="L73" s="374">
        <v>3.8610650939917086</v>
      </c>
      <c r="M73" s="373"/>
      <c r="N73" s="374">
        <v>3.8749732507012444</v>
      </c>
      <c r="O73" s="373"/>
      <c r="P73" s="374">
        <v>5.1036571926584831</v>
      </c>
      <c r="Q73" s="373"/>
      <c r="R73" s="374">
        <v>5.6602350993459174</v>
      </c>
      <c r="S73" s="373"/>
      <c r="T73" s="374">
        <v>6.2722636703488241</v>
      </c>
      <c r="U73" s="373"/>
      <c r="V73" s="374">
        <v>6.7853057686592537</v>
      </c>
      <c r="W73" s="373"/>
      <c r="X73" s="374">
        <v>8.0932761577987069</v>
      </c>
      <c r="Y73" s="373"/>
      <c r="Z73" s="374">
        <v>9.8006895316278264</v>
      </c>
      <c r="AA73" s="373"/>
      <c r="AB73" s="374">
        <v>9.364594241596091</v>
      </c>
      <c r="AC73" s="373"/>
      <c r="AD73" s="374">
        <v>9.7637263092606599</v>
      </c>
      <c r="AE73" s="373"/>
      <c r="AF73" s="374">
        <v>9.4987145305640244</v>
      </c>
      <c r="AG73" s="373"/>
      <c r="AH73" s="374">
        <v>9.2256488666648071</v>
      </c>
      <c r="AI73" s="373"/>
      <c r="AJ73" s="374">
        <v>9.8785365062118196</v>
      </c>
      <c r="AK73" s="373"/>
      <c r="AL73" s="374">
        <v>9.578389248008115</v>
      </c>
      <c r="AM73" s="373"/>
      <c r="AN73" s="374">
        <v>10.420143639588515</v>
      </c>
      <c r="AO73" s="373"/>
      <c r="AP73" s="374">
        <v>11.847343295614049</v>
      </c>
      <c r="AQ73" s="373"/>
      <c r="AR73" s="374">
        <v>10.913178146910361</v>
      </c>
      <c r="AS73" s="373"/>
      <c r="AT73" s="374">
        <v>13.525667902540011</v>
      </c>
      <c r="AU73" s="373"/>
      <c r="AV73" s="374">
        <v>16.27349195937007</v>
      </c>
      <c r="AW73" s="373"/>
      <c r="AX73" s="374">
        <v>17.106298736091901</v>
      </c>
      <c r="AY73" s="373"/>
      <c r="AZ73" s="374">
        <v>16.863208000933337</v>
      </c>
      <c r="BA73" s="373"/>
      <c r="BB73" s="374">
        <v>19.473558416985874</v>
      </c>
      <c r="BC73" s="373"/>
      <c r="BD73" s="374">
        <v>15.242736521487256</v>
      </c>
      <c r="BE73" s="373"/>
      <c r="BF73" s="374">
        <v>17.802680705809827</v>
      </c>
      <c r="BG73" s="373"/>
      <c r="BH73" s="374">
        <v>15.869119299689288</v>
      </c>
      <c r="BI73" s="373"/>
      <c r="BJ73" s="374">
        <v>14.625541481776159</v>
      </c>
      <c r="BK73" s="373"/>
      <c r="BL73" s="375">
        <v>14.083955575875772</v>
      </c>
      <c r="BM73" s="373"/>
      <c r="BN73" s="618">
        <v>13.265908949732735</v>
      </c>
      <c r="BO73" s="376" t="s">
        <v>1196</v>
      </c>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0.98459520026140923</v>
      </c>
      <c r="G74" s="373"/>
      <c r="H74" s="374">
        <v>1.0554714808470085</v>
      </c>
      <c r="I74" s="373"/>
      <c r="J74" s="374">
        <v>0.8661896018350923</v>
      </c>
      <c r="K74" s="373"/>
      <c r="L74" s="374">
        <v>0.69442370503415451</v>
      </c>
      <c r="M74" s="373"/>
      <c r="N74" s="374">
        <v>0.71708164766346383</v>
      </c>
      <c r="O74" s="373"/>
      <c r="P74" s="374">
        <v>0.64996081512120696</v>
      </c>
      <c r="Q74" s="373"/>
      <c r="R74" s="374">
        <v>0.95710509204387462</v>
      </c>
      <c r="S74" s="373"/>
      <c r="T74" s="374">
        <v>1.7949405485815555</v>
      </c>
      <c r="U74" s="373"/>
      <c r="V74" s="374">
        <v>1.8575994843821704</v>
      </c>
      <c r="W74" s="373"/>
      <c r="X74" s="374">
        <v>2.5046236135596947</v>
      </c>
      <c r="Y74" s="373"/>
      <c r="Z74" s="374">
        <v>2.6972035166359944</v>
      </c>
      <c r="AA74" s="373"/>
      <c r="AB74" s="374">
        <v>2.5721507613246128</v>
      </c>
      <c r="AC74" s="373"/>
      <c r="AD74" s="374">
        <v>2.5000017138923507</v>
      </c>
      <c r="AE74" s="373"/>
      <c r="AF74" s="374">
        <v>2.469316315612903</v>
      </c>
      <c r="AG74" s="373"/>
      <c r="AH74" s="374">
        <v>2.4200979828507321</v>
      </c>
      <c r="AI74" s="373"/>
      <c r="AJ74" s="374">
        <v>2.5226768946939937</v>
      </c>
      <c r="AK74" s="373"/>
      <c r="AL74" s="374">
        <v>2.3738272892283216</v>
      </c>
      <c r="AM74" s="373"/>
      <c r="AN74" s="374">
        <v>2.8528777905707501</v>
      </c>
      <c r="AO74" s="373"/>
      <c r="AP74" s="374">
        <v>4.0218932572674637</v>
      </c>
      <c r="AQ74" s="373"/>
      <c r="AR74" s="374">
        <v>2.6871134451880359</v>
      </c>
      <c r="AS74" s="373"/>
      <c r="AT74" s="374">
        <v>2.3960747682551937</v>
      </c>
      <c r="AU74" s="373"/>
      <c r="AV74" s="374">
        <v>2.4495174016450321</v>
      </c>
      <c r="AW74" s="373"/>
      <c r="AX74" s="374">
        <v>2.4952431892210911</v>
      </c>
      <c r="AY74" s="373"/>
      <c r="AZ74" s="374">
        <v>2.4934426245846852</v>
      </c>
      <c r="BA74" s="373"/>
      <c r="BB74" s="374">
        <v>2.4183033879010285</v>
      </c>
      <c r="BC74" s="373"/>
      <c r="BD74" s="374">
        <v>2.3312769766658512</v>
      </c>
      <c r="BE74" s="373"/>
      <c r="BF74" s="374">
        <v>2.2850342350733701</v>
      </c>
      <c r="BG74" s="373"/>
      <c r="BH74" s="374">
        <v>2.3626368265577673</v>
      </c>
      <c r="BI74" s="373"/>
      <c r="BJ74" s="374">
        <v>2.3842182440561985</v>
      </c>
      <c r="BK74" s="373"/>
      <c r="BL74" s="375">
        <v>2.4155065696510567</v>
      </c>
      <c r="BM74" s="373"/>
      <c r="BN74" s="618">
        <v>2.2634217704298578</v>
      </c>
      <c r="BO74" s="376" t="s">
        <v>1196</v>
      </c>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0.77637337378368898</v>
      </c>
      <c r="G75" s="373"/>
      <c r="H75" s="374">
        <v>0.83183536728725871</v>
      </c>
      <c r="I75" s="373"/>
      <c r="J75" s="374">
        <v>0.70294467958892159</v>
      </c>
      <c r="K75" s="373"/>
      <c r="L75" s="374">
        <v>0.58643740816721923</v>
      </c>
      <c r="M75" s="373"/>
      <c r="N75" s="374">
        <v>0.60381985784620518</v>
      </c>
      <c r="O75" s="373"/>
      <c r="P75" s="374">
        <v>0.52916881736464083</v>
      </c>
      <c r="Q75" s="373"/>
      <c r="R75" s="374">
        <v>0.76017532080933892</v>
      </c>
      <c r="S75" s="373"/>
      <c r="T75" s="374">
        <v>1.3637354415672573</v>
      </c>
      <c r="U75" s="373"/>
      <c r="V75" s="374">
        <v>1.4112202698034595</v>
      </c>
      <c r="W75" s="373"/>
      <c r="X75" s="374">
        <v>1.879574643575701</v>
      </c>
      <c r="Y75" s="373"/>
      <c r="Z75" s="374">
        <v>2.0294314366000039</v>
      </c>
      <c r="AA75" s="373"/>
      <c r="AB75" s="374">
        <v>1.9301414775681724</v>
      </c>
      <c r="AC75" s="373"/>
      <c r="AD75" s="374">
        <v>1.8845681935588314</v>
      </c>
      <c r="AE75" s="373"/>
      <c r="AF75" s="374">
        <v>1.8630632037766028</v>
      </c>
      <c r="AG75" s="373"/>
      <c r="AH75" s="374">
        <v>1.8229555071089243</v>
      </c>
      <c r="AI75" s="373"/>
      <c r="AJ75" s="374">
        <v>1.8937849541246048</v>
      </c>
      <c r="AK75" s="373"/>
      <c r="AL75" s="374">
        <v>1.7906344856967991</v>
      </c>
      <c r="AM75" s="373"/>
      <c r="AN75" s="374">
        <v>2.1438926970754402</v>
      </c>
      <c r="AO75" s="373"/>
      <c r="AP75" s="374">
        <v>3.0185667538390435</v>
      </c>
      <c r="AQ75" s="373"/>
      <c r="AR75" s="374">
        <v>2.2115207567920661</v>
      </c>
      <c r="AS75" s="373"/>
      <c r="AT75" s="374">
        <v>2.2509226976302665</v>
      </c>
      <c r="AU75" s="373"/>
      <c r="AV75" s="374">
        <v>2.6119260201053125</v>
      </c>
      <c r="AW75" s="373"/>
      <c r="AX75" s="374">
        <v>2.669306723526164</v>
      </c>
      <c r="AY75" s="373"/>
      <c r="AZ75" s="374">
        <v>2.8257484180387422</v>
      </c>
      <c r="BA75" s="373"/>
      <c r="BB75" s="374">
        <v>2.7910020054287221</v>
      </c>
      <c r="BC75" s="373"/>
      <c r="BD75" s="374">
        <v>2.3084569438853331</v>
      </c>
      <c r="BE75" s="373"/>
      <c r="BF75" s="374">
        <v>2.5389054233065176</v>
      </c>
      <c r="BG75" s="373"/>
      <c r="BH75" s="374">
        <v>2.1258597249501872</v>
      </c>
      <c r="BI75" s="373"/>
      <c r="BJ75" s="374">
        <v>2.2839491900830939</v>
      </c>
      <c r="BK75" s="373"/>
      <c r="BL75" s="375">
        <v>2.3641816384231804</v>
      </c>
      <c r="BM75" s="373"/>
      <c r="BN75" s="618">
        <v>2.2242015755805524</v>
      </c>
      <c r="BO75" s="376" t="s">
        <v>1196</v>
      </c>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2.4762250326916786</v>
      </c>
      <c r="G76" s="373"/>
      <c r="H76" s="374">
        <v>2.6623611238375524</v>
      </c>
      <c r="I76" s="373"/>
      <c r="J76" s="374">
        <v>2.3618315980311366</v>
      </c>
      <c r="K76" s="373"/>
      <c r="L76" s="374">
        <v>2.0960543658010384</v>
      </c>
      <c r="M76" s="373"/>
      <c r="N76" s="374">
        <v>2.1627929373121497</v>
      </c>
      <c r="O76" s="373"/>
      <c r="P76" s="374">
        <v>1.8137237583230088</v>
      </c>
      <c r="Q76" s="373"/>
      <c r="R76" s="374">
        <v>2.5146142095122475</v>
      </c>
      <c r="S76" s="373"/>
      <c r="T76" s="374">
        <v>4.1763409315816995</v>
      </c>
      <c r="U76" s="373"/>
      <c r="V76" s="374">
        <v>4.3310076346695858</v>
      </c>
      <c r="W76" s="373"/>
      <c r="X76" s="374">
        <v>5.6370607572192037</v>
      </c>
      <c r="Y76" s="373"/>
      <c r="Z76" s="374">
        <v>6.1314250269211819</v>
      </c>
      <c r="AA76" s="373"/>
      <c r="AB76" s="374">
        <v>5.807983299150842</v>
      </c>
      <c r="AC76" s="373"/>
      <c r="AD76" s="374">
        <v>5.7376461387015478</v>
      </c>
      <c r="AE76" s="373"/>
      <c r="AF76" s="374">
        <v>5.693481450893116</v>
      </c>
      <c r="AG76" s="373"/>
      <c r="AH76" s="374">
        <v>5.5604813240390625</v>
      </c>
      <c r="AI76" s="373"/>
      <c r="AJ76" s="374">
        <v>5.7411904605711239</v>
      </c>
      <c r="AK76" s="373"/>
      <c r="AL76" s="374">
        <v>5.4986119415957386</v>
      </c>
      <c r="AM76" s="373"/>
      <c r="AN76" s="374">
        <v>6.5358418101155786</v>
      </c>
      <c r="AO76" s="373"/>
      <c r="AP76" s="374">
        <v>10.170259766539258</v>
      </c>
      <c r="AQ76" s="373"/>
      <c r="AR76" s="374">
        <v>9.1027596669495381</v>
      </c>
      <c r="AS76" s="373"/>
      <c r="AT76" s="374">
        <v>11.321229299224818</v>
      </c>
      <c r="AU76" s="373"/>
      <c r="AV76" s="374">
        <v>13.947444474211441</v>
      </c>
      <c r="AW76" s="373"/>
      <c r="AX76" s="374">
        <v>16.131576582156256</v>
      </c>
      <c r="AY76" s="373"/>
      <c r="AZ76" s="374">
        <v>17.853892594705506</v>
      </c>
      <c r="BA76" s="373"/>
      <c r="BB76" s="374">
        <v>17.385407390662106</v>
      </c>
      <c r="BC76" s="373"/>
      <c r="BD76" s="374">
        <v>11.344495709555835</v>
      </c>
      <c r="BE76" s="373"/>
      <c r="BF76" s="374">
        <v>18.699523451631407</v>
      </c>
      <c r="BG76" s="373"/>
      <c r="BH76" s="374">
        <v>20.515744624881666</v>
      </c>
      <c r="BI76" s="373"/>
      <c r="BJ76" s="374">
        <v>22.811985997128339</v>
      </c>
      <c r="BK76" s="373"/>
      <c r="BL76" s="375">
        <v>22.622912225378617</v>
      </c>
      <c r="BM76" s="373"/>
      <c r="BN76" s="618">
        <v>21.082565258831679</v>
      </c>
      <c r="BO76" s="376" t="s">
        <v>1196</v>
      </c>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12.692180628280619</v>
      </c>
      <c r="G77" s="373"/>
      <c r="H77" s="370">
        <v>13.63182885771781</v>
      </c>
      <c r="I77" s="373"/>
      <c r="J77" s="370">
        <v>12.043309682974423</v>
      </c>
      <c r="K77" s="373"/>
      <c r="L77" s="370">
        <v>10.725482631322397</v>
      </c>
      <c r="M77" s="373"/>
      <c r="N77" s="370">
        <v>10.750966356871899</v>
      </c>
      <c r="O77" s="373"/>
      <c r="P77" s="370">
        <v>13.242203847423863</v>
      </c>
      <c r="Q77" s="373"/>
      <c r="R77" s="370">
        <v>15.548796978917078</v>
      </c>
      <c r="S77" s="373"/>
      <c r="T77" s="370">
        <v>20.19516238503887</v>
      </c>
      <c r="U77" s="373"/>
      <c r="V77" s="370">
        <v>21.469323848861542</v>
      </c>
      <c r="W77" s="373"/>
      <c r="X77" s="370">
        <v>26.829060674023452</v>
      </c>
      <c r="Y77" s="373"/>
      <c r="Z77" s="370">
        <v>31.104657100313066</v>
      </c>
      <c r="AA77" s="373"/>
      <c r="AB77" s="370">
        <v>29.696788698783763</v>
      </c>
      <c r="AC77" s="373"/>
      <c r="AD77" s="370">
        <v>30.112388707393681</v>
      </c>
      <c r="AE77" s="373"/>
      <c r="AF77" s="370">
        <v>29.333137228637099</v>
      </c>
      <c r="AG77" s="373"/>
      <c r="AH77" s="370">
        <v>28.544045406281725</v>
      </c>
      <c r="AI77" s="373"/>
      <c r="AJ77" s="370">
        <v>30.359144764184258</v>
      </c>
      <c r="AK77" s="373"/>
      <c r="AL77" s="370">
        <v>28.971661899022941</v>
      </c>
      <c r="AM77" s="373"/>
      <c r="AN77" s="370">
        <v>32.524892308450646</v>
      </c>
      <c r="AO77" s="373"/>
      <c r="AP77" s="370">
        <v>39.001300505417156</v>
      </c>
      <c r="AQ77" s="373"/>
      <c r="AR77" s="370">
        <v>28.250825640627397</v>
      </c>
      <c r="AS77" s="373"/>
      <c r="AT77" s="370">
        <v>27.713184827641776</v>
      </c>
      <c r="AU77" s="373"/>
      <c r="AV77" s="370">
        <v>28.688835536896583</v>
      </c>
      <c r="AW77" s="373"/>
      <c r="AX77" s="370">
        <v>27.976823624608794</v>
      </c>
      <c r="AY77" s="373"/>
      <c r="AZ77" s="370">
        <v>25.849334864169585</v>
      </c>
      <c r="BA77" s="373"/>
      <c r="BB77" s="370">
        <v>26.157479638120783</v>
      </c>
      <c r="BC77" s="373"/>
      <c r="BD77" s="370">
        <v>26.374535667682771</v>
      </c>
      <c r="BE77" s="373"/>
      <c r="BF77" s="370">
        <v>26.843001419102997</v>
      </c>
      <c r="BG77" s="373"/>
      <c r="BH77" s="370">
        <v>24.989802592137437</v>
      </c>
      <c r="BI77" s="373"/>
      <c r="BJ77" s="370">
        <v>23.704173222364552</v>
      </c>
      <c r="BK77" s="373"/>
      <c r="BL77" s="371">
        <v>21.643704608846122</v>
      </c>
      <c r="BM77" s="373"/>
      <c r="BN77" s="617">
        <v>19.443926295718239</v>
      </c>
      <c r="BO77" s="376" t="s">
        <v>1196</v>
      </c>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6.9681426601229983</v>
      </c>
      <c r="G78" s="373"/>
      <c r="H78" s="370">
        <v>7.4764272726896728</v>
      </c>
      <c r="I78" s="373"/>
      <c r="J78" s="370">
        <v>6.4053580511361154</v>
      </c>
      <c r="K78" s="373"/>
      <c r="L78" s="370">
        <v>5.4714498531209896</v>
      </c>
      <c r="M78" s="373"/>
      <c r="N78" s="370">
        <v>5.5477190993914318</v>
      </c>
      <c r="O78" s="373"/>
      <c r="P78" s="370">
        <v>6.1045267391645446</v>
      </c>
      <c r="Q78" s="373"/>
      <c r="R78" s="370">
        <v>7.7615492236524322</v>
      </c>
      <c r="S78" s="373"/>
      <c r="T78" s="370">
        <v>11.768189165933133</v>
      </c>
      <c r="U78" s="373"/>
      <c r="V78" s="370">
        <v>12.353931219072017</v>
      </c>
      <c r="W78" s="373"/>
      <c r="X78" s="370">
        <v>15.99620228472466</v>
      </c>
      <c r="Y78" s="373"/>
      <c r="Z78" s="370">
        <v>17.910238036404639</v>
      </c>
      <c r="AA78" s="373"/>
      <c r="AB78" s="370">
        <v>17.088518264772844</v>
      </c>
      <c r="AC78" s="373"/>
      <c r="AD78" s="370">
        <v>16.99549752578956</v>
      </c>
      <c r="AE78" s="373"/>
      <c r="AF78" s="370">
        <v>16.659281339855593</v>
      </c>
      <c r="AG78" s="373"/>
      <c r="AH78" s="370">
        <v>16.262587777872881</v>
      </c>
      <c r="AI78" s="373"/>
      <c r="AJ78" s="370">
        <v>17.137394019062665</v>
      </c>
      <c r="AK78" s="373"/>
      <c r="AL78" s="370">
        <v>16.250893693176906</v>
      </c>
      <c r="AM78" s="373"/>
      <c r="AN78" s="370">
        <v>18.819323409041612</v>
      </c>
      <c r="AO78" s="373"/>
      <c r="AP78" s="370">
        <v>24.261272923038781</v>
      </c>
      <c r="AQ78" s="373"/>
      <c r="AR78" s="370">
        <v>16.857266287405309</v>
      </c>
      <c r="AS78" s="373"/>
      <c r="AT78" s="370">
        <v>15.66355134005169</v>
      </c>
      <c r="AU78" s="373"/>
      <c r="AV78" s="370">
        <v>16.159711102783668</v>
      </c>
      <c r="AW78" s="373"/>
      <c r="AX78" s="370">
        <v>16.304082313669419</v>
      </c>
      <c r="AY78" s="373"/>
      <c r="AZ78" s="370">
        <v>15.713658599447658</v>
      </c>
      <c r="BA78" s="373"/>
      <c r="BB78" s="370">
        <v>15.119029395161942</v>
      </c>
      <c r="BC78" s="373"/>
      <c r="BD78" s="370">
        <v>14.909446698815319</v>
      </c>
      <c r="BE78" s="373"/>
      <c r="BF78" s="370">
        <v>15.316165944595394</v>
      </c>
      <c r="BG78" s="373"/>
      <c r="BH78" s="370">
        <v>14.783283748478215</v>
      </c>
      <c r="BI78" s="373"/>
      <c r="BJ78" s="370">
        <v>14.285172467789135</v>
      </c>
      <c r="BK78" s="373"/>
      <c r="BL78" s="371">
        <v>13.854157216517729</v>
      </c>
      <c r="BM78" s="373"/>
      <c r="BN78" s="617">
        <v>12.969740146701511</v>
      </c>
      <c r="BO78" s="376" t="s">
        <v>1196</v>
      </c>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8.8369392960992421</v>
      </c>
      <c r="G79" s="373"/>
      <c r="H79" s="370">
        <v>9.480458488247038</v>
      </c>
      <c r="I79" s="373"/>
      <c r="J79" s="370">
        <v>8.2987365396181385</v>
      </c>
      <c r="K79" s="373"/>
      <c r="L79" s="370">
        <v>7.2887608082929631</v>
      </c>
      <c r="M79" s="373"/>
      <c r="N79" s="370">
        <v>7.3545535133614486</v>
      </c>
      <c r="O79" s="373"/>
      <c r="P79" s="370">
        <v>8.3281809804221361</v>
      </c>
      <c r="Q79" s="373"/>
      <c r="R79" s="370">
        <v>10.201885150744157</v>
      </c>
      <c r="S79" s="373"/>
      <c r="T79" s="370">
        <v>14.408693634207729</v>
      </c>
      <c r="U79" s="373"/>
      <c r="V79" s="370">
        <v>15.174698600058537</v>
      </c>
      <c r="W79" s="373"/>
      <c r="X79" s="370">
        <v>19.303672249996985</v>
      </c>
      <c r="Y79" s="373"/>
      <c r="Z79" s="370">
        <v>21.890138206642916</v>
      </c>
      <c r="AA79" s="373"/>
      <c r="AB79" s="370">
        <v>20.87569096266763</v>
      </c>
      <c r="AC79" s="373"/>
      <c r="AD79" s="370">
        <v>20.924105396852099</v>
      </c>
      <c r="AE79" s="373"/>
      <c r="AF79" s="370">
        <v>20.476388149120879</v>
      </c>
      <c r="AG79" s="373"/>
      <c r="AH79" s="370">
        <v>19.947881224591644</v>
      </c>
      <c r="AI79" s="373"/>
      <c r="AJ79" s="370">
        <v>21.068425908456682</v>
      </c>
      <c r="AK79" s="373"/>
      <c r="AL79" s="370">
        <v>20.05837464301451</v>
      </c>
      <c r="AM79" s="373"/>
      <c r="AN79" s="370">
        <v>22.924310578127528</v>
      </c>
      <c r="AO79" s="373"/>
      <c r="AP79" s="370">
        <v>28.605487939166306</v>
      </c>
      <c r="AQ79" s="373"/>
      <c r="AR79" s="370">
        <v>20.388775631704348</v>
      </c>
      <c r="AS79" s="373"/>
      <c r="AT79" s="370">
        <v>19.492788505183505</v>
      </c>
      <c r="AU79" s="373"/>
      <c r="AV79" s="370">
        <v>20.082503381584218</v>
      </c>
      <c r="AW79" s="373"/>
      <c r="AX79" s="370">
        <v>19.855099044458953</v>
      </c>
      <c r="AY79" s="373"/>
      <c r="AZ79" s="370">
        <v>18.883017699513495</v>
      </c>
      <c r="BA79" s="373"/>
      <c r="BB79" s="370">
        <v>18.09416202752962</v>
      </c>
      <c r="BC79" s="373"/>
      <c r="BD79" s="370">
        <v>18.258899141709065</v>
      </c>
      <c r="BE79" s="373"/>
      <c r="BF79" s="370">
        <v>18.227410773341582</v>
      </c>
      <c r="BG79" s="373"/>
      <c r="BH79" s="370">
        <v>17.140253505474426</v>
      </c>
      <c r="BI79" s="373"/>
      <c r="BJ79" s="370">
        <v>16.102183904462972</v>
      </c>
      <c r="BK79" s="373"/>
      <c r="BL79" s="371">
        <v>16.107690843139444</v>
      </c>
      <c r="BM79" s="373"/>
      <c r="BN79" s="617">
        <v>14.204243765751507</v>
      </c>
      <c r="BO79" s="376" t="s">
        <v>1196</v>
      </c>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5.4317569179556084</v>
      </c>
      <c r="G80" s="373"/>
      <c r="H80" s="374">
        <v>5.8313911650871795</v>
      </c>
      <c r="I80" s="373"/>
      <c r="J80" s="374">
        <v>5.3341018264206497</v>
      </c>
      <c r="K80" s="373"/>
      <c r="L80" s="374">
        <v>4.946552020836938</v>
      </c>
      <c r="M80" s="373"/>
      <c r="N80" s="374">
        <v>4.9345334456557843</v>
      </c>
      <c r="O80" s="373"/>
      <c r="P80" s="374">
        <v>6.1034005340371174</v>
      </c>
      <c r="Q80" s="373"/>
      <c r="R80" s="374">
        <v>6.9038471154604437</v>
      </c>
      <c r="S80" s="373"/>
      <c r="T80" s="374">
        <v>8.1213385610098108</v>
      </c>
      <c r="U80" s="373"/>
      <c r="V80" s="374">
        <v>8.6798940954805204</v>
      </c>
      <c r="W80" s="373"/>
      <c r="X80" s="374">
        <v>10.510584247091494</v>
      </c>
      <c r="Y80" s="373"/>
      <c r="Z80" s="374">
        <v>12.442765367773578</v>
      </c>
      <c r="AA80" s="373"/>
      <c r="AB80" s="374">
        <v>11.853706838088735</v>
      </c>
      <c r="AC80" s="373"/>
      <c r="AD80" s="374">
        <v>12.184040116944045</v>
      </c>
      <c r="AE80" s="373"/>
      <c r="AF80" s="374">
        <v>11.842058090899256</v>
      </c>
      <c r="AG80" s="373"/>
      <c r="AH80" s="374">
        <v>11.484330294983929</v>
      </c>
      <c r="AI80" s="373"/>
      <c r="AJ80" s="374">
        <v>12.234224581914857</v>
      </c>
      <c r="AK80" s="373"/>
      <c r="AL80" s="374">
        <v>11.761849686016166</v>
      </c>
      <c r="AM80" s="373"/>
      <c r="AN80" s="374">
        <v>12.944626454440307</v>
      </c>
      <c r="AO80" s="373"/>
      <c r="AP80" s="374">
        <v>14.70343700694063</v>
      </c>
      <c r="AQ80" s="373"/>
      <c r="AR80" s="374">
        <v>11.25938648374629</v>
      </c>
      <c r="AS80" s="373"/>
      <c r="AT80" s="374">
        <v>11.695528466868037</v>
      </c>
      <c r="AU80" s="373"/>
      <c r="AV80" s="374">
        <v>12.144487523189399</v>
      </c>
      <c r="AW80" s="373"/>
      <c r="AX80" s="374">
        <v>11.881085626569682</v>
      </c>
      <c r="AY80" s="373"/>
      <c r="AZ80" s="374">
        <v>10.922541869566174</v>
      </c>
      <c r="BA80" s="373"/>
      <c r="BB80" s="374">
        <v>10.487569507263652</v>
      </c>
      <c r="BC80" s="373"/>
      <c r="BD80" s="374">
        <v>10.693011632926297</v>
      </c>
      <c r="BE80" s="373"/>
      <c r="BF80" s="374">
        <v>10.753065186182472</v>
      </c>
      <c r="BG80" s="373"/>
      <c r="BH80" s="374">
        <v>9.7182267076937947</v>
      </c>
      <c r="BI80" s="373"/>
      <c r="BJ80" s="374">
        <v>8.7148854843807424</v>
      </c>
      <c r="BK80" s="373"/>
      <c r="BL80" s="375">
        <v>8.8750810853175484</v>
      </c>
      <c r="BM80" s="373"/>
      <c r="BN80" s="618">
        <v>7.8263793285997787</v>
      </c>
      <c r="BO80" s="376" t="s">
        <v>1196</v>
      </c>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3.4051823781436346</v>
      </c>
      <c r="G81" s="373"/>
      <c r="H81" s="374">
        <v>3.6490673231598576</v>
      </c>
      <c r="I81" s="373"/>
      <c r="J81" s="374">
        <v>2.9646347131974884</v>
      </c>
      <c r="K81" s="373"/>
      <c r="L81" s="374">
        <v>2.3422087874560251</v>
      </c>
      <c r="M81" s="373"/>
      <c r="N81" s="374">
        <v>2.4200200677056642</v>
      </c>
      <c r="O81" s="373"/>
      <c r="P81" s="374">
        <v>2.2247804463850183</v>
      </c>
      <c r="Q81" s="373"/>
      <c r="R81" s="374">
        <v>3.2980380352837133</v>
      </c>
      <c r="S81" s="373"/>
      <c r="T81" s="374">
        <v>6.2873550731979178</v>
      </c>
      <c r="U81" s="373"/>
      <c r="V81" s="374">
        <v>6.4948045045780169</v>
      </c>
      <c r="W81" s="373"/>
      <c r="X81" s="374">
        <v>8.7930880029054936</v>
      </c>
      <c r="Y81" s="373"/>
      <c r="Z81" s="374">
        <v>9.4473728388693381</v>
      </c>
      <c r="AA81" s="373"/>
      <c r="AB81" s="374">
        <v>9.0219841245788945</v>
      </c>
      <c r="AC81" s="373"/>
      <c r="AD81" s="374">
        <v>8.7400652799080554</v>
      </c>
      <c r="AE81" s="373"/>
      <c r="AF81" s="374">
        <v>8.6343300582216216</v>
      </c>
      <c r="AG81" s="373"/>
      <c r="AH81" s="374">
        <v>8.4635509296077149</v>
      </c>
      <c r="AI81" s="373"/>
      <c r="AJ81" s="374">
        <v>8.8342013265418231</v>
      </c>
      <c r="AK81" s="373"/>
      <c r="AL81" s="374">
        <v>8.2965249569983417</v>
      </c>
      <c r="AM81" s="373"/>
      <c r="AN81" s="374">
        <v>9.9796841236872211</v>
      </c>
      <c r="AO81" s="373"/>
      <c r="AP81" s="374">
        <v>13.902050932225675</v>
      </c>
      <c r="AQ81" s="373"/>
      <c r="AR81" s="374">
        <v>9.1293891479580562</v>
      </c>
      <c r="AS81" s="373"/>
      <c r="AT81" s="374">
        <v>7.797260038315466</v>
      </c>
      <c r="AU81" s="373"/>
      <c r="AV81" s="374">
        <v>7.9380158583948175</v>
      </c>
      <c r="AW81" s="373"/>
      <c r="AX81" s="374">
        <v>7.9740134178892701</v>
      </c>
      <c r="AY81" s="373"/>
      <c r="AZ81" s="374">
        <v>7.9604758299473222</v>
      </c>
      <c r="BA81" s="373"/>
      <c r="BB81" s="374">
        <v>7.6065925202659663</v>
      </c>
      <c r="BC81" s="373"/>
      <c r="BD81" s="374">
        <v>7.5658875087827671</v>
      </c>
      <c r="BE81" s="373"/>
      <c r="BF81" s="374">
        <v>7.4743455871591111</v>
      </c>
      <c r="BG81" s="373"/>
      <c r="BH81" s="374">
        <v>7.4220267977806333</v>
      </c>
      <c r="BI81" s="373"/>
      <c r="BJ81" s="374">
        <v>7.3872984200822298</v>
      </c>
      <c r="BK81" s="373"/>
      <c r="BL81" s="375">
        <v>7.2326097578218969</v>
      </c>
      <c r="BM81" s="373"/>
      <c r="BN81" s="618">
        <v>6.3778644371517279</v>
      </c>
      <c r="BO81" s="376" t="s">
        <v>1196</v>
      </c>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3.8850578719381654</v>
      </c>
      <c r="G82" s="373"/>
      <c r="H82" s="370">
        <v>4.1725845368742434</v>
      </c>
      <c r="I82" s="373"/>
      <c r="J82" s="370">
        <v>3.7917626771745487</v>
      </c>
      <c r="K82" s="373"/>
      <c r="L82" s="370">
        <v>3.4936957051915778</v>
      </c>
      <c r="M82" s="373"/>
      <c r="N82" s="370">
        <v>3.4798876925502187</v>
      </c>
      <c r="O82" s="373"/>
      <c r="P82" s="370">
        <v>4.4378533033278744</v>
      </c>
      <c r="Q82" s="373"/>
      <c r="R82" s="370">
        <v>4.9979849494550228</v>
      </c>
      <c r="S82" s="373"/>
      <c r="T82" s="370">
        <v>5.8478776280684164</v>
      </c>
      <c r="U82" s="373"/>
      <c r="V82" s="370">
        <v>6.2662422722928701</v>
      </c>
      <c r="W82" s="373"/>
      <c r="X82" s="370">
        <v>7.5975339440680028</v>
      </c>
      <c r="Y82" s="373"/>
      <c r="Z82" s="370">
        <v>9.0291945858652198</v>
      </c>
      <c r="AA82" s="373"/>
      <c r="AB82" s="370">
        <v>8.6118265970445087</v>
      </c>
      <c r="AC82" s="373"/>
      <c r="AD82" s="370">
        <v>8.8594966710256706</v>
      </c>
      <c r="AE82" s="373"/>
      <c r="AF82" s="370">
        <v>8.5981016300776165</v>
      </c>
      <c r="AG82" s="373"/>
      <c r="AH82" s="370">
        <v>8.3424006090648923</v>
      </c>
      <c r="AI82" s="373"/>
      <c r="AJ82" s="370">
        <v>8.9111368040730596</v>
      </c>
      <c r="AK82" s="373"/>
      <c r="AL82" s="370">
        <v>8.5546253518878643</v>
      </c>
      <c r="AM82" s="373"/>
      <c r="AN82" s="370">
        <v>9.3958852322327751</v>
      </c>
      <c r="AO82" s="373"/>
      <c r="AP82" s="370">
        <v>10.838388537741114</v>
      </c>
      <c r="AQ82" s="373"/>
      <c r="AR82" s="370">
        <v>8.3542973692802214</v>
      </c>
      <c r="AS82" s="373"/>
      <c r="AT82" s="370">
        <v>8.7960449843452881</v>
      </c>
      <c r="AU82" s="373"/>
      <c r="AV82" s="370">
        <v>9.1010710890966386</v>
      </c>
      <c r="AW82" s="373"/>
      <c r="AX82" s="370">
        <v>8.8245963600994344</v>
      </c>
      <c r="AY82" s="373"/>
      <c r="AZ82" s="370">
        <v>8.0744320030753851</v>
      </c>
      <c r="BA82" s="373"/>
      <c r="BB82" s="370">
        <v>7.7966832196572522</v>
      </c>
      <c r="BC82" s="373"/>
      <c r="BD82" s="370">
        <v>7.8076273931293159</v>
      </c>
      <c r="BE82" s="373"/>
      <c r="BF82" s="370">
        <v>8.5693357753636121</v>
      </c>
      <c r="BG82" s="373"/>
      <c r="BH82" s="370">
        <v>9.9099929388903938</v>
      </c>
      <c r="BI82" s="373"/>
      <c r="BJ82" s="370">
        <v>10.322266909664254</v>
      </c>
      <c r="BK82" s="373"/>
      <c r="BL82" s="371">
        <v>10.487112920710167</v>
      </c>
      <c r="BM82" s="373"/>
      <c r="BN82" s="617">
        <v>9.7842960310956908</v>
      </c>
      <c r="BO82" s="376" t="s">
        <v>1196</v>
      </c>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3.4692885542844043</v>
      </c>
      <c r="G83" s="373"/>
      <c r="H83" s="374">
        <v>3.7281677727338165</v>
      </c>
      <c r="I83" s="373"/>
      <c r="J83" s="374">
        <v>3.3985872622459956</v>
      </c>
      <c r="K83" s="373"/>
      <c r="L83" s="374">
        <v>3.1465552895631488</v>
      </c>
      <c r="M83" s="373"/>
      <c r="N83" s="374">
        <v>3.1246837043591258</v>
      </c>
      <c r="O83" s="373"/>
      <c r="P83" s="374">
        <v>4.1420137167463373</v>
      </c>
      <c r="Q83" s="373"/>
      <c r="R83" s="374">
        <v>4.5896683551364301</v>
      </c>
      <c r="S83" s="373"/>
      <c r="T83" s="374">
        <v>5.1689559595524077</v>
      </c>
      <c r="U83" s="373"/>
      <c r="V83" s="374">
        <v>5.5643775032461011</v>
      </c>
      <c r="W83" s="373"/>
      <c r="X83" s="374">
        <v>6.6837204028612112</v>
      </c>
      <c r="Y83" s="373"/>
      <c r="Z83" s="374">
        <v>8.0384815002946919</v>
      </c>
      <c r="AA83" s="373"/>
      <c r="AB83" s="374">
        <v>7.674702695614311</v>
      </c>
      <c r="AC83" s="373"/>
      <c r="AD83" s="374">
        <v>7.9376954768167174</v>
      </c>
      <c r="AE83" s="373"/>
      <c r="AF83" s="374">
        <v>7.6860464280817151</v>
      </c>
      <c r="AG83" s="373"/>
      <c r="AH83" s="374">
        <v>7.4530742623894461</v>
      </c>
      <c r="AI83" s="373"/>
      <c r="AJ83" s="374">
        <v>7.9932175060985378</v>
      </c>
      <c r="AK83" s="373"/>
      <c r="AL83" s="374">
        <v>7.680070066592922</v>
      </c>
      <c r="AM83" s="373"/>
      <c r="AN83" s="374">
        <v>8.3561004037058861</v>
      </c>
      <c r="AO83" s="373"/>
      <c r="AP83" s="374">
        <v>9.3369159255381859</v>
      </c>
      <c r="AQ83" s="373"/>
      <c r="AR83" s="374">
        <v>7.2310747016620578</v>
      </c>
      <c r="AS83" s="373"/>
      <c r="AT83" s="374">
        <v>7.6438379579107654</v>
      </c>
      <c r="AU83" s="373"/>
      <c r="AV83" s="374">
        <v>7.9190378278015832</v>
      </c>
      <c r="AW83" s="373"/>
      <c r="AX83" s="374">
        <v>7.6325872721047059</v>
      </c>
      <c r="AY83" s="373"/>
      <c r="AZ83" s="374">
        <v>6.8485022902507176</v>
      </c>
      <c r="BA83" s="373"/>
      <c r="BB83" s="374">
        <v>6.6341046691667849</v>
      </c>
      <c r="BC83" s="373"/>
      <c r="BD83" s="374">
        <v>6.6659029849487332</v>
      </c>
      <c r="BE83" s="373"/>
      <c r="BF83" s="374">
        <v>7.2267673503638932</v>
      </c>
      <c r="BG83" s="373"/>
      <c r="BH83" s="374">
        <v>8.6338405309251236</v>
      </c>
      <c r="BI83" s="373"/>
      <c r="BJ83" s="374">
        <v>8.9921113837164945</v>
      </c>
      <c r="BK83" s="373"/>
      <c r="BL83" s="375">
        <v>9.1926551151786402</v>
      </c>
      <c r="BM83" s="373"/>
      <c r="BN83" s="618">
        <v>8.5838125753030514</v>
      </c>
      <c r="BO83" s="376" t="s">
        <v>1196</v>
      </c>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0.41576931765376124</v>
      </c>
      <c r="G84" s="373"/>
      <c r="H84" s="374">
        <v>0.44441676414042686</v>
      </c>
      <c r="I84" s="373"/>
      <c r="J84" s="374">
        <v>0.39317541492855329</v>
      </c>
      <c r="K84" s="373"/>
      <c r="L84" s="374">
        <v>0.34714041562842879</v>
      </c>
      <c r="M84" s="373"/>
      <c r="N84" s="374">
        <v>0.35520398819109295</v>
      </c>
      <c r="O84" s="373"/>
      <c r="P84" s="374">
        <v>0.29583958658153742</v>
      </c>
      <c r="Q84" s="373"/>
      <c r="R84" s="374">
        <v>0.40831659431859257</v>
      </c>
      <c r="S84" s="373"/>
      <c r="T84" s="374">
        <v>0.67892166851600866</v>
      </c>
      <c r="U84" s="373"/>
      <c r="V84" s="374">
        <v>0.70186476904676909</v>
      </c>
      <c r="W84" s="373"/>
      <c r="X84" s="374">
        <v>0.91381354120679126</v>
      </c>
      <c r="Y84" s="373"/>
      <c r="Z84" s="374">
        <v>0.99071308557052851</v>
      </c>
      <c r="AA84" s="373"/>
      <c r="AB84" s="374">
        <v>0.93712390143019719</v>
      </c>
      <c r="AC84" s="373"/>
      <c r="AD84" s="374">
        <v>0.92180119420895268</v>
      </c>
      <c r="AE84" s="373"/>
      <c r="AF84" s="374">
        <v>0.91205520199590118</v>
      </c>
      <c r="AG84" s="373"/>
      <c r="AH84" s="374">
        <v>0.88932634667544608</v>
      </c>
      <c r="AI84" s="373"/>
      <c r="AJ84" s="374">
        <v>0.9179192979745211</v>
      </c>
      <c r="AK84" s="373"/>
      <c r="AL84" s="374">
        <v>0.87455528529494275</v>
      </c>
      <c r="AM84" s="373"/>
      <c r="AN84" s="374">
        <v>1.0397848285268898</v>
      </c>
      <c r="AO84" s="373"/>
      <c r="AP84" s="374">
        <v>1.5014726122029276</v>
      </c>
      <c r="AQ84" s="373"/>
      <c r="AR84" s="374">
        <v>1.1232226676181636</v>
      </c>
      <c r="AS84" s="373"/>
      <c r="AT84" s="374">
        <v>1.1522070264345223</v>
      </c>
      <c r="AU84" s="373"/>
      <c r="AV84" s="374">
        <v>1.1820332612950555</v>
      </c>
      <c r="AW84" s="373"/>
      <c r="AX84" s="374">
        <v>1.1920090879947285</v>
      </c>
      <c r="AY84" s="373"/>
      <c r="AZ84" s="374">
        <v>1.225929712824668</v>
      </c>
      <c r="BA84" s="373"/>
      <c r="BB84" s="374">
        <v>1.1625785504904671</v>
      </c>
      <c r="BC84" s="373"/>
      <c r="BD84" s="374">
        <v>1.1417244081805826</v>
      </c>
      <c r="BE84" s="373"/>
      <c r="BF84" s="374">
        <v>1.3425684249997181</v>
      </c>
      <c r="BG84" s="373"/>
      <c r="BH84" s="374">
        <v>1.2761524079652706</v>
      </c>
      <c r="BI84" s="373"/>
      <c r="BJ84" s="374">
        <v>1.3301555259477604</v>
      </c>
      <c r="BK84" s="373"/>
      <c r="BL84" s="375">
        <v>1.2944578055315279</v>
      </c>
      <c r="BM84" s="373"/>
      <c r="BN84" s="618">
        <v>1.2004834557926396</v>
      </c>
      <c r="BO84" s="376" t="s">
        <v>1196</v>
      </c>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6.5201780779237781</v>
      </c>
      <c r="G85" s="373"/>
      <c r="H85" s="370">
        <v>6.9960007753108941</v>
      </c>
      <c r="I85" s="373"/>
      <c r="J85" s="370">
        <v>6.1701934563596197</v>
      </c>
      <c r="K85" s="373"/>
      <c r="L85" s="370">
        <v>5.4736470050028982</v>
      </c>
      <c r="M85" s="373"/>
      <c r="N85" s="370">
        <v>5.5062229817324768</v>
      </c>
      <c r="O85" s="373"/>
      <c r="P85" s="370">
        <v>6.4028484998491626</v>
      </c>
      <c r="Q85" s="373"/>
      <c r="R85" s="370">
        <v>7.6955054752684013</v>
      </c>
      <c r="S85" s="373"/>
      <c r="T85" s="370">
        <v>10.448260805513202</v>
      </c>
      <c r="U85" s="373"/>
      <c r="V85" s="370">
        <v>11.047436546026267</v>
      </c>
      <c r="W85" s="373"/>
      <c r="X85" s="370">
        <v>13.92526474038325</v>
      </c>
      <c r="Y85" s="373"/>
      <c r="Z85" s="370">
        <v>15.940092289284072</v>
      </c>
      <c r="AA85" s="373"/>
      <c r="AB85" s="370">
        <v>15.19782233090271</v>
      </c>
      <c r="AC85" s="373"/>
      <c r="AD85" s="370">
        <v>15.318740439399797</v>
      </c>
      <c r="AE85" s="373"/>
      <c r="AF85" s="370">
        <v>14.961647312591394</v>
      </c>
      <c r="AG85" s="373"/>
      <c r="AH85" s="370">
        <v>14.565135005618352</v>
      </c>
      <c r="AI85" s="373"/>
      <c r="AJ85" s="370">
        <v>15.416338739396847</v>
      </c>
      <c r="AK85" s="373"/>
      <c r="AL85" s="370">
        <v>14.700020254719504</v>
      </c>
      <c r="AM85" s="373"/>
      <c r="AN85" s="370">
        <v>16.672374870624427</v>
      </c>
      <c r="AO85" s="373"/>
      <c r="AP85" s="370">
        <v>20.591552240209435</v>
      </c>
      <c r="AQ85" s="373"/>
      <c r="AR85" s="370">
        <v>14.923301974800538</v>
      </c>
      <c r="AS85" s="373"/>
      <c r="AT85" s="370">
        <v>14.623261792338981</v>
      </c>
      <c r="AU85" s="373"/>
      <c r="AV85" s="370">
        <v>15.166677957719822</v>
      </c>
      <c r="AW85" s="373"/>
      <c r="AX85" s="370">
        <v>15.030366553229118</v>
      </c>
      <c r="AY85" s="373"/>
      <c r="AZ85" s="370">
        <v>14.132316925270711</v>
      </c>
      <c r="BA85" s="373"/>
      <c r="BB85" s="370">
        <v>13.696459693939492</v>
      </c>
      <c r="BC85" s="373"/>
      <c r="BD85" s="370">
        <v>13.536668648137123</v>
      </c>
      <c r="BE85" s="373"/>
      <c r="BF85" s="370">
        <v>13.830879669097424</v>
      </c>
      <c r="BG85" s="373"/>
      <c r="BH85" s="370">
        <v>12.998598050574032</v>
      </c>
      <c r="BI85" s="373"/>
      <c r="BJ85" s="370">
        <v>12.324369554940834</v>
      </c>
      <c r="BK85" s="373"/>
      <c r="BL85" s="371">
        <v>12.174312085534</v>
      </c>
      <c r="BM85" s="373"/>
      <c r="BN85" s="617">
        <v>11.434453596319791</v>
      </c>
      <c r="BO85" s="376" t="s">
        <v>1196</v>
      </c>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3.4425701009100669</v>
      </c>
      <c r="G86" s="373"/>
      <c r="H86" s="374">
        <v>3.7004283108587641</v>
      </c>
      <c r="I86" s="373"/>
      <c r="J86" s="374">
        <v>3.4353686875321112</v>
      </c>
      <c r="K86" s="373"/>
      <c r="L86" s="374">
        <v>3.2477921481254803</v>
      </c>
      <c r="M86" s="373"/>
      <c r="N86" s="374">
        <v>3.2135865308800451</v>
      </c>
      <c r="O86" s="373"/>
      <c r="P86" s="374">
        <v>4.3533266332191483</v>
      </c>
      <c r="Q86" s="373"/>
      <c r="R86" s="374">
        <v>4.7095115359132178</v>
      </c>
      <c r="S86" s="373"/>
      <c r="T86" s="374">
        <v>4.9382775151822944</v>
      </c>
      <c r="U86" s="373"/>
      <c r="V86" s="374">
        <v>5.3502591075095189</v>
      </c>
      <c r="W86" s="373"/>
      <c r="X86" s="374">
        <v>6.277835579607701</v>
      </c>
      <c r="Y86" s="373"/>
      <c r="Z86" s="374">
        <v>7.7030212001650309</v>
      </c>
      <c r="AA86" s="373"/>
      <c r="AB86" s="374">
        <v>7.3506047722932557</v>
      </c>
      <c r="AC86" s="373"/>
      <c r="AD86" s="374">
        <v>7.6864580897780215</v>
      </c>
      <c r="AE86" s="373"/>
      <c r="AF86" s="374">
        <v>7.422323245253069</v>
      </c>
      <c r="AG86" s="373"/>
      <c r="AH86" s="374">
        <v>7.1826202086377826</v>
      </c>
      <c r="AI86" s="373"/>
      <c r="AJ86" s="374">
        <v>7.7302175238749662</v>
      </c>
      <c r="AK86" s="373"/>
      <c r="AL86" s="374">
        <v>7.460056415486342</v>
      </c>
      <c r="AM86" s="373"/>
      <c r="AN86" s="374">
        <v>7.9837700151001654</v>
      </c>
      <c r="AO86" s="373"/>
      <c r="AP86" s="374">
        <v>8.4978244561446434</v>
      </c>
      <c r="AQ86" s="373"/>
      <c r="AR86" s="374">
        <v>6.8127013510512304</v>
      </c>
      <c r="AS86" s="373"/>
      <c r="AT86" s="374">
        <v>7.4863384904256041</v>
      </c>
      <c r="AU86" s="373"/>
      <c r="AV86" s="374">
        <v>7.8270180669588685</v>
      </c>
      <c r="AW86" s="373"/>
      <c r="AX86" s="374">
        <v>7.5568974690187209</v>
      </c>
      <c r="AY86" s="373"/>
      <c r="AZ86" s="374">
        <v>6.6645116881573943</v>
      </c>
      <c r="BA86" s="373"/>
      <c r="BB86" s="374">
        <v>6.3705171193291186</v>
      </c>
      <c r="BC86" s="373"/>
      <c r="BD86" s="374">
        <v>6.4840066635726981</v>
      </c>
      <c r="BE86" s="373"/>
      <c r="BF86" s="374">
        <v>6.6887251655173019</v>
      </c>
      <c r="BG86" s="373"/>
      <c r="BH86" s="374">
        <v>5.8801274235351801</v>
      </c>
      <c r="BI86" s="373"/>
      <c r="BJ86" s="374">
        <v>5.2279969909084585</v>
      </c>
      <c r="BK86" s="373"/>
      <c r="BL86" s="375">
        <v>5.2767476424850521</v>
      </c>
      <c r="BM86" s="373"/>
      <c r="BN86" s="618">
        <v>4.9524383256902667</v>
      </c>
      <c r="BO86" s="376" t="s">
        <v>1196</v>
      </c>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2.08719552311159</v>
      </c>
      <c r="G87" s="373"/>
      <c r="H87" s="374">
        <v>2.236414187667243</v>
      </c>
      <c r="I87" s="373"/>
      <c r="J87" s="374">
        <v>1.8300333360198215</v>
      </c>
      <c r="K87" s="373"/>
      <c r="L87" s="374">
        <v>1.4608476404793322</v>
      </c>
      <c r="M87" s="373"/>
      <c r="N87" s="374">
        <v>1.5076319542329177</v>
      </c>
      <c r="O87" s="373"/>
      <c r="P87" s="374">
        <v>1.3701330017012818</v>
      </c>
      <c r="Q87" s="373"/>
      <c r="R87" s="374">
        <v>2.0216107646666028</v>
      </c>
      <c r="S87" s="373"/>
      <c r="T87" s="374">
        <v>3.8074948146510459</v>
      </c>
      <c r="U87" s="373"/>
      <c r="V87" s="374">
        <v>3.9394643185448204</v>
      </c>
      <c r="W87" s="373"/>
      <c r="X87" s="374">
        <v>5.3177266879583236</v>
      </c>
      <c r="Y87" s="373"/>
      <c r="Z87" s="374">
        <v>5.723792347592827</v>
      </c>
      <c r="AA87" s="373"/>
      <c r="AB87" s="374">
        <v>5.4591710019979169</v>
      </c>
      <c r="AC87" s="373"/>
      <c r="AD87" s="374">
        <v>5.3020400410911694</v>
      </c>
      <c r="AE87" s="373"/>
      <c r="AF87" s="374">
        <v>5.2353486029229153</v>
      </c>
      <c r="AG87" s="373"/>
      <c r="AH87" s="374">
        <v>5.1311464042099475</v>
      </c>
      <c r="AI87" s="373"/>
      <c r="AJ87" s="374">
        <v>5.3502080337847415</v>
      </c>
      <c r="AK87" s="373"/>
      <c r="AL87" s="374">
        <v>5.030180651671289</v>
      </c>
      <c r="AM87" s="373"/>
      <c r="AN87" s="374">
        <v>6.0475932536105175</v>
      </c>
      <c r="AO87" s="373"/>
      <c r="AP87" s="374">
        <v>8.4136095533309785</v>
      </c>
      <c r="AQ87" s="373"/>
      <c r="AR87" s="374">
        <v>5.5606015308479897</v>
      </c>
      <c r="AS87" s="373"/>
      <c r="AT87" s="374">
        <v>4.7851309735771403</v>
      </c>
      <c r="AU87" s="373"/>
      <c r="AV87" s="374">
        <v>4.8708703283056609</v>
      </c>
      <c r="AW87" s="373"/>
      <c r="AX87" s="374">
        <v>4.9044566756330701</v>
      </c>
      <c r="AY87" s="373"/>
      <c r="AZ87" s="374">
        <v>4.8968826259956106</v>
      </c>
      <c r="BA87" s="373"/>
      <c r="BB87" s="374">
        <v>4.6665388793323261</v>
      </c>
      <c r="BC87" s="373"/>
      <c r="BD87" s="374">
        <v>4.6462816506409759</v>
      </c>
      <c r="BE87" s="373"/>
      <c r="BF87" s="374">
        <v>4.5901572205099868</v>
      </c>
      <c r="BG87" s="373"/>
      <c r="BH87" s="374">
        <v>4.5593391407227566</v>
      </c>
      <c r="BI87" s="373"/>
      <c r="BJ87" s="374">
        <v>4.5197370964986874</v>
      </c>
      <c r="BK87" s="373"/>
      <c r="BL87" s="375">
        <v>4.4817503639735117</v>
      </c>
      <c r="BM87" s="373"/>
      <c r="BN87" s="618">
        <v>4.2184969610107208</v>
      </c>
      <c r="BO87" s="376" t="s">
        <v>1196</v>
      </c>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0.9904124539021214</v>
      </c>
      <c r="G88" s="373"/>
      <c r="H88" s="374">
        <v>1.0591582767848875</v>
      </c>
      <c r="I88" s="373"/>
      <c r="J88" s="374">
        <v>0.90479143280768715</v>
      </c>
      <c r="K88" s="373"/>
      <c r="L88" s="374">
        <v>0.765007216398086</v>
      </c>
      <c r="M88" s="373"/>
      <c r="N88" s="374">
        <v>0.78500449661951444</v>
      </c>
      <c r="O88" s="373"/>
      <c r="P88" s="374">
        <v>0.67938886492873285</v>
      </c>
      <c r="Q88" s="373"/>
      <c r="R88" s="374">
        <v>0.96438317468858037</v>
      </c>
      <c r="S88" s="373"/>
      <c r="T88" s="374">
        <v>1.7024884756798617</v>
      </c>
      <c r="U88" s="373"/>
      <c r="V88" s="374">
        <v>1.757713119971928</v>
      </c>
      <c r="W88" s="373"/>
      <c r="X88" s="374">
        <v>2.3297024728172264</v>
      </c>
      <c r="Y88" s="373"/>
      <c r="Z88" s="374">
        <v>2.5132787415262139</v>
      </c>
      <c r="AA88" s="373"/>
      <c r="AB88" s="374">
        <v>2.3880465566115392</v>
      </c>
      <c r="AC88" s="373"/>
      <c r="AD88" s="374">
        <v>2.3302423085306057</v>
      </c>
      <c r="AE88" s="373"/>
      <c r="AF88" s="374">
        <v>2.3039754644154105</v>
      </c>
      <c r="AG88" s="373"/>
      <c r="AH88" s="374">
        <v>2.2513683927706216</v>
      </c>
      <c r="AI88" s="373"/>
      <c r="AJ88" s="374">
        <v>2.3359131817371392</v>
      </c>
      <c r="AK88" s="373"/>
      <c r="AL88" s="374">
        <v>2.2097831875618725</v>
      </c>
      <c r="AM88" s="373"/>
      <c r="AN88" s="374">
        <v>2.6410116019137435</v>
      </c>
      <c r="AO88" s="373"/>
      <c r="AP88" s="374">
        <v>3.6801182307338145</v>
      </c>
      <c r="AQ88" s="373"/>
      <c r="AR88" s="374">
        <v>2.5499990929013165</v>
      </c>
      <c r="AS88" s="373"/>
      <c r="AT88" s="374">
        <v>2.3517923283362356</v>
      </c>
      <c r="AU88" s="373"/>
      <c r="AV88" s="374">
        <v>2.4687895624552922</v>
      </c>
      <c r="AW88" s="373"/>
      <c r="AX88" s="374">
        <v>2.5690124085773274</v>
      </c>
      <c r="AY88" s="373"/>
      <c r="AZ88" s="374">
        <v>2.5709226111177061</v>
      </c>
      <c r="BA88" s="373"/>
      <c r="BB88" s="374">
        <v>2.6594036952780482</v>
      </c>
      <c r="BC88" s="373"/>
      <c r="BD88" s="374">
        <v>2.4063803339234484</v>
      </c>
      <c r="BE88" s="373"/>
      <c r="BF88" s="374">
        <v>2.5519972830701372</v>
      </c>
      <c r="BG88" s="373"/>
      <c r="BH88" s="374">
        <v>2.5591314863160948</v>
      </c>
      <c r="BI88" s="373"/>
      <c r="BJ88" s="374">
        <v>2.5766354675336878</v>
      </c>
      <c r="BK88" s="373"/>
      <c r="BL88" s="375">
        <v>2.4158140790754365</v>
      </c>
      <c r="BM88" s="373"/>
      <c r="BN88" s="618">
        <v>2.2635183096188038</v>
      </c>
      <c r="BO88" s="376" t="s">
        <v>1196</v>
      </c>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0.49700610680908908</v>
      </c>
      <c r="G89" s="373"/>
      <c r="H89" s="371">
        <v>0.53268727095375001</v>
      </c>
      <c r="I89" s="373"/>
      <c r="J89" s="371">
        <v>0.43158401133571433</v>
      </c>
      <c r="K89" s="373"/>
      <c r="L89" s="371">
        <v>0.33965704441913369</v>
      </c>
      <c r="M89" s="373"/>
      <c r="N89" s="371">
        <v>0.35097082675310531</v>
      </c>
      <c r="O89" s="373"/>
      <c r="P89" s="371">
        <v>0.32289017806918363</v>
      </c>
      <c r="Q89" s="373"/>
      <c r="R89" s="371">
        <v>0.48052755301422256</v>
      </c>
      <c r="S89" s="373"/>
      <c r="T89" s="371">
        <v>0.9181760698189374</v>
      </c>
      <c r="U89" s="373"/>
      <c r="V89" s="371">
        <v>0.95007934531077853</v>
      </c>
      <c r="W89" s="373"/>
      <c r="X89" s="371">
        <v>1.2873801802280218</v>
      </c>
      <c r="Y89" s="373"/>
      <c r="Z89" s="371">
        <v>1.3846359585075276</v>
      </c>
      <c r="AA89" s="373"/>
      <c r="AB89" s="371">
        <v>1.3217539960625624</v>
      </c>
      <c r="AC89" s="373"/>
      <c r="AD89" s="371">
        <v>1.2819966888977532</v>
      </c>
      <c r="AE89" s="373"/>
      <c r="AF89" s="371">
        <v>1.2655926986947186</v>
      </c>
      <c r="AG89" s="373"/>
      <c r="AH89" s="371">
        <v>1.2410662478881211</v>
      </c>
      <c r="AI89" s="373"/>
      <c r="AJ89" s="371">
        <v>1.2954181354275085</v>
      </c>
      <c r="AK89" s="373"/>
      <c r="AL89" s="371">
        <v>1.2162316009019514</v>
      </c>
      <c r="AM89" s="373"/>
      <c r="AN89" s="371">
        <v>1.4639318529677716</v>
      </c>
      <c r="AO89" s="373"/>
      <c r="AP89" s="371">
        <v>2.0388370296167859</v>
      </c>
      <c r="AQ89" s="373"/>
      <c r="AR89" s="371">
        <v>1.3349865481596768</v>
      </c>
      <c r="AS89" s="373"/>
      <c r="AT89" s="371">
        <v>1.1360906524009449</v>
      </c>
      <c r="AU89" s="373"/>
      <c r="AV89" s="370">
        <v>1.1582211264566751</v>
      </c>
      <c r="AW89" s="373"/>
      <c r="AX89" s="370">
        <v>1.1621978513543805</v>
      </c>
      <c r="AY89" s="373"/>
      <c r="AZ89" s="370">
        <v>1.1592153076811011</v>
      </c>
      <c r="BA89" s="373"/>
      <c r="BB89" s="370">
        <v>1.0980731623788822</v>
      </c>
      <c r="BC89" s="373"/>
      <c r="BD89" s="370">
        <v>1.0881313501346188</v>
      </c>
      <c r="BE89" s="373"/>
      <c r="BF89" s="370">
        <v>1.0781895378903554</v>
      </c>
      <c r="BG89" s="373"/>
      <c r="BH89" s="370">
        <v>1.0692419068705183</v>
      </c>
      <c r="BI89" s="373"/>
      <c r="BJ89" s="370">
        <v>1.0637739101361736</v>
      </c>
      <c r="BK89" s="373"/>
      <c r="BL89" s="371">
        <v>1.04920915519833</v>
      </c>
      <c r="BM89" s="373"/>
      <c r="BN89" s="617">
        <v>0.97699730346588531</v>
      </c>
      <c r="BO89" s="376" t="s">
        <v>1196</v>
      </c>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5.1420000000000007E-3</v>
      </c>
      <c r="G90" s="373"/>
      <c r="H90" s="370">
        <v>5.1359999999999999E-3</v>
      </c>
      <c r="I90" s="373"/>
      <c r="J90" s="370">
        <v>5.13E-3</v>
      </c>
      <c r="K90" s="373"/>
      <c r="L90" s="370">
        <v>5.1240000000000001E-3</v>
      </c>
      <c r="M90" s="373"/>
      <c r="N90" s="370">
        <v>5.1180000000000002E-3</v>
      </c>
      <c r="O90" s="373"/>
      <c r="P90" s="370">
        <v>5.1120000000000002E-3</v>
      </c>
      <c r="Q90" s="373"/>
      <c r="R90" s="370">
        <v>5.1060000000000003E-3</v>
      </c>
      <c r="S90" s="373"/>
      <c r="T90" s="370">
        <v>5.1000000000000004E-3</v>
      </c>
      <c r="U90" s="373"/>
      <c r="V90" s="370">
        <v>5.0940000000000004E-3</v>
      </c>
      <c r="W90" s="373"/>
      <c r="X90" s="370">
        <v>5.0880000000000005E-3</v>
      </c>
      <c r="Y90" s="373"/>
      <c r="Z90" s="370">
        <v>5.0820000000000006E-3</v>
      </c>
      <c r="AA90" s="373"/>
      <c r="AB90" s="370">
        <v>5.0760000000000007E-3</v>
      </c>
      <c r="AC90" s="373"/>
      <c r="AD90" s="370">
        <v>5.0700000000000007E-3</v>
      </c>
      <c r="AE90" s="373"/>
      <c r="AF90" s="370">
        <v>5.0640000000000008E-3</v>
      </c>
      <c r="AG90" s="373"/>
      <c r="AH90" s="370">
        <v>5.058E-3</v>
      </c>
      <c r="AI90" s="373"/>
      <c r="AJ90" s="370">
        <v>5.0520000000000001E-3</v>
      </c>
      <c r="AK90" s="373"/>
      <c r="AL90" s="370">
        <v>5.0460000000000001E-3</v>
      </c>
      <c r="AM90" s="373"/>
      <c r="AN90" s="370">
        <v>5.0400000000000002E-3</v>
      </c>
      <c r="AO90" s="373"/>
      <c r="AP90" s="370">
        <v>1.2287518233515381E-2</v>
      </c>
      <c r="AQ90" s="373"/>
      <c r="AR90" s="370">
        <v>1.2647354562924535E-2</v>
      </c>
      <c r="AS90" s="373"/>
      <c r="AT90" s="370">
        <v>1.9078352874472834E-2</v>
      </c>
      <c r="AU90" s="373"/>
      <c r="AV90" s="370">
        <v>1.8656030021423783E-2</v>
      </c>
      <c r="AW90" s="373"/>
      <c r="AX90" s="370">
        <v>2.1561348946928783E-2</v>
      </c>
      <c r="AY90" s="373"/>
      <c r="AZ90" s="370">
        <v>2.3523257859145712E-2</v>
      </c>
      <c r="BA90" s="373"/>
      <c r="BB90" s="370">
        <v>2.0988903453873862E-2</v>
      </c>
      <c r="BC90" s="373"/>
      <c r="BD90" s="370">
        <v>2.2202804451193214E-2</v>
      </c>
      <c r="BE90" s="373"/>
      <c r="BF90" s="370">
        <v>1.7834812332612783E-2</v>
      </c>
      <c r="BG90" s="373"/>
      <c r="BH90" s="370">
        <v>1.8033510430898667E-2</v>
      </c>
      <c r="BI90" s="373"/>
      <c r="BJ90" s="370">
        <v>3.1695543812294162E-2</v>
      </c>
      <c r="BK90" s="373"/>
      <c r="BL90" s="371">
        <v>2.9506754622588883E-2</v>
      </c>
      <c r="BM90" s="373"/>
      <c r="BN90" s="617">
        <v>0</v>
      </c>
      <c r="BO90" s="376" t="s">
        <v>1196</v>
      </c>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223.54582600467452</v>
      </c>
      <c r="G91" s="395"/>
      <c r="H91" s="384">
        <v>234.99390066469851</v>
      </c>
      <c r="I91" s="395"/>
      <c r="J91" s="384">
        <v>240.05785196332818</v>
      </c>
      <c r="K91" s="395"/>
      <c r="L91" s="384">
        <v>246.04841846708086</v>
      </c>
      <c r="M91" s="395"/>
      <c r="N91" s="384">
        <v>244.59348187061033</v>
      </c>
      <c r="O91" s="395"/>
      <c r="P91" s="384">
        <v>239.46919472134377</v>
      </c>
      <c r="Q91" s="395"/>
      <c r="R91" s="384">
        <v>258.60468716640406</v>
      </c>
      <c r="S91" s="395"/>
      <c r="T91" s="384">
        <v>254.12882701840573</v>
      </c>
      <c r="U91" s="395"/>
      <c r="V91" s="384">
        <v>270.64318453726952</v>
      </c>
      <c r="W91" s="395"/>
      <c r="X91" s="384">
        <v>289.76224035521938</v>
      </c>
      <c r="Y91" s="395"/>
      <c r="Z91" s="384">
        <v>340.40117474107257</v>
      </c>
      <c r="AA91" s="395"/>
      <c r="AB91" s="384">
        <v>329.93709303567863</v>
      </c>
      <c r="AC91" s="395"/>
      <c r="AD91" s="384">
        <v>336.12951188790004</v>
      </c>
      <c r="AE91" s="395"/>
      <c r="AF91" s="384">
        <v>330.65582128486096</v>
      </c>
      <c r="AG91" s="395"/>
      <c r="AH91" s="384">
        <v>319.53342769178192</v>
      </c>
      <c r="AI91" s="395"/>
      <c r="AJ91" s="384">
        <v>328.17122655734266</v>
      </c>
      <c r="AK91" s="395"/>
      <c r="AL91" s="384">
        <v>330.73613723542979</v>
      </c>
      <c r="AM91" s="395"/>
      <c r="AN91" s="384">
        <v>351.8848428852607</v>
      </c>
      <c r="AO91" s="395"/>
      <c r="AP91" s="384">
        <v>404.20641673456083</v>
      </c>
      <c r="AQ91" s="395"/>
      <c r="AR91" s="384">
        <v>415.6568209306277</v>
      </c>
      <c r="AS91" s="395"/>
      <c r="AT91" s="384">
        <v>377.96122174965012</v>
      </c>
      <c r="AU91" s="395"/>
      <c r="AV91" s="385">
        <v>366.7582231034749</v>
      </c>
      <c r="AW91" s="395"/>
      <c r="AX91" s="385">
        <v>377.9499296771063</v>
      </c>
      <c r="AY91" s="395"/>
      <c r="AZ91" s="385">
        <v>349.13231553148375</v>
      </c>
      <c r="BA91" s="395"/>
      <c r="BB91" s="385">
        <v>327.02554227680514</v>
      </c>
      <c r="BC91" s="395"/>
      <c r="BD91" s="385">
        <v>356.07771541953804</v>
      </c>
      <c r="BE91" s="395"/>
      <c r="BF91" s="385">
        <v>356.09446970373295</v>
      </c>
      <c r="BG91" s="395"/>
      <c r="BH91" s="385">
        <v>368.76193596819627</v>
      </c>
      <c r="BI91" s="395"/>
      <c r="BJ91" s="385">
        <v>353.90812435187274</v>
      </c>
      <c r="BK91" s="395"/>
      <c r="BL91" s="384">
        <v>373.82867587972845</v>
      </c>
      <c r="BM91" s="395"/>
      <c r="BN91" s="624">
        <v>339.35372650893788</v>
      </c>
      <c r="BO91" s="398" t="s">
        <v>1196</v>
      </c>
      <c r="CJ91" s="309"/>
      <c r="CK91" s="302"/>
      <c r="CL91" s="309"/>
      <c r="CM91" s="303" t="s">
        <v>30</v>
      </c>
      <c r="CN91" s="302" t="s">
        <v>942</v>
      </c>
      <c r="CO91" s="309"/>
      <c r="CP91" s="309"/>
      <c r="CQ91" s="309"/>
      <c r="CR91" s="309"/>
      <c r="CS91" s="309"/>
      <c r="CT91" s="309"/>
    </row>
    <row r="92" spans="1:98">
      <c r="A92" s="151"/>
      <c r="B92" s="5"/>
      <c r="C92" s="221"/>
      <c r="D92" s="462" t="s">
        <v>151</v>
      </c>
      <c r="E92" s="463"/>
      <c r="F92" s="386">
        <v>104.09500860827721</v>
      </c>
      <c r="G92" s="373"/>
      <c r="H92" s="387">
        <v>109.51418964609037</v>
      </c>
      <c r="I92" s="373"/>
      <c r="J92" s="387">
        <v>119.5323983328441</v>
      </c>
      <c r="K92" s="373"/>
      <c r="L92" s="387">
        <v>128.91879976314377</v>
      </c>
      <c r="M92" s="373"/>
      <c r="N92" s="387">
        <v>128.8564404642338</v>
      </c>
      <c r="O92" s="373"/>
      <c r="P92" s="387">
        <v>88.842742184683047</v>
      </c>
      <c r="Q92" s="373"/>
      <c r="R92" s="387">
        <v>101.71367510385815</v>
      </c>
      <c r="S92" s="373"/>
      <c r="T92" s="387">
        <v>100.24941489070541</v>
      </c>
      <c r="U92" s="373"/>
      <c r="V92" s="387">
        <v>102.32075330907173</v>
      </c>
      <c r="W92" s="373"/>
      <c r="X92" s="387">
        <v>104.08083743144614</v>
      </c>
      <c r="Y92" s="373"/>
      <c r="Z92" s="387">
        <v>118.07591282233467</v>
      </c>
      <c r="AA92" s="373"/>
      <c r="AB92" s="387">
        <v>104.22434835527841</v>
      </c>
      <c r="AC92" s="373"/>
      <c r="AD92" s="387">
        <v>111.57068124096615</v>
      </c>
      <c r="AE92" s="373"/>
      <c r="AF92" s="387">
        <v>111.04990560267547</v>
      </c>
      <c r="AG92" s="373"/>
      <c r="AH92" s="387">
        <v>103.6736677948482</v>
      </c>
      <c r="AI92" s="373"/>
      <c r="AJ92" s="387">
        <v>98.499095138808983</v>
      </c>
      <c r="AK92" s="373"/>
      <c r="AL92" s="387">
        <v>102.56264756862087</v>
      </c>
      <c r="AM92" s="373"/>
      <c r="AN92" s="387">
        <v>111.63355041185785</v>
      </c>
      <c r="AO92" s="373"/>
      <c r="AP92" s="387">
        <v>169.82313549568585</v>
      </c>
      <c r="AQ92" s="373"/>
      <c r="AR92" s="387">
        <v>210.79213015724423</v>
      </c>
      <c r="AS92" s="373"/>
      <c r="AT92" s="387">
        <v>139.33069752704094</v>
      </c>
      <c r="AU92" s="373"/>
      <c r="AV92" s="388">
        <v>129.80577856279638</v>
      </c>
      <c r="AW92" s="373"/>
      <c r="AX92" s="388">
        <v>141.60360673022075</v>
      </c>
      <c r="AY92" s="373"/>
      <c r="AZ92" s="388">
        <v>134.19758692934016</v>
      </c>
      <c r="BA92" s="373"/>
      <c r="BB92" s="388">
        <v>123.66082245296167</v>
      </c>
      <c r="BC92" s="373"/>
      <c r="BD92" s="388">
        <v>130.93381916876137</v>
      </c>
      <c r="BE92" s="373"/>
      <c r="BF92" s="388">
        <v>126.86739766375695</v>
      </c>
      <c r="BG92" s="373"/>
      <c r="BH92" s="388">
        <v>146.56169607694153</v>
      </c>
      <c r="BI92" s="373"/>
      <c r="BJ92" s="388">
        <v>159.13229323886759</v>
      </c>
      <c r="BK92" s="373"/>
      <c r="BL92" s="387">
        <v>173.80572352116099</v>
      </c>
      <c r="BM92" s="373"/>
      <c r="BN92" s="625">
        <v>163.57688482959784</v>
      </c>
      <c r="BO92" s="376" t="s">
        <v>1196</v>
      </c>
      <c r="CJ92" s="309"/>
      <c r="CK92" s="302"/>
      <c r="CL92" s="309"/>
      <c r="CM92" s="303" t="s">
        <v>957</v>
      </c>
      <c r="CN92" s="302" t="s">
        <v>942</v>
      </c>
      <c r="CO92" s="309"/>
      <c r="CP92" s="309"/>
      <c r="CQ92" s="309"/>
      <c r="CR92" s="309"/>
      <c r="CS92" s="309"/>
      <c r="CT92" s="309"/>
    </row>
    <row r="93" spans="1:98">
      <c r="A93" s="39"/>
      <c r="B93" s="5"/>
      <c r="C93" s="221"/>
      <c r="D93" s="464" t="s">
        <v>430</v>
      </c>
      <c r="E93" s="463"/>
      <c r="F93" s="386">
        <v>82.229224834660613</v>
      </c>
      <c r="G93" s="373"/>
      <c r="H93" s="387">
        <v>88.445570862003947</v>
      </c>
      <c r="I93" s="373"/>
      <c r="J93" s="387">
        <v>83.47528817218172</v>
      </c>
      <c r="K93" s="373"/>
      <c r="L93" s="387">
        <v>80.454061684667096</v>
      </c>
      <c r="M93" s="373"/>
      <c r="N93" s="387">
        <v>79.157598049027115</v>
      </c>
      <c r="O93" s="373"/>
      <c r="P93" s="387">
        <v>112.7773795501142</v>
      </c>
      <c r="Q93" s="373"/>
      <c r="R93" s="387">
        <v>118.36872879768994</v>
      </c>
      <c r="S93" s="373"/>
      <c r="T93" s="387">
        <v>113.10926283579508</v>
      </c>
      <c r="U93" s="373"/>
      <c r="V93" s="387">
        <v>123.83316178880227</v>
      </c>
      <c r="W93" s="373"/>
      <c r="X93" s="387">
        <v>140.94511531877203</v>
      </c>
      <c r="Y93" s="373"/>
      <c r="Z93" s="387">
        <v>178.31731322360386</v>
      </c>
      <c r="AA93" s="373"/>
      <c r="AB93" s="387">
        <v>170.28058048768028</v>
      </c>
      <c r="AC93" s="373"/>
      <c r="AD93" s="387">
        <v>180.66979489040682</v>
      </c>
      <c r="AE93" s="373"/>
      <c r="AF93" s="387">
        <v>173.6320535030996</v>
      </c>
      <c r="AG93" s="373"/>
      <c r="AH93" s="387">
        <v>167.63602425425708</v>
      </c>
      <c r="AI93" s="373"/>
      <c r="AJ93" s="387">
        <v>181.72782123665576</v>
      </c>
      <c r="AK93" s="373"/>
      <c r="AL93" s="387">
        <v>176.11268941166261</v>
      </c>
      <c r="AM93" s="373"/>
      <c r="AN93" s="387">
        <v>184.06477183150548</v>
      </c>
      <c r="AO93" s="373"/>
      <c r="AP93" s="387">
        <v>180.83092227150323</v>
      </c>
      <c r="AQ93" s="373"/>
      <c r="AR93" s="387">
        <v>149.62416508317565</v>
      </c>
      <c r="AS93" s="373"/>
      <c r="AT93" s="387">
        <v>169.90086163140683</v>
      </c>
      <c r="AU93" s="373"/>
      <c r="AV93" s="388">
        <v>178.10727092934212</v>
      </c>
      <c r="AW93" s="373"/>
      <c r="AX93" s="388">
        <v>169.28101222928615</v>
      </c>
      <c r="AY93" s="373"/>
      <c r="AZ93" s="388">
        <v>144.56355477091878</v>
      </c>
      <c r="BA93" s="373"/>
      <c r="BB93" s="388">
        <v>135.51274637210554</v>
      </c>
      <c r="BC93" s="373"/>
      <c r="BD93" s="388">
        <v>139.57721093365404</v>
      </c>
      <c r="BE93" s="373"/>
      <c r="BF93" s="388">
        <v>145.74995009125729</v>
      </c>
      <c r="BG93" s="373"/>
      <c r="BH93" s="388">
        <v>123.00642179166942</v>
      </c>
      <c r="BI93" s="373"/>
      <c r="BJ93" s="388">
        <v>104.71807226790328</v>
      </c>
      <c r="BK93" s="373"/>
      <c r="BL93" s="387">
        <v>109.63205597716447</v>
      </c>
      <c r="BM93" s="373"/>
      <c r="BN93" s="625">
        <v>96.271392020409706</v>
      </c>
      <c r="BO93" s="376" t="s">
        <v>1196</v>
      </c>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37.221592561736678</v>
      </c>
      <c r="G94" s="396"/>
      <c r="H94" s="390">
        <v>37.034140156604195</v>
      </c>
      <c r="I94" s="396"/>
      <c r="J94" s="390">
        <v>37.050165458302374</v>
      </c>
      <c r="K94" s="396"/>
      <c r="L94" s="390">
        <v>36.675557019270016</v>
      </c>
      <c r="M94" s="396"/>
      <c r="N94" s="390">
        <v>36.579443357349426</v>
      </c>
      <c r="O94" s="396"/>
      <c r="P94" s="390">
        <v>37.849072986546531</v>
      </c>
      <c r="Q94" s="396"/>
      <c r="R94" s="390">
        <v>38.522283264855979</v>
      </c>
      <c r="S94" s="396"/>
      <c r="T94" s="390">
        <v>40.770149291905227</v>
      </c>
      <c r="U94" s="396"/>
      <c r="V94" s="390">
        <v>44.489269439395521</v>
      </c>
      <c r="W94" s="396"/>
      <c r="X94" s="390">
        <v>44.736287605001223</v>
      </c>
      <c r="Y94" s="396"/>
      <c r="Z94" s="390">
        <v>44.007948695134019</v>
      </c>
      <c r="AA94" s="396"/>
      <c r="AB94" s="390">
        <v>55.432164192719938</v>
      </c>
      <c r="AC94" s="396"/>
      <c r="AD94" s="390">
        <v>43.889035756527072</v>
      </c>
      <c r="AE94" s="396"/>
      <c r="AF94" s="390">
        <v>45.973862179085955</v>
      </c>
      <c r="AG94" s="396"/>
      <c r="AH94" s="390">
        <v>48.223735642676658</v>
      </c>
      <c r="AI94" s="396"/>
      <c r="AJ94" s="390">
        <v>47.944310181877952</v>
      </c>
      <c r="AK94" s="396"/>
      <c r="AL94" s="390">
        <v>52.060800255146333</v>
      </c>
      <c r="AM94" s="396"/>
      <c r="AN94" s="390">
        <v>56.186520641897346</v>
      </c>
      <c r="AO94" s="396"/>
      <c r="AP94" s="390">
        <v>53.552358967371745</v>
      </c>
      <c r="AQ94" s="396"/>
      <c r="AR94" s="390">
        <v>55.240525690207789</v>
      </c>
      <c r="AS94" s="396"/>
      <c r="AT94" s="390">
        <v>68.729662591202313</v>
      </c>
      <c r="AU94" s="396"/>
      <c r="AV94" s="391">
        <v>58.845173611336413</v>
      </c>
      <c r="AW94" s="396"/>
      <c r="AX94" s="391">
        <v>67.065310717599417</v>
      </c>
      <c r="AY94" s="396"/>
      <c r="AZ94" s="391">
        <v>70.371173831224809</v>
      </c>
      <c r="BA94" s="396"/>
      <c r="BB94" s="391">
        <v>67.851973451737905</v>
      </c>
      <c r="BC94" s="396"/>
      <c r="BD94" s="391">
        <v>85.566685317122605</v>
      </c>
      <c r="BE94" s="396"/>
      <c r="BF94" s="391">
        <v>83.477121948718718</v>
      </c>
      <c r="BG94" s="396"/>
      <c r="BH94" s="391">
        <v>99.193818099585329</v>
      </c>
      <c r="BI94" s="396"/>
      <c r="BJ94" s="391">
        <v>90.057758845101873</v>
      </c>
      <c r="BK94" s="396"/>
      <c r="BL94" s="390">
        <v>90.39089638140301</v>
      </c>
      <c r="BM94" s="396"/>
      <c r="BN94" s="626">
        <v>79.505449658930317</v>
      </c>
      <c r="BO94" s="399" t="s">
        <v>1196</v>
      </c>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9838.1802893918593</v>
      </c>
      <c r="G95" s="373"/>
      <c r="H95" s="387">
        <v>10527.733409700317</v>
      </c>
      <c r="I95" s="373"/>
      <c r="J95" s="387">
        <v>10543.39292780482</v>
      </c>
      <c r="K95" s="373"/>
      <c r="L95" s="387">
        <v>9429.5441615655218</v>
      </c>
      <c r="M95" s="373"/>
      <c r="N95" s="387">
        <v>7872.3858967601172</v>
      </c>
      <c r="O95" s="373"/>
      <c r="P95" s="387">
        <v>8809.4546140233833</v>
      </c>
      <c r="Q95" s="373"/>
      <c r="R95" s="387">
        <v>9982.6610222993222</v>
      </c>
      <c r="S95" s="373"/>
      <c r="T95" s="387">
        <v>9937.2988838314814</v>
      </c>
      <c r="U95" s="373"/>
      <c r="V95" s="387">
        <v>9873.07335112892</v>
      </c>
      <c r="W95" s="373"/>
      <c r="X95" s="387">
        <v>10548.510716568835</v>
      </c>
      <c r="Y95" s="373"/>
      <c r="Z95" s="387">
        <v>10879.076729456947</v>
      </c>
      <c r="AA95" s="373"/>
      <c r="AB95" s="387">
        <v>10123.803983862606</v>
      </c>
      <c r="AC95" s="373"/>
      <c r="AD95" s="387">
        <v>10130.750030770836</v>
      </c>
      <c r="AE95" s="373"/>
      <c r="AF95" s="387">
        <v>10425.043900046963</v>
      </c>
      <c r="AG95" s="373"/>
      <c r="AH95" s="387">
        <v>8927.7055437268755</v>
      </c>
      <c r="AI95" s="373"/>
      <c r="AJ95" s="387">
        <v>10341.826698280187</v>
      </c>
      <c r="AK95" s="373"/>
      <c r="AL95" s="387">
        <v>6250.3089820815312</v>
      </c>
      <c r="AM95" s="373"/>
      <c r="AN95" s="387">
        <v>5734.2211297489539</v>
      </c>
      <c r="AO95" s="373"/>
      <c r="AP95" s="387">
        <v>6520.0233620350682</v>
      </c>
      <c r="AQ95" s="373"/>
      <c r="AR95" s="387">
        <v>7400.1518280322944</v>
      </c>
      <c r="AS95" s="373"/>
      <c r="AT95" s="387">
        <v>5627.8523173029407</v>
      </c>
      <c r="AU95" s="373"/>
      <c r="AV95" s="388">
        <v>7468.4029442931578</v>
      </c>
      <c r="AW95" s="373"/>
      <c r="AX95" s="388">
        <v>6529.3820275689968</v>
      </c>
      <c r="AY95" s="373"/>
      <c r="AZ95" s="388">
        <v>5864.9653246275657</v>
      </c>
      <c r="BA95" s="373"/>
      <c r="BB95" s="388">
        <v>6578.8756998583003</v>
      </c>
      <c r="BC95" s="373"/>
      <c r="BD95" s="388">
        <v>6801.7996199867039</v>
      </c>
      <c r="BE95" s="373"/>
      <c r="BF95" s="388">
        <v>6028.543470315798</v>
      </c>
      <c r="BG95" s="373"/>
      <c r="BH95" s="388">
        <v>5427.6661045671881</v>
      </c>
      <c r="BI95" s="373"/>
      <c r="BJ95" s="388">
        <v>7424.9673273353446</v>
      </c>
      <c r="BK95" s="373"/>
      <c r="BL95" s="387">
        <v>5323.8862268679959</v>
      </c>
      <c r="BM95" s="373"/>
      <c r="BN95" s="625">
        <f>SUM(BN5,BN91)</f>
        <v>4635.5741142954876</v>
      </c>
      <c r="BO95" s="376" t="s">
        <v>1196</v>
      </c>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625"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618">
        <v>0</v>
      </c>
      <c r="BO97" s="376" t="s">
        <v>1196</v>
      </c>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618"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0.12086304368397</v>
      </c>
      <c r="G99" s="373"/>
      <c r="H99" s="375">
        <v>0.10393928205872999</v>
      </c>
      <c r="I99" s="373"/>
      <c r="J99" s="375">
        <v>6.1865027332980001E-2</v>
      </c>
      <c r="K99" s="373"/>
      <c r="L99" s="375">
        <v>8.6186355808545001E-2</v>
      </c>
      <c r="M99" s="373"/>
      <c r="N99" s="375">
        <v>1.8325229435085001E-2</v>
      </c>
      <c r="O99" s="373"/>
      <c r="P99" s="375">
        <v>0</v>
      </c>
      <c r="Q99" s="373"/>
      <c r="R99" s="375">
        <v>5.6147488740000001E-2</v>
      </c>
      <c r="S99" s="373"/>
      <c r="T99" s="375">
        <v>6.1001304000000006E-2</v>
      </c>
      <c r="U99" s="373"/>
      <c r="V99" s="375">
        <v>4.5655635029325001E-2</v>
      </c>
      <c r="W99" s="373"/>
      <c r="X99" s="375">
        <v>1.777183662183E-2</v>
      </c>
      <c r="Y99" s="373"/>
      <c r="Z99" s="375">
        <v>1.4274368298749999E-3</v>
      </c>
      <c r="AA99" s="373"/>
      <c r="AB99" s="375">
        <v>6.3608048156265001E-2</v>
      </c>
      <c r="AC99" s="373"/>
      <c r="AD99" s="375">
        <v>6.803739275904E-2</v>
      </c>
      <c r="AE99" s="373"/>
      <c r="AF99" s="375">
        <v>7.2655302676440006E-2</v>
      </c>
      <c r="AG99" s="373"/>
      <c r="AH99" s="375">
        <v>6.6571281472739996E-2</v>
      </c>
      <c r="AI99" s="373"/>
      <c r="AJ99" s="375">
        <v>7.0148727559020005E-2</v>
      </c>
      <c r="AK99" s="373"/>
      <c r="AL99" s="375">
        <v>6.1076048519879994E-2</v>
      </c>
      <c r="AM99" s="373"/>
      <c r="AN99" s="375">
        <v>1.9550372520660001E-2</v>
      </c>
      <c r="AO99" s="373"/>
      <c r="AP99" s="375">
        <v>2.7067223331000003E-2</v>
      </c>
      <c r="AQ99" s="373"/>
      <c r="AR99" s="375">
        <v>3.0589814111999999E-2</v>
      </c>
      <c r="AS99" s="373"/>
      <c r="AT99" s="375">
        <v>4.6964778807854997E-2</v>
      </c>
      <c r="AU99" s="373"/>
      <c r="AV99" s="374">
        <v>4.0241057069160001E-2</v>
      </c>
      <c r="AW99" s="373"/>
      <c r="AX99" s="374">
        <v>3.9638851208999994E-2</v>
      </c>
      <c r="AY99" s="373"/>
      <c r="AZ99" s="374">
        <v>2.3320962995159997E-2</v>
      </c>
      <c r="BA99" s="373"/>
      <c r="BB99" s="374">
        <v>3.3905830801920001E-2</v>
      </c>
      <c r="BC99" s="373"/>
      <c r="BD99" s="374">
        <v>3.1860732832500002E-2</v>
      </c>
      <c r="BE99" s="373"/>
      <c r="BF99" s="374">
        <v>3.6522300000000001E-2</v>
      </c>
      <c r="BG99" s="373"/>
      <c r="BH99" s="374">
        <v>3.7391712000000001E-2</v>
      </c>
      <c r="BI99" s="373"/>
      <c r="BJ99" s="374">
        <v>3.8560748052E-2</v>
      </c>
      <c r="BK99" s="373"/>
      <c r="BL99" s="375">
        <v>3.7842000000000001E-2</v>
      </c>
      <c r="BM99" s="373"/>
      <c r="BN99" s="618">
        <v>3.7842000000000001E-2</v>
      </c>
      <c r="BO99" s="376" t="s">
        <v>1196</v>
      </c>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0.10340946544350001</v>
      </c>
      <c r="G100" s="373"/>
      <c r="H100" s="375">
        <v>0.12197378543399999</v>
      </c>
      <c r="I100" s="373"/>
      <c r="J100" s="375">
        <v>0.108032989794</v>
      </c>
      <c r="K100" s="373"/>
      <c r="L100" s="375">
        <v>9.9586899617999991E-2</v>
      </c>
      <c r="M100" s="373"/>
      <c r="N100" s="375">
        <v>0.1005259120395</v>
      </c>
      <c r="O100" s="373"/>
      <c r="P100" s="375">
        <v>0.102301454943</v>
      </c>
      <c r="Q100" s="373"/>
      <c r="R100" s="375">
        <v>9.6300872216999997E-2</v>
      </c>
      <c r="S100" s="373"/>
      <c r="T100" s="375">
        <v>0.10001656205849999</v>
      </c>
      <c r="U100" s="373"/>
      <c r="V100" s="375">
        <v>0.13189459345500001</v>
      </c>
      <c r="W100" s="373"/>
      <c r="X100" s="375">
        <v>0.1777778681205</v>
      </c>
      <c r="Y100" s="373"/>
      <c r="Z100" s="375">
        <v>0.30124710629375995</v>
      </c>
      <c r="AA100" s="373" t="s">
        <v>350</v>
      </c>
      <c r="AB100" s="375">
        <v>0.35890594187809499</v>
      </c>
      <c r="AC100" s="373"/>
      <c r="AD100" s="375">
        <v>0.37515708354791993</v>
      </c>
      <c r="AE100" s="373"/>
      <c r="AF100" s="375">
        <v>0.42035650077162001</v>
      </c>
      <c r="AG100" s="373"/>
      <c r="AH100" s="375">
        <v>0.30934824956554496</v>
      </c>
      <c r="AI100" s="373"/>
      <c r="AJ100" s="375">
        <v>0.28553621965355996</v>
      </c>
      <c r="AK100" s="373"/>
      <c r="AL100" s="375">
        <v>0.29183850352249496</v>
      </c>
      <c r="AM100" s="373"/>
      <c r="AN100" s="375">
        <v>0.25970773162409999</v>
      </c>
      <c r="AO100" s="373"/>
      <c r="AP100" s="375">
        <v>0.24233704978978499</v>
      </c>
      <c r="AQ100" s="373"/>
      <c r="AR100" s="375">
        <v>0.25589256650448</v>
      </c>
      <c r="AS100" s="373"/>
      <c r="AT100" s="375">
        <v>0.31196429740329001</v>
      </c>
      <c r="AU100" s="373"/>
      <c r="AV100" s="374">
        <v>0.33266526882090003</v>
      </c>
      <c r="AW100" s="373"/>
      <c r="AX100" s="374">
        <v>0.35650777958700003</v>
      </c>
      <c r="AY100" s="373"/>
      <c r="AZ100" s="374">
        <v>0.39857536191432003</v>
      </c>
      <c r="BA100" s="373"/>
      <c r="BB100" s="374">
        <v>0.40099015559428502</v>
      </c>
      <c r="BC100" s="373"/>
      <c r="BD100" s="374">
        <v>0.11811512474183998</v>
      </c>
      <c r="BE100" s="373" t="s">
        <v>350</v>
      </c>
      <c r="BF100" s="374">
        <v>0.14083326279443997</v>
      </c>
      <c r="BG100" s="373"/>
      <c r="BH100" s="374">
        <v>0.28213968929411998</v>
      </c>
      <c r="BI100" s="373" t="s">
        <v>350</v>
      </c>
      <c r="BJ100" s="374">
        <v>0.32766447869123022</v>
      </c>
      <c r="BK100" s="373"/>
      <c r="BL100" s="375">
        <v>0.37344162577177725</v>
      </c>
      <c r="BM100" s="373"/>
      <c r="BN100" s="618">
        <v>0.37344162577177725</v>
      </c>
      <c r="BO100" s="376" t="s">
        <v>1196</v>
      </c>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625"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618"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1.0168188250499999E-4</v>
      </c>
      <c r="G103" s="373"/>
      <c r="H103" s="375">
        <v>1.0977538292E-4</v>
      </c>
      <c r="I103" s="373"/>
      <c r="J103" s="375">
        <v>1.1449391673999998E-4</v>
      </c>
      <c r="K103" s="373"/>
      <c r="L103" s="375">
        <v>1.1913036866499998E-4</v>
      </c>
      <c r="M103" s="373"/>
      <c r="N103" s="375">
        <v>1.2019696212999998E-4</v>
      </c>
      <c r="O103" s="373"/>
      <c r="P103" s="375">
        <v>1.2159464341499999E-4</v>
      </c>
      <c r="Q103" s="373"/>
      <c r="R103" s="375">
        <v>1.2461394715000001E-4</v>
      </c>
      <c r="S103" s="373"/>
      <c r="T103" s="375">
        <v>1.3143256357E-4</v>
      </c>
      <c r="U103" s="373"/>
      <c r="V103" s="375">
        <v>1.3605025031499998E-4</v>
      </c>
      <c r="W103" s="373"/>
      <c r="X103" s="375">
        <v>1.4306344139499997E-4</v>
      </c>
      <c r="Y103" s="373"/>
      <c r="Z103" s="375">
        <v>1.7352315725499998E-4</v>
      </c>
      <c r="AA103" s="373"/>
      <c r="AB103" s="375">
        <v>1.5891201825099998E-3</v>
      </c>
      <c r="AC103" s="373"/>
      <c r="AD103" s="375">
        <v>1.6755236060849998E-3</v>
      </c>
      <c r="AE103" s="373"/>
      <c r="AF103" s="375">
        <v>1.7784014905649998E-3</v>
      </c>
      <c r="AG103" s="373"/>
      <c r="AH103" s="375">
        <v>1.6339982012200001E-3</v>
      </c>
      <c r="AI103" s="373"/>
      <c r="AJ103" s="375">
        <v>1.6650515300649998E-3</v>
      </c>
      <c r="AK103" s="373"/>
      <c r="AL103" s="375">
        <v>4.1817536163899997E-3</v>
      </c>
      <c r="AM103" s="373"/>
      <c r="AN103" s="375">
        <v>5.5489420719250001E-3</v>
      </c>
      <c r="AO103" s="373"/>
      <c r="AP103" s="375">
        <v>1.7071286688785003E-2</v>
      </c>
      <c r="AQ103" s="373"/>
      <c r="AR103" s="375">
        <v>2.193154272582E-2</v>
      </c>
      <c r="AS103" s="373"/>
      <c r="AT103" s="375">
        <v>3.1142455224929998E-2</v>
      </c>
      <c r="AU103" s="373"/>
      <c r="AV103" s="374">
        <v>2.3832716929490003E-2</v>
      </c>
      <c r="AW103" s="373"/>
      <c r="AX103" s="374">
        <v>2.3409420695289999E-2</v>
      </c>
      <c r="AY103" s="373"/>
      <c r="AZ103" s="374">
        <v>1.2810482002535E-2</v>
      </c>
      <c r="BA103" s="373"/>
      <c r="BB103" s="374">
        <v>2.0908913977699995E-2</v>
      </c>
      <c r="BC103" s="373" t="s">
        <v>350</v>
      </c>
      <c r="BD103" s="374">
        <v>2.6805173125500001E-2</v>
      </c>
      <c r="BE103" s="373"/>
      <c r="BF103" s="374">
        <v>2.90307812011E-2</v>
      </c>
      <c r="BG103" s="373"/>
      <c r="BH103" s="374">
        <v>2.6509357360674998E-2</v>
      </c>
      <c r="BI103" s="373"/>
      <c r="BJ103" s="374">
        <v>2.6613154231505565E-2</v>
      </c>
      <c r="BK103" s="373"/>
      <c r="BL103" s="375">
        <v>2.7563390592849998E-2</v>
      </c>
      <c r="BM103" s="373"/>
      <c r="BN103" s="618">
        <v>2.7563390592849998E-2</v>
      </c>
      <c r="BO103" s="376" t="s">
        <v>1196</v>
      </c>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1.3415574721815E-2</v>
      </c>
      <c r="G104" s="373"/>
      <c r="H104" s="375">
        <v>1.5757467887315E-2</v>
      </c>
      <c r="I104" s="373"/>
      <c r="J104" s="375">
        <v>1.3958675170124998E-2</v>
      </c>
      <c r="K104" s="373"/>
      <c r="L104" s="375">
        <v>1.2841905340810001E-2</v>
      </c>
      <c r="M104" s="373"/>
      <c r="N104" s="375">
        <v>1.2999721675114997E-2</v>
      </c>
      <c r="O104" s="373"/>
      <c r="P104" s="375">
        <v>1.3388421046315E-2</v>
      </c>
      <c r="Q104" s="373"/>
      <c r="R104" s="375">
        <v>1.2687816562225E-2</v>
      </c>
      <c r="S104" s="373"/>
      <c r="T104" s="375">
        <v>1.3213818768779998E-2</v>
      </c>
      <c r="U104" s="373"/>
      <c r="V104" s="375">
        <v>1.7098350125954998E-2</v>
      </c>
      <c r="W104" s="373"/>
      <c r="X104" s="375">
        <v>2.2486384188869998E-2</v>
      </c>
      <c r="Y104" s="373"/>
      <c r="Z104" s="375">
        <v>3.9293021344395003E-2</v>
      </c>
      <c r="AA104" s="373" t="s">
        <v>350</v>
      </c>
      <c r="AB104" s="375">
        <v>5.1512522937119998E-2</v>
      </c>
      <c r="AC104" s="373"/>
      <c r="AD104" s="375">
        <v>6.2152848315984985E-2</v>
      </c>
      <c r="AE104" s="373"/>
      <c r="AF104" s="375">
        <v>7.3582059665730004E-2</v>
      </c>
      <c r="AG104" s="373"/>
      <c r="AH104" s="375">
        <v>5.477660093587499E-2</v>
      </c>
      <c r="AI104" s="373"/>
      <c r="AJ104" s="375">
        <v>2.5890654879250002E-2</v>
      </c>
      <c r="AK104" s="373" t="s">
        <v>350</v>
      </c>
      <c r="AL104" s="375">
        <v>2.1429668359575001E-2</v>
      </c>
      <c r="AM104" s="373"/>
      <c r="AN104" s="375">
        <v>1.9789477930914998E-2</v>
      </c>
      <c r="AO104" s="373"/>
      <c r="AP104" s="375">
        <v>1.7133555050534998E-2</v>
      </c>
      <c r="AQ104" s="373"/>
      <c r="AR104" s="375">
        <v>1.7343494145004999E-2</v>
      </c>
      <c r="AS104" s="373"/>
      <c r="AT104" s="375">
        <v>1.845415827892E-2</v>
      </c>
      <c r="AU104" s="373"/>
      <c r="AV104" s="374">
        <v>1.7960934948180001E-2</v>
      </c>
      <c r="AW104" s="373"/>
      <c r="AX104" s="374">
        <v>1.7262613305000001E-2</v>
      </c>
      <c r="AY104" s="373"/>
      <c r="AZ104" s="374">
        <v>1.4413067956524998E-2</v>
      </c>
      <c r="BA104" s="373"/>
      <c r="BB104" s="374">
        <v>9.2444982721000008E-3</v>
      </c>
      <c r="BC104" s="373"/>
      <c r="BD104" s="374">
        <v>4.4535806343699996E-3</v>
      </c>
      <c r="BE104" s="373"/>
      <c r="BF104" s="374">
        <v>6.5247316916250001E-3</v>
      </c>
      <c r="BG104" s="373"/>
      <c r="BH104" s="374">
        <v>7.4937369901450007E-3</v>
      </c>
      <c r="BI104" s="373"/>
      <c r="BJ104" s="374">
        <v>7.8770097376033351E-3</v>
      </c>
      <c r="BK104" s="373"/>
      <c r="BL104" s="375">
        <v>8.3047804179812272E-3</v>
      </c>
      <c r="BM104" s="373"/>
      <c r="BN104" s="618">
        <v>8.3047804179812272E-3</v>
      </c>
      <c r="BO104" s="376" t="s">
        <v>1196</v>
      </c>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0.21075525252133101</v>
      </c>
      <c r="G105" s="373"/>
      <c r="H105" s="387">
        <v>0.210045824220676</v>
      </c>
      <c r="I105" s="373"/>
      <c r="J105" s="387">
        <v>0.15582484804011498</v>
      </c>
      <c r="K105" s="373"/>
      <c r="L105" s="387">
        <v>0.17281221971525101</v>
      </c>
      <c r="M105" s="373"/>
      <c r="N105" s="387">
        <v>0.10573122283734</v>
      </c>
      <c r="O105" s="373"/>
      <c r="P105" s="387">
        <v>8.8791439253270002E-2</v>
      </c>
      <c r="Q105" s="373"/>
      <c r="R105" s="387">
        <v>0.13963593044398701</v>
      </c>
      <c r="S105" s="373"/>
      <c r="T105" s="387">
        <v>0.14767261472796897</v>
      </c>
      <c r="U105" s="373"/>
      <c r="V105" s="387">
        <v>0.160315828108055</v>
      </c>
      <c r="W105" s="373"/>
      <c r="X105" s="387">
        <v>0.17292025711388398</v>
      </c>
      <c r="Y105" s="373"/>
      <c r="Z105" s="387">
        <v>0.26320799862380395</v>
      </c>
      <c r="AA105" s="373"/>
      <c r="AB105" s="387">
        <v>0.36941234691472996</v>
      </c>
      <c r="AC105" s="373"/>
      <c r="AD105" s="387">
        <v>0.379366104383071</v>
      </c>
      <c r="AE105" s="373"/>
      <c r="AF105" s="387">
        <v>0.41765134228630801</v>
      </c>
      <c r="AG105" s="373"/>
      <c r="AH105" s="387">
        <v>0.31950893189937096</v>
      </c>
      <c r="AI105" s="373"/>
      <c r="AJ105" s="387">
        <v>0.32812924080508399</v>
      </c>
      <c r="AK105" s="373"/>
      <c r="AL105" s="387">
        <v>0.327303130064591</v>
      </c>
      <c r="AM105" s="373"/>
      <c r="AN105" s="387">
        <v>0.25391968414010102</v>
      </c>
      <c r="AO105" s="373"/>
      <c r="AP105" s="387">
        <v>0.23519943138146496</v>
      </c>
      <c r="AQ105" s="373"/>
      <c r="AR105" s="387">
        <v>0.24720734374201703</v>
      </c>
      <c r="AS105" s="373"/>
      <c r="AT105" s="387">
        <v>0.30933246270547599</v>
      </c>
      <c r="AU105" s="373"/>
      <c r="AV105" s="388">
        <v>0.33111267401148048</v>
      </c>
      <c r="AW105" s="373"/>
      <c r="AX105" s="388">
        <v>0.35547459679480053</v>
      </c>
      <c r="AY105" s="373"/>
      <c r="AZ105" s="388">
        <v>0.3946727749549675</v>
      </c>
      <c r="BA105" s="373"/>
      <c r="BB105" s="388">
        <v>0.40474257414640502</v>
      </c>
      <c r="BC105" s="373"/>
      <c r="BD105" s="388">
        <v>0.11871710381628897</v>
      </c>
      <c r="BE105" s="373"/>
      <c r="BF105" s="388">
        <v>0.14180004990171496</v>
      </c>
      <c r="BG105" s="373"/>
      <c r="BH105" s="388">
        <v>0.2855283069433</v>
      </c>
      <c r="BI105" s="373"/>
      <c r="BJ105" s="388">
        <v>0.33173506277684978</v>
      </c>
      <c r="BK105" s="373"/>
      <c r="BL105" s="387">
        <v>0.37541545476003652</v>
      </c>
      <c r="BM105" s="373"/>
      <c r="BN105" s="625">
        <f t="shared" ref="BN105" si="0">BN106-BN95+SUM(BN97:BN100)-SUM(BN102:BN104)</f>
        <v>-48.366049097658582</v>
      </c>
      <c r="BO105" s="376" t="s">
        <v>1196</v>
      </c>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631</v>
      </c>
      <c r="E106" s="459"/>
      <c r="F106" s="369">
        <v>9838.1802893918575</v>
      </c>
      <c r="G106" s="373"/>
      <c r="H106" s="371">
        <v>10527.733409700315</v>
      </c>
      <c r="I106" s="373"/>
      <c r="J106" s="371">
        <v>10543.39292780482</v>
      </c>
      <c r="K106" s="373"/>
      <c r="L106" s="371">
        <v>9429.54416156552</v>
      </c>
      <c r="M106" s="373"/>
      <c r="N106" s="371">
        <v>7872.3858967601172</v>
      </c>
      <c r="O106" s="373"/>
      <c r="P106" s="371">
        <v>8809.4546140233833</v>
      </c>
      <c r="Q106" s="373"/>
      <c r="R106" s="371">
        <v>9982.6610222993186</v>
      </c>
      <c r="S106" s="373"/>
      <c r="T106" s="371">
        <v>9937.2988838314832</v>
      </c>
      <c r="U106" s="373"/>
      <c r="V106" s="371">
        <v>9873.07335112892</v>
      </c>
      <c r="W106" s="373"/>
      <c r="X106" s="371">
        <v>10548.510716568837</v>
      </c>
      <c r="Y106" s="373"/>
      <c r="Z106" s="371">
        <v>10879.076729456949</v>
      </c>
      <c r="AA106" s="373"/>
      <c r="AB106" s="371">
        <v>10123.803983862606</v>
      </c>
      <c r="AC106" s="373"/>
      <c r="AD106" s="371">
        <v>10130.750030770834</v>
      </c>
      <c r="AE106" s="373"/>
      <c r="AF106" s="371">
        <v>10425.043900046958</v>
      </c>
      <c r="AG106" s="373"/>
      <c r="AH106" s="371">
        <v>8927.7055437268737</v>
      </c>
      <c r="AI106" s="373"/>
      <c r="AJ106" s="371">
        <v>10341.826698280189</v>
      </c>
      <c r="AK106" s="373"/>
      <c r="AL106" s="371">
        <v>6250.3089820815294</v>
      </c>
      <c r="AM106" s="373"/>
      <c r="AN106" s="371">
        <v>5734.2211297489521</v>
      </c>
      <c r="AO106" s="373"/>
      <c r="AP106" s="371">
        <v>6520.0233620350682</v>
      </c>
      <c r="AQ106" s="373"/>
      <c r="AR106" s="371">
        <v>7400.1518280322907</v>
      </c>
      <c r="AS106" s="373"/>
      <c r="AT106" s="371">
        <v>5627.8523173029389</v>
      </c>
      <c r="AU106" s="373"/>
      <c r="AV106" s="370">
        <v>7468.4029442931569</v>
      </c>
      <c r="AW106" s="373"/>
      <c r="AX106" s="370">
        <v>6529.3820275689959</v>
      </c>
      <c r="AY106" s="373"/>
      <c r="AZ106" s="370">
        <v>5864.9653246275702</v>
      </c>
      <c r="BA106" s="373"/>
      <c r="BB106" s="370">
        <v>6578.8756998583003</v>
      </c>
      <c r="BC106" s="373"/>
      <c r="BD106" s="370">
        <v>6801.7996199867057</v>
      </c>
      <c r="BE106" s="373"/>
      <c r="BF106" s="370">
        <v>6028.543470315798</v>
      </c>
      <c r="BG106" s="373"/>
      <c r="BH106" s="370">
        <v>5427.6661045671881</v>
      </c>
      <c r="BI106" s="373"/>
      <c r="BJ106" s="370">
        <v>7424.9673273353474</v>
      </c>
      <c r="BK106" s="373"/>
      <c r="BL106" s="371">
        <v>5323.886226867995</v>
      </c>
      <c r="BM106" s="373"/>
      <c r="BN106" s="617">
        <v>4586.832649743068</v>
      </c>
      <c r="BO106" s="376" t="s">
        <v>748</v>
      </c>
      <c r="CJ106" s="309"/>
      <c r="CK106" s="302"/>
      <c r="CL106" s="309"/>
      <c r="CM106" s="303" t="s">
        <v>958</v>
      </c>
      <c r="CN106" s="309" t="s">
        <v>969</v>
      </c>
      <c r="CO106" s="309"/>
      <c r="CP106" s="309"/>
      <c r="CQ106" s="309"/>
      <c r="CR106" s="309"/>
      <c r="CS106" s="309"/>
      <c r="CT106" s="309"/>
    </row>
    <row r="107" spans="1:98" ht="13.5" thickBot="1">
      <c r="B107" s="149"/>
      <c r="C107" s="150"/>
      <c r="D107" s="419" t="s">
        <v>334</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627">
        <v>2026</v>
      </c>
      <c r="BO107" s="400"/>
      <c r="CJ107" s="312"/>
      <c r="CK107" s="307"/>
      <c r="CL107" s="312"/>
      <c r="CM107" s="313"/>
      <c r="CN107" s="312"/>
      <c r="CO107" s="312"/>
      <c r="CP107" s="312"/>
      <c r="CQ107" s="312"/>
      <c r="CR107" s="312"/>
      <c r="CS107" s="312"/>
      <c r="CT107" s="312"/>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3"/>
      <c r="CK137" s="308"/>
      <c r="CL137" s="313"/>
      <c r="CM137" s="313"/>
      <c r="CN137" s="313"/>
      <c r="CO137" s="313"/>
      <c r="CP137" s="313"/>
      <c r="CQ137" s="313"/>
      <c r="CR137" s="313"/>
      <c r="CS137" s="313"/>
      <c r="CT137" s="313"/>
    </row>
    <row r="138" spans="88:98">
      <c r="CJ138" s="313"/>
      <c r="CK138" s="308"/>
      <c r="CL138" s="313"/>
      <c r="CM138" s="313"/>
      <c r="CN138" s="313"/>
      <c r="CO138" s="313"/>
      <c r="CP138" s="313"/>
      <c r="CQ138" s="313"/>
      <c r="CR138" s="313"/>
      <c r="CS138" s="313"/>
      <c r="CT138" s="313"/>
    </row>
    <row r="139" spans="88:98">
      <c r="CJ139" s="313"/>
      <c r="CK139" s="308"/>
      <c r="CL139" s="313"/>
      <c r="CM139" s="313"/>
      <c r="CN139" s="313"/>
      <c r="CO139" s="313"/>
      <c r="CP139" s="313"/>
      <c r="CQ139" s="313"/>
      <c r="CR139" s="313"/>
      <c r="CS139" s="313"/>
      <c r="CT139" s="313"/>
    </row>
  </sheetData>
  <sheetProtection sheet="1" objects="1" scenarios="1"/>
  <dataConsolidate/>
  <mergeCells count="137">
    <mergeCell ref="D107:E10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CJ1:CJ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220">
    <dataValidation allowBlank="1" showErrorMessage="1" sqref="E1" xr:uid="{00000000-0002-0000-0E00-000000000000}"/>
    <dataValidation type="textLength" allowBlank="1" showInputMessage="1" showErrorMessage="1" prompt="Please select your country in worksheet &quot;Intro&quot; (for all pollutant sheets)" sqref="D1" xr:uid="{00000000-0002-0000-0E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X4 F4 AT4 AF4 J4 AR4 V4 AD4 AP4 P4 L4 BF4 AN4 AB4 BD4 T4 AL4 BB4 H4 Z4 AZ4 AJ4 N4 AX4 R4 AH4 AV4 BN4" xr:uid="{00000000-0002-0000-0E00-000002000000}">
      <formula1>OR(AND(ISNUMBER(F4),F4&gt;=0),F4=":")</formula1>
    </dataValidation>
    <dataValidation type="custom" allowBlank="1" showInputMessage="1" showErrorMessage="1" errorTitle="Wrong data input" error="Data entry is limited to positive values or zero._x000d__x000a_: symbol can be used for not available data." sqref="F5:F95 F101:F104 F106:F107" xr:uid="{2333B797-BB11-4BEC-94BF-0202712E828E}">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219D7516-EBBB-4431-AFC1-6F32987BB088}">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807E3446-52B3-4472-A075-D4579A199282}">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C8577668-19A0-4E78-BC6C-C31CA098A508}">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FBDB6BAE-8C8D-4AF6-8AC8-20415851B52A}">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92B4C262-72A9-452F-83DE-7B4A983E1320}">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9C532F22-F194-4942-8FE2-FBECE41BE9F0}">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C2813DE6-E493-4A4B-BA75-24B8F36D6A64}">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A32EF31B-F2C8-4B60-9093-51AA125C20BC}">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51CD9818-A9C1-4621-BA35-7CFA83758F42}">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BA02CBF8-C319-46B2-A5E5-B3CDE6E6B7AA}">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151311A6-1256-4005-B9BB-ECA2E1CA9415}">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ABDCD255-5999-4AA9-92A9-B6B5100A8A98}">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21FFB23F-CD2F-407F-B792-C4683338644E}">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1A3D46D6-0183-46C5-BC74-BF6BD0E35136}">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F4E183CA-E998-4EFD-B97C-CC605C9C16D7}">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17DFA7ED-E029-4A69-ACB8-DD479EE9F585}">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37FBBDA2-7A31-4326-AE83-36971B1FD41B}">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AB1D3C58-E79D-4DC9-AE90-9D027841F4D0}">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AA4FA6FC-66A8-4F37-810D-B8205918C93C}">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4D734435-CF54-4248-8B16-35C6E837DAEC}">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60F97E7D-9E10-4783-8B1A-51BAD839BC7C}">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B3E29559-D44C-4BCB-B954-32F3FCB9B142}">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FA44E288-FBF5-4F93-8B60-CA3FD0EF289C}">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62B7D1E3-9381-4AA5-809A-E7019803B44A}">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131F3D87-F219-40A4-BB15-C42BAC712016}">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1AB0FA0B-D4A0-4D62-80FF-5447DC648BBD}">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2F3C59B3-610D-423F-B64A-B6B0AAA8BEE6}">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A4D15BAA-D7E6-4F93-BC36-2385277FD38C}">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0CBF59AE-9045-46EA-A000-9B8577DB3ABE}">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D075A81F-81A5-48CA-AEE6-5F4D9B10BCBC}">
      <formula1>OR(AND(ISNUMBER(BN5),BN5&gt;=0),BN5=":")</formula1>
    </dataValidation>
    <dataValidation type="custom" allowBlank="1" showInputMessage="1" showErrorMessage="1" errorTitle="Wrong data input" error="Data entry is limited to numbers._x000d__x000a_: symbol can be used for not available data." sqref="F96" xr:uid="{C75C8B1C-8E63-49B0-98E7-CD81EBD194E5}">
      <formula1>OR(ISNUMBER(F96),F96=":")</formula1>
    </dataValidation>
    <dataValidation type="custom" allowBlank="1" showInputMessage="1" showErrorMessage="1" errorTitle="Wrong data input" error="Data entry is limited to numbers._x000d__x000a_: symbol can be used for not available data." sqref="F97" xr:uid="{22A75C4F-0072-4C49-BB41-98B8D732FBA0}">
      <formula1>OR(ISNUMBER(F97),F97=":")</formula1>
    </dataValidation>
    <dataValidation type="custom" allowBlank="1" showInputMessage="1" showErrorMessage="1" errorTitle="Wrong data input" error="Data entry is limited to numbers._x000d__x000a_: symbol can be used for not available data." sqref="F98" xr:uid="{7B0DAE67-182E-4DC3-B6F0-77449C1B672C}">
      <formula1>OR(ISNUMBER(F98),F98=":")</formula1>
    </dataValidation>
    <dataValidation type="custom" allowBlank="1" showInputMessage="1" showErrorMessage="1" errorTitle="Wrong data input" error="Data entry is limited to numbers._x000d__x000a_: symbol can be used for not available data." sqref="F99" xr:uid="{B813960F-5F26-4260-8FA7-4E9F0A4869F6}">
      <formula1>OR(ISNUMBER(F99),F99=":")</formula1>
    </dataValidation>
    <dataValidation type="custom" allowBlank="1" showInputMessage="1" showErrorMessage="1" errorTitle="Wrong data input" error="Data entry is limited to numbers._x000d__x000a_: symbol can be used for not available data." sqref="F100" xr:uid="{FD2E994B-1CD8-4E5A-9562-4A278AD8DCB3}">
      <formula1>OR(ISNUMBER(F100),F100=":")</formula1>
    </dataValidation>
    <dataValidation type="custom" allowBlank="1" showInputMessage="1" showErrorMessage="1" errorTitle="Wrong data input" error="Data entry is limited to numbers._x000d__x000a_: symbol can be used for not available data." sqref="F105" xr:uid="{D4F254F1-4877-46B7-83B7-393C9E1D317B}">
      <formula1>OR(ISNUMBER(F105),F105=":")</formula1>
    </dataValidation>
    <dataValidation type="custom" allowBlank="1" showInputMessage="1" showErrorMessage="1" errorTitle="Wrong data input" error="Data entry is limited to numbers._x000d__x000a_: symbol can be used for not available data." sqref="H96" xr:uid="{9707A55F-EB14-4B80-B011-6B39BB1548C2}">
      <formula1>OR(ISNUMBER(H96),H96=":")</formula1>
    </dataValidation>
    <dataValidation type="custom" allowBlank="1" showInputMessage="1" showErrorMessage="1" errorTitle="Wrong data input" error="Data entry is limited to numbers._x000d__x000a_: symbol can be used for not available data." sqref="H97" xr:uid="{E2CDDEA1-1F6E-4544-AFC1-75985867069F}">
      <formula1>OR(ISNUMBER(H97),H97=":")</formula1>
    </dataValidation>
    <dataValidation type="custom" allowBlank="1" showInputMessage="1" showErrorMessage="1" errorTitle="Wrong data input" error="Data entry is limited to numbers._x000d__x000a_: symbol can be used for not available data." sqref="H98" xr:uid="{52578701-DB45-4A8B-B3D8-C7B9A228AB9F}">
      <formula1>OR(ISNUMBER(H98),H98=":")</formula1>
    </dataValidation>
    <dataValidation type="custom" allowBlank="1" showInputMessage="1" showErrorMessage="1" errorTitle="Wrong data input" error="Data entry is limited to numbers._x000d__x000a_: symbol can be used for not available data." sqref="H99" xr:uid="{B80D11B3-8DD6-47EC-9E9D-0139F185DB75}">
      <formula1>OR(ISNUMBER(H99),H99=":")</formula1>
    </dataValidation>
    <dataValidation type="custom" allowBlank="1" showInputMessage="1" showErrorMessage="1" errorTitle="Wrong data input" error="Data entry is limited to numbers._x000d__x000a_: symbol can be used for not available data." sqref="H100" xr:uid="{B3328B03-8751-49A8-B134-8C243687C472}">
      <formula1>OR(ISNUMBER(H100),H100=":")</formula1>
    </dataValidation>
    <dataValidation type="custom" allowBlank="1" showInputMessage="1" showErrorMessage="1" errorTitle="Wrong data input" error="Data entry is limited to numbers._x000d__x000a_: symbol can be used for not available data." sqref="H105" xr:uid="{10784B5F-AF58-4395-90CC-160FB37F96F8}">
      <formula1>OR(ISNUMBER(H105),H105=":")</formula1>
    </dataValidation>
    <dataValidation type="custom" allowBlank="1" showInputMessage="1" showErrorMessage="1" errorTitle="Wrong data input" error="Data entry is limited to numbers._x000d__x000a_: symbol can be used for not available data." sqref="J96" xr:uid="{300E208D-4D30-4F26-AA8B-CF1F2249A8B4}">
      <formula1>OR(ISNUMBER(J96),J96=":")</formula1>
    </dataValidation>
    <dataValidation type="custom" allowBlank="1" showInputMessage="1" showErrorMessage="1" errorTitle="Wrong data input" error="Data entry is limited to numbers._x000d__x000a_: symbol can be used for not available data." sqref="J97" xr:uid="{325CD65F-5381-42F6-AD96-2AD06174C0E0}">
      <formula1>OR(ISNUMBER(J97),J97=":")</formula1>
    </dataValidation>
    <dataValidation type="custom" allowBlank="1" showInputMessage="1" showErrorMessage="1" errorTitle="Wrong data input" error="Data entry is limited to numbers._x000d__x000a_: symbol can be used for not available data." sqref="J98" xr:uid="{4BEF4E40-847F-4659-95CF-9F0CDB6B2A71}">
      <formula1>OR(ISNUMBER(J98),J98=":")</formula1>
    </dataValidation>
    <dataValidation type="custom" allowBlank="1" showInputMessage="1" showErrorMessage="1" errorTitle="Wrong data input" error="Data entry is limited to numbers._x000d__x000a_: symbol can be used for not available data." sqref="J99" xr:uid="{A60A93B0-5540-446B-A1D8-03B2EEA9F200}">
      <formula1>OR(ISNUMBER(J99),J99=":")</formula1>
    </dataValidation>
    <dataValidation type="custom" allowBlank="1" showInputMessage="1" showErrorMessage="1" errorTitle="Wrong data input" error="Data entry is limited to numbers._x000d__x000a_: symbol can be used for not available data." sqref="J100" xr:uid="{544B813F-8D63-49AD-83AA-8C0DDA4F3AD1}">
      <formula1>OR(ISNUMBER(J100),J100=":")</formula1>
    </dataValidation>
    <dataValidation type="custom" allowBlank="1" showInputMessage="1" showErrorMessage="1" errorTitle="Wrong data input" error="Data entry is limited to numbers._x000d__x000a_: symbol can be used for not available data." sqref="J105" xr:uid="{14426EC7-F07A-4A7B-B9C7-A5485EB49E43}">
      <formula1>OR(ISNUMBER(J105),J105=":")</formula1>
    </dataValidation>
    <dataValidation type="custom" allowBlank="1" showInputMessage="1" showErrorMessage="1" errorTitle="Wrong data input" error="Data entry is limited to numbers._x000d__x000a_: symbol can be used for not available data." sqref="L96" xr:uid="{EEB05415-E7AC-47FE-9109-F03C0A3DB6F7}">
      <formula1>OR(ISNUMBER(L96),L96=":")</formula1>
    </dataValidation>
    <dataValidation type="custom" allowBlank="1" showInputMessage="1" showErrorMessage="1" errorTitle="Wrong data input" error="Data entry is limited to numbers._x000d__x000a_: symbol can be used for not available data." sqref="L97" xr:uid="{2EE122E8-3B51-41CA-821F-63FF0390BCB3}">
      <formula1>OR(ISNUMBER(L97),L97=":")</formula1>
    </dataValidation>
    <dataValidation type="custom" allowBlank="1" showInputMessage="1" showErrorMessage="1" errorTitle="Wrong data input" error="Data entry is limited to numbers._x000d__x000a_: symbol can be used for not available data." sqref="L98" xr:uid="{839CC31C-919F-41DE-9B49-C5D0BFAC5A75}">
      <formula1>OR(ISNUMBER(L98),L98=":")</formula1>
    </dataValidation>
    <dataValidation type="custom" allowBlank="1" showInputMessage="1" showErrorMessage="1" errorTitle="Wrong data input" error="Data entry is limited to numbers._x000d__x000a_: symbol can be used for not available data." sqref="L99" xr:uid="{1F81D2B4-CB2E-4BB3-8C63-702879119D53}">
      <formula1>OR(ISNUMBER(L99),L99=":")</formula1>
    </dataValidation>
    <dataValidation type="custom" allowBlank="1" showInputMessage="1" showErrorMessage="1" errorTitle="Wrong data input" error="Data entry is limited to numbers._x000d__x000a_: symbol can be used for not available data." sqref="L100" xr:uid="{2C467A05-9F02-4443-905C-697491C56FFA}">
      <formula1>OR(ISNUMBER(L100),L100=":")</formula1>
    </dataValidation>
    <dataValidation type="custom" allowBlank="1" showInputMessage="1" showErrorMessage="1" errorTitle="Wrong data input" error="Data entry is limited to numbers._x000d__x000a_: symbol can be used for not available data." sqref="L105" xr:uid="{2EFE5C37-A02C-4E8B-946A-8E1AE2E7B5D0}">
      <formula1>OR(ISNUMBER(L105),L105=":")</formula1>
    </dataValidation>
    <dataValidation type="custom" allowBlank="1" showInputMessage="1" showErrorMessage="1" errorTitle="Wrong data input" error="Data entry is limited to numbers._x000d__x000a_: symbol can be used for not available data." sqref="N96" xr:uid="{0512BC1A-F056-4166-802C-7943A9B0FBFD}">
      <formula1>OR(ISNUMBER(N96),N96=":")</formula1>
    </dataValidation>
    <dataValidation type="custom" allowBlank="1" showInputMessage="1" showErrorMessage="1" errorTitle="Wrong data input" error="Data entry is limited to numbers._x000d__x000a_: symbol can be used for not available data." sqref="N97" xr:uid="{15FACAC4-A04B-4002-9460-9080BC44CB19}">
      <formula1>OR(ISNUMBER(N97),N97=":")</formula1>
    </dataValidation>
    <dataValidation type="custom" allowBlank="1" showInputMessage="1" showErrorMessage="1" errorTitle="Wrong data input" error="Data entry is limited to numbers._x000d__x000a_: symbol can be used for not available data." sqref="N98" xr:uid="{1250243C-1251-4167-BB23-0FBDF97F27E7}">
      <formula1>OR(ISNUMBER(N98),N98=":")</formula1>
    </dataValidation>
    <dataValidation type="custom" allowBlank="1" showInputMessage="1" showErrorMessage="1" errorTitle="Wrong data input" error="Data entry is limited to numbers._x000d__x000a_: symbol can be used for not available data." sqref="N99" xr:uid="{99F80A4D-7EE5-45BD-9054-54C0590D7D09}">
      <formula1>OR(ISNUMBER(N99),N99=":")</formula1>
    </dataValidation>
    <dataValidation type="custom" allowBlank="1" showInputMessage="1" showErrorMessage="1" errorTitle="Wrong data input" error="Data entry is limited to numbers._x000d__x000a_: symbol can be used for not available data." sqref="N100" xr:uid="{AC48AF63-9A54-4FD3-BE17-C491AC189DE6}">
      <formula1>OR(ISNUMBER(N100),N100=":")</formula1>
    </dataValidation>
    <dataValidation type="custom" allowBlank="1" showInputMessage="1" showErrorMessage="1" errorTitle="Wrong data input" error="Data entry is limited to numbers._x000d__x000a_: symbol can be used for not available data." sqref="N105" xr:uid="{9175B46D-EA04-4CA3-84BF-085F7895CDDE}">
      <formula1>OR(ISNUMBER(N105),N105=":")</formula1>
    </dataValidation>
    <dataValidation type="custom" allowBlank="1" showInputMessage="1" showErrorMessage="1" errorTitle="Wrong data input" error="Data entry is limited to numbers._x000d__x000a_: symbol can be used for not available data." sqref="P96" xr:uid="{CDDC7078-2980-4C3C-934E-5F7FAB005422}">
      <formula1>OR(ISNUMBER(P96),P96=":")</formula1>
    </dataValidation>
    <dataValidation type="custom" allowBlank="1" showInputMessage="1" showErrorMessage="1" errorTitle="Wrong data input" error="Data entry is limited to numbers._x000d__x000a_: symbol can be used for not available data." sqref="P97" xr:uid="{EB90DEE2-9C7F-42D9-B85E-D11E03C4F460}">
      <formula1>OR(ISNUMBER(P97),P97=":")</formula1>
    </dataValidation>
    <dataValidation type="custom" allowBlank="1" showInputMessage="1" showErrorMessage="1" errorTitle="Wrong data input" error="Data entry is limited to numbers._x000d__x000a_: symbol can be used for not available data." sqref="P98" xr:uid="{2450263E-445D-4E1C-85C2-149ED36B2002}">
      <formula1>OR(ISNUMBER(P98),P98=":")</formula1>
    </dataValidation>
    <dataValidation type="custom" allowBlank="1" showInputMessage="1" showErrorMessage="1" errorTitle="Wrong data input" error="Data entry is limited to numbers._x000d__x000a_: symbol can be used for not available data." sqref="P99" xr:uid="{6B0ECB59-2252-4EA1-9D7E-1D3BCC705579}">
      <formula1>OR(ISNUMBER(P99),P99=":")</formula1>
    </dataValidation>
    <dataValidation type="custom" allowBlank="1" showInputMessage="1" showErrorMessage="1" errorTitle="Wrong data input" error="Data entry is limited to numbers._x000d__x000a_: symbol can be used for not available data." sqref="P100" xr:uid="{19EB4A82-6BCA-4491-B1E0-6618202FCAAA}">
      <formula1>OR(ISNUMBER(P100),P100=":")</formula1>
    </dataValidation>
    <dataValidation type="custom" allowBlank="1" showInputMessage="1" showErrorMessage="1" errorTitle="Wrong data input" error="Data entry is limited to numbers._x000d__x000a_: symbol can be used for not available data." sqref="P105" xr:uid="{DAAFC92C-07B6-4FB0-A724-38F2842BC2EC}">
      <formula1>OR(ISNUMBER(P105),P105=":")</formula1>
    </dataValidation>
    <dataValidation type="custom" allowBlank="1" showInputMessage="1" showErrorMessage="1" errorTitle="Wrong data input" error="Data entry is limited to numbers._x000d__x000a_: symbol can be used for not available data." sqref="R96" xr:uid="{96727004-E573-4C94-9D1C-F5BCDE07FCBF}">
      <formula1>OR(ISNUMBER(R96),R96=":")</formula1>
    </dataValidation>
    <dataValidation type="custom" allowBlank="1" showInputMessage="1" showErrorMessage="1" errorTitle="Wrong data input" error="Data entry is limited to numbers._x000d__x000a_: symbol can be used for not available data." sqref="R97" xr:uid="{84669682-AB5D-4AAA-AD38-5B5BE648DA12}">
      <formula1>OR(ISNUMBER(R97),R97=":")</formula1>
    </dataValidation>
    <dataValidation type="custom" allowBlank="1" showInputMessage="1" showErrorMessage="1" errorTitle="Wrong data input" error="Data entry is limited to numbers._x000d__x000a_: symbol can be used for not available data." sqref="R98" xr:uid="{571A1A3E-FE9C-4AD9-8038-9425EAB928E3}">
      <formula1>OR(ISNUMBER(R98),R98=":")</formula1>
    </dataValidation>
    <dataValidation type="custom" allowBlank="1" showInputMessage="1" showErrorMessage="1" errorTitle="Wrong data input" error="Data entry is limited to numbers._x000d__x000a_: symbol can be used for not available data." sqref="R99" xr:uid="{47747CF5-3E07-4BA0-912C-97AE6939D71E}">
      <formula1>OR(ISNUMBER(R99),R99=":")</formula1>
    </dataValidation>
    <dataValidation type="custom" allowBlank="1" showInputMessage="1" showErrorMessage="1" errorTitle="Wrong data input" error="Data entry is limited to numbers._x000d__x000a_: symbol can be used for not available data." sqref="R100" xr:uid="{5F4E6E22-B8CE-4C4F-8C1D-985DF3703080}">
      <formula1>OR(ISNUMBER(R100),R100=":")</formula1>
    </dataValidation>
    <dataValidation type="custom" allowBlank="1" showInputMessage="1" showErrorMessage="1" errorTitle="Wrong data input" error="Data entry is limited to numbers._x000d__x000a_: symbol can be used for not available data." sqref="R105" xr:uid="{079E541A-86B3-4F0B-954E-AA0FD4D0EEC0}">
      <formula1>OR(ISNUMBER(R105),R105=":")</formula1>
    </dataValidation>
    <dataValidation type="custom" allowBlank="1" showInputMessage="1" showErrorMessage="1" errorTitle="Wrong data input" error="Data entry is limited to numbers._x000d__x000a_: symbol can be used for not available data." sqref="T96" xr:uid="{1FF08174-E351-4C7B-ACE6-94E4C886CC4F}">
      <formula1>OR(ISNUMBER(T96),T96=":")</formula1>
    </dataValidation>
    <dataValidation type="custom" allowBlank="1" showInputMessage="1" showErrorMessage="1" errorTitle="Wrong data input" error="Data entry is limited to numbers._x000d__x000a_: symbol can be used for not available data." sqref="T97" xr:uid="{8D391336-99D4-4999-966C-4B9F32A7319A}">
      <formula1>OR(ISNUMBER(T97),T97=":")</formula1>
    </dataValidation>
    <dataValidation type="custom" allowBlank="1" showInputMessage="1" showErrorMessage="1" errorTitle="Wrong data input" error="Data entry is limited to numbers._x000d__x000a_: symbol can be used for not available data." sqref="T98" xr:uid="{8F545641-BEDC-4FD7-AC32-0410A81AB24C}">
      <formula1>OR(ISNUMBER(T98),T98=":")</formula1>
    </dataValidation>
    <dataValidation type="custom" allowBlank="1" showInputMessage="1" showErrorMessage="1" errorTitle="Wrong data input" error="Data entry is limited to numbers._x000d__x000a_: symbol can be used for not available data." sqref="T99" xr:uid="{70A0F992-1524-47C2-A4D3-D4E87209FC86}">
      <formula1>OR(ISNUMBER(T99),T99=":")</formula1>
    </dataValidation>
    <dataValidation type="custom" allowBlank="1" showInputMessage="1" showErrorMessage="1" errorTitle="Wrong data input" error="Data entry is limited to numbers._x000d__x000a_: symbol can be used for not available data." sqref="T100" xr:uid="{F83284BB-71BD-4B0A-9C83-5D971D7110F3}">
      <formula1>OR(ISNUMBER(T100),T100=":")</formula1>
    </dataValidation>
    <dataValidation type="custom" allowBlank="1" showInputMessage="1" showErrorMessage="1" errorTitle="Wrong data input" error="Data entry is limited to numbers._x000d__x000a_: symbol can be used for not available data." sqref="T105" xr:uid="{1AEF04FA-6F50-4EF3-83B6-D55B369BD24F}">
      <formula1>OR(ISNUMBER(T105),T105=":")</formula1>
    </dataValidation>
    <dataValidation type="custom" allowBlank="1" showInputMessage="1" showErrorMessage="1" errorTitle="Wrong data input" error="Data entry is limited to numbers._x000d__x000a_: symbol can be used for not available data." sqref="V96" xr:uid="{31E18B7B-A261-478B-8260-B59FFC4CF99D}">
      <formula1>OR(ISNUMBER(V96),V96=":")</formula1>
    </dataValidation>
    <dataValidation type="custom" allowBlank="1" showInputMessage="1" showErrorMessage="1" errorTitle="Wrong data input" error="Data entry is limited to numbers._x000d__x000a_: symbol can be used for not available data." sqref="V97" xr:uid="{40F649C7-0D3E-4A70-BED4-1DFD36FFC74A}">
      <formula1>OR(ISNUMBER(V97),V97=":")</formula1>
    </dataValidation>
    <dataValidation type="custom" allowBlank="1" showInputMessage="1" showErrorMessage="1" errorTitle="Wrong data input" error="Data entry is limited to numbers._x000d__x000a_: symbol can be used for not available data." sqref="V98" xr:uid="{98DAB47E-330E-4755-8762-FA8E1D669D7D}">
      <formula1>OR(ISNUMBER(V98),V98=":")</formula1>
    </dataValidation>
    <dataValidation type="custom" allowBlank="1" showInputMessage="1" showErrorMessage="1" errorTitle="Wrong data input" error="Data entry is limited to numbers._x000d__x000a_: symbol can be used for not available data." sqref="V99" xr:uid="{44AA1496-DA48-4416-9319-3CD452114AE6}">
      <formula1>OR(ISNUMBER(V99),V99=":")</formula1>
    </dataValidation>
    <dataValidation type="custom" allowBlank="1" showInputMessage="1" showErrorMessage="1" errorTitle="Wrong data input" error="Data entry is limited to numbers._x000d__x000a_: symbol can be used for not available data." sqref="V100" xr:uid="{83D64591-5C32-4D44-8B3E-9E4EDE40DE02}">
      <formula1>OR(ISNUMBER(V100),V100=":")</formula1>
    </dataValidation>
    <dataValidation type="custom" allowBlank="1" showInputMessage="1" showErrorMessage="1" errorTitle="Wrong data input" error="Data entry is limited to numbers._x000d__x000a_: symbol can be used for not available data." sqref="V105" xr:uid="{227B755B-43AE-4E43-A1AB-ED35B553554D}">
      <formula1>OR(ISNUMBER(V105),V105=":")</formula1>
    </dataValidation>
    <dataValidation type="custom" allowBlank="1" showInputMessage="1" showErrorMessage="1" errorTitle="Wrong data input" error="Data entry is limited to numbers._x000d__x000a_: symbol can be used for not available data." sqref="X96" xr:uid="{F8F51120-CFE8-448A-80C0-F02CBE37B0DE}">
      <formula1>OR(ISNUMBER(X96),X96=":")</formula1>
    </dataValidation>
    <dataValidation type="custom" allowBlank="1" showInputMessage="1" showErrorMessage="1" errorTitle="Wrong data input" error="Data entry is limited to numbers._x000d__x000a_: symbol can be used for not available data." sqref="X97" xr:uid="{EE1B0086-FEBE-410A-A538-126CF3EC0AD0}">
      <formula1>OR(ISNUMBER(X97),X97=":")</formula1>
    </dataValidation>
    <dataValidation type="custom" allowBlank="1" showInputMessage="1" showErrorMessage="1" errorTitle="Wrong data input" error="Data entry is limited to numbers._x000d__x000a_: symbol can be used for not available data." sqref="X98" xr:uid="{9C035F8A-3CD4-46E9-93E4-B37A0D557C16}">
      <formula1>OR(ISNUMBER(X98),X98=":")</formula1>
    </dataValidation>
    <dataValidation type="custom" allowBlank="1" showInputMessage="1" showErrorMessage="1" errorTitle="Wrong data input" error="Data entry is limited to numbers._x000d__x000a_: symbol can be used for not available data." sqref="X99" xr:uid="{1B129212-C05C-4E73-ABBF-0454611AD27C}">
      <formula1>OR(ISNUMBER(X99),X99=":")</formula1>
    </dataValidation>
    <dataValidation type="custom" allowBlank="1" showInputMessage="1" showErrorMessage="1" errorTitle="Wrong data input" error="Data entry is limited to numbers._x000d__x000a_: symbol can be used for not available data." sqref="X100" xr:uid="{920A0F8E-385F-4224-B6B4-E46F14D13A26}">
      <formula1>OR(ISNUMBER(X100),X100=":")</formula1>
    </dataValidation>
    <dataValidation type="custom" allowBlank="1" showInputMessage="1" showErrorMessage="1" errorTitle="Wrong data input" error="Data entry is limited to numbers._x000d__x000a_: symbol can be used for not available data." sqref="X105" xr:uid="{CEFA199D-5A70-4575-A865-2048284D782D}">
      <formula1>OR(ISNUMBER(X105),X105=":")</formula1>
    </dataValidation>
    <dataValidation type="custom" allowBlank="1" showInputMessage="1" showErrorMessage="1" errorTitle="Wrong data input" error="Data entry is limited to numbers._x000d__x000a_: symbol can be used for not available data." sqref="Z96" xr:uid="{44A55697-B118-4E61-A3BE-AD5839F91C3D}">
      <formula1>OR(ISNUMBER(Z96),Z96=":")</formula1>
    </dataValidation>
    <dataValidation type="custom" allowBlank="1" showInputMessage="1" showErrorMessage="1" errorTitle="Wrong data input" error="Data entry is limited to numbers._x000d__x000a_: symbol can be used for not available data." sqref="Z97" xr:uid="{08937696-8246-4741-A781-36AFEBF60C24}">
      <formula1>OR(ISNUMBER(Z97),Z97=":")</formula1>
    </dataValidation>
    <dataValidation type="custom" allowBlank="1" showInputMessage="1" showErrorMessage="1" errorTitle="Wrong data input" error="Data entry is limited to numbers._x000d__x000a_: symbol can be used for not available data." sqref="Z98" xr:uid="{4B51898D-9799-4048-8847-ACF2F10E0DC2}">
      <formula1>OR(ISNUMBER(Z98),Z98=":")</formula1>
    </dataValidation>
    <dataValidation type="custom" allowBlank="1" showInputMessage="1" showErrorMessage="1" errorTitle="Wrong data input" error="Data entry is limited to numbers._x000d__x000a_: symbol can be used for not available data." sqref="Z99" xr:uid="{A636BAA5-6305-45E4-A4B0-C3FA94B97ABD}">
      <formula1>OR(ISNUMBER(Z99),Z99=":")</formula1>
    </dataValidation>
    <dataValidation type="custom" allowBlank="1" showInputMessage="1" showErrorMessage="1" errorTitle="Wrong data input" error="Data entry is limited to numbers._x000d__x000a_: symbol can be used for not available data." sqref="Z100" xr:uid="{04C70704-81AF-4000-A5F2-F20E8681EED0}">
      <formula1>OR(ISNUMBER(Z100),Z100=":")</formula1>
    </dataValidation>
    <dataValidation type="custom" allowBlank="1" showInputMessage="1" showErrorMessage="1" errorTitle="Wrong data input" error="Data entry is limited to numbers._x000d__x000a_: symbol can be used for not available data." sqref="Z105" xr:uid="{DED6C59F-3969-4129-9AF4-289D1A6F7B8B}">
      <formula1>OR(ISNUMBER(Z105),Z105=":")</formula1>
    </dataValidation>
    <dataValidation type="custom" allowBlank="1" showInputMessage="1" showErrorMessage="1" errorTitle="Wrong data input" error="Data entry is limited to numbers._x000d__x000a_: symbol can be used for not available data." sqref="AB96" xr:uid="{AFF4BCD3-CFE1-4341-A0A4-58ADE5F521E1}">
      <formula1>OR(ISNUMBER(AB96),AB96=":")</formula1>
    </dataValidation>
    <dataValidation type="custom" allowBlank="1" showInputMessage="1" showErrorMessage="1" errorTitle="Wrong data input" error="Data entry is limited to numbers._x000d__x000a_: symbol can be used for not available data." sqref="AB97" xr:uid="{53C3B698-4F19-4570-BB3E-B4662601DC1E}">
      <formula1>OR(ISNUMBER(AB97),AB97=":")</formula1>
    </dataValidation>
    <dataValidation type="custom" allowBlank="1" showInputMessage="1" showErrorMessage="1" errorTitle="Wrong data input" error="Data entry is limited to numbers._x000d__x000a_: symbol can be used for not available data." sqref="AB98" xr:uid="{D56B04A9-AFEE-4BCC-99BC-373106A574F5}">
      <formula1>OR(ISNUMBER(AB98),AB98=":")</formula1>
    </dataValidation>
    <dataValidation type="custom" allowBlank="1" showInputMessage="1" showErrorMessage="1" errorTitle="Wrong data input" error="Data entry is limited to numbers._x000d__x000a_: symbol can be used for not available data." sqref="AB99" xr:uid="{BDDCD10B-C3A5-4B34-AB85-8C968477C04D}">
      <formula1>OR(ISNUMBER(AB99),AB99=":")</formula1>
    </dataValidation>
    <dataValidation type="custom" allowBlank="1" showInputMessage="1" showErrorMessage="1" errorTitle="Wrong data input" error="Data entry is limited to numbers._x000d__x000a_: symbol can be used for not available data." sqref="AB100" xr:uid="{7216BCFD-4E93-464D-8403-4C98FC76C1B6}">
      <formula1>OR(ISNUMBER(AB100),AB100=":")</formula1>
    </dataValidation>
    <dataValidation type="custom" allowBlank="1" showInputMessage="1" showErrorMessage="1" errorTitle="Wrong data input" error="Data entry is limited to numbers._x000d__x000a_: symbol can be used for not available data." sqref="AB105" xr:uid="{49C54FF8-5CB2-43D1-A1BE-4E73C77EFB89}">
      <formula1>OR(ISNUMBER(AB105),AB105=":")</formula1>
    </dataValidation>
    <dataValidation type="custom" allowBlank="1" showInputMessage="1" showErrorMessage="1" errorTitle="Wrong data input" error="Data entry is limited to numbers._x000d__x000a_: symbol can be used for not available data." sqref="AD96" xr:uid="{A0804F3B-FD90-47CF-9D94-E2F7CB64460A}">
      <formula1>OR(ISNUMBER(AD96),AD96=":")</formula1>
    </dataValidation>
    <dataValidation type="custom" allowBlank="1" showInputMessage="1" showErrorMessage="1" errorTitle="Wrong data input" error="Data entry is limited to numbers._x000d__x000a_: symbol can be used for not available data." sqref="AD97" xr:uid="{50C1C0B2-FA39-42D4-A355-3704251ED6FE}">
      <formula1>OR(ISNUMBER(AD97),AD97=":")</formula1>
    </dataValidation>
    <dataValidation type="custom" allowBlank="1" showInputMessage="1" showErrorMessage="1" errorTitle="Wrong data input" error="Data entry is limited to numbers._x000d__x000a_: symbol can be used for not available data." sqref="AD98" xr:uid="{F866D92A-75F0-45A6-8FCA-04E1DDF0433E}">
      <formula1>OR(ISNUMBER(AD98),AD98=":")</formula1>
    </dataValidation>
    <dataValidation type="custom" allowBlank="1" showInputMessage="1" showErrorMessage="1" errorTitle="Wrong data input" error="Data entry is limited to numbers._x000d__x000a_: symbol can be used for not available data." sqref="AD99" xr:uid="{416D257F-4F7B-4079-AD86-E592238D3465}">
      <formula1>OR(ISNUMBER(AD99),AD99=":")</formula1>
    </dataValidation>
    <dataValidation type="custom" allowBlank="1" showInputMessage="1" showErrorMessage="1" errorTitle="Wrong data input" error="Data entry is limited to numbers._x000d__x000a_: symbol can be used for not available data." sqref="AD100" xr:uid="{3A66ECC5-1545-44E5-BF27-7CFD92793AEA}">
      <formula1>OR(ISNUMBER(AD100),AD100=":")</formula1>
    </dataValidation>
    <dataValidation type="custom" allowBlank="1" showInputMessage="1" showErrorMessage="1" errorTitle="Wrong data input" error="Data entry is limited to numbers._x000d__x000a_: symbol can be used for not available data." sqref="AD105" xr:uid="{E91B5CAA-E1D8-4A97-BAE7-5E774978DA1A}">
      <formula1>OR(ISNUMBER(AD105),AD105=":")</formula1>
    </dataValidation>
    <dataValidation type="custom" allowBlank="1" showInputMessage="1" showErrorMessage="1" errorTitle="Wrong data input" error="Data entry is limited to numbers._x000d__x000a_: symbol can be used for not available data." sqref="AF96" xr:uid="{3901C143-9E46-44EA-9509-115F5606E9B4}">
      <formula1>OR(ISNUMBER(AF96),AF96=":")</formula1>
    </dataValidation>
    <dataValidation type="custom" allowBlank="1" showInputMessage="1" showErrorMessage="1" errorTitle="Wrong data input" error="Data entry is limited to numbers._x000d__x000a_: symbol can be used for not available data." sqref="AF97" xr:uid="{19FBBC2C-E048-469B-AA3C-DBDF6D1C483A}">
      <formula1>OR(ISNUMBER(AF97),AF97=":")</formula1>
    </dataValidation>
    <dataValidation type="custom" allowBlank="1" showInputMessage="1" showErrorMessage="1" errorTitle="Wrong data input" error="Data entry is limited to numbers._x000d__x000a_: symbol can be used for not available data." sqref="AF98" xr:uid="{13476B8A-ADD8-4952-9005-7B3919D8150D}">
      <formula1>OR(ISNUMBER(AF98),AF98=":")</formula1>
    </dataValidation>
    <dataValidation type="custom" allowBlank="1" showInputMessage="1" showErrorMessage="1" errorTitle="Wrong data input" error="Data entry is limited to numbers._x000d__x000a_: symbol can be used for not available data." sqref="AF99" xr:uid="{B6E3E9CA-455B-44E0-B437-F9FFC9E0F21D}">
      <formula1>OR(ISNUMBER(AF99),AF99=":")</formula1>
    </dataValidation>
    <dataValidation type="custom" allowBlank="1" showInputMessage="1" showErrorMessage="1" errorTitle="Wrong data input" error="Data entry is limited to numbers._x000d__x000a_: symbol can be used for not available data." sqref="AF100" xr:uid="{9D1B6601-2792-49A7-87A0-D1C88B5FEE68}">
      <formula1>OR(ISNUMBER(AF100),AF100=":")</formula1>
    </dataValidation>
    <dataValidation type="custom" allowBlank="1" showInputMessage="1" showErrorMessage="1" errorTitle="Wrong data input" error="Data entry is limited to numbers._x000d__x000a_: symbol can be used for not available data." sqref="AF105" xr:uid="{01059BB2-BEA0-4955-8C63-454E01811866}">
      <formula1>OR(ISNUMBER(AF105),AF105=":")</formula1>
    </dataValidation>
    <dataValidation type="custom" allowBlank="1" showInputMessage="1" showErrorMessage="1" errorTitle="Wrong data input" error="Data entry is limited to numbers._x000d__x000a_: symbol can be used for not available data." sqref="AH96" xr:uid="{2080F1F8-3F6E-474F-B236-AC3B1E621FAF}">
      <formula1>OR(ISNUMBER(AH96),AH96=":")</formula1>
    </dataValidation>
    <dataValidation type="custom" allowBlank="1" showInputMessage="1" showErrorMessage="1" errorTitle="Wrong data input" error="Data entry is limited to numbers._x000d__x000a_: symbol can be used for not available data." sqref="AH97" xr:uid="{3D79B730-E7EC-488A-A370-B98D476E4B54}">
      <formula1>OR(ISNUMBER(AH97),AH97=":")</formula1>
    </dataValidation>
    <dataValidation type="custom" allowBlank="1" showInputMessage="1" showErrorMessage="1" errorTitle="Wrong data input" error="Data entry is limited to numbers._x000d__x000a_: symbol can be used for not available data." sqref="AH98" xr:uid="{77F24D72-763D-4F26-A19B-31EC1F4E74C5}">
      <formula1>OR(ISNUMBER(AH98),AH98=":")</formula1>
    </dataValidation>
    <dataValidation type="custom" allowBlank="1" showInputMessage="1" showErrorMessage="1" errorTitle="Wrong data input" error="Data entry is limited to numbers._x000d__x000a_: symbol can be used for not available data." sqref="AH99" xr:uid="{EE55D6B4-44BB-485F-817D-926FA0DB06BE}">
      <formula1>OR(ISNUMBER(AH99),AH99=":")</formula1>
    </dataValidation>
    <dataValidation type="custom" allowBlank="1" showInputMessage="1" showErrorMessage="1" errorTitle="Wrong data input" error="Data entry is limited to numbers._x000d__x000a_: symbol can be used for not available data." sqref="AH100" xr:uid="{4BD6D2A3-F0C0-42F7-8F29-9FD9C7AEE770}">
      <formula1>OR(ISNUMBER(AH100),AH100=":")</formula1>
    </dataValidation>
    <dataValidation type="custom" allowBlank="1" showInputMessage="1" showErrorMessage="1" errorTitle="Wrong data input" error="Data entry is limited to numbers._x000d__x000a_: symbol can be used for not available data." sqref="AH105" xr:uid="{ED59CA95-AE3F-4900-B7D4-1E888542DC01}">
      <formula1>OR(ISNUMBER(AH105),AH105=":")</formula1>
    </dataValidation>
    <dataValidation type="custom" allowBlank="1" showInputMessage="1" showErrorMessage="1" errorTitle="Wrong data input" error="Data entry is limited to numbers._x000d__x000a_: symbol can be used for not available data." sqref="AJ96" xr:uid="{F8B946D8-275C-4106-BF6B-311BBCD8A6D2}">
      <formula1>OR(ISNUMBER(AJ96),AJ96=":")</formula1>
    </dataValidation>
    <dataValidation type="custom" allowBlank="1" showInputMessage="1" showErrorMessage="1" errorTitle="Wrong data input" error="Data entry is limited to numbers._x000d__x000a_: symbol can be used for not available data." sqref="AJ97" xr:uid="{5BF328F8-E42F-4CFA-A8B6-C5B9E6610024}">
      <formula1>OR(ISNUMBER(AJ97),AJ97=":")</formula1>
    </dataValidation>
    <dataValidation type="custom" allowBlank="1" showInputMessage="1" showErrorMessage="1" errorTitle="Wrong data input" error="Data entry is limited to numbers._x000d__x000a_: symbol can be used for not available data." sqref="AJ98" xr:uid="{5864FA88-B7D9-4D30-A3BB-4702848D92B7}">
      <formula1>OR(ISNUMBER(AJ98),AJ98=":")</formula1>
    </dataValidation>
    <dataValidation type="custom" allowBlank="1" showInputMessage="1" showErrorMessage="1" errorTitle="Wrong data input" error="Data entry is limited to numbers._x000d__x000a_: symbol can be used for not available data." sqref="AJ99" xr:uid="{C4B3E0AB-9969-478E-94C8-197F3DCF1A52}">
      <formula1>OR(ISNUMBER(AJ99),AJ99=":")</formula1>
    </dataValidation>
    <dataValidation type="custom" allowBlank="1" showInputMessage="1" showErrorMessage="1" errorTitle="Wrong data input" error="Data entry is limited to numbers._x000d__x000a_: symbol can be used for not available data." sqref="AJ100" xr:uid="{59F5A091-5901-48EF-998D-DB275F1F75B6}">
      <formula1>OR(ISNUMBER(AJ100),AJ100=":")</formula1>
    </dataValidation>
    <dataValidation type="custom" allowBlank="1" showInputMessage="1" showErrorMessage="1" errorTitle="Wrong data input" error="Data entry is limited to numbers._x000d__x000a_: symbol can be used for not available data." sqref="AJ105" xr:uid="{97ADFDA2-1A94-4F29-A3C1-237A1F7F0E94}">
      <formula1>OR(ISNUMBER(AJ105),AJ105=":")</formula1>
    </dataValidation>
    <dataValidation type="custom" allowBlank="1" showInputMessage="1" showErrorMessage="1" errorTitle="Wrong data input" error="Data entry is limited to numbers._x000d__x000a_: symbol can be used for not available data." sqref="AL96" xr:uid="{F62CA024-2317-46FC-B8F1-48C2C10EC2C3}">
      <formula1>OR(ISNUMBER(AL96),AL96=":")</formula1>
    </dataValidation>
    <dataValidation type="custom" allowBlank="1" showInputMessage="1" showErrorMessage="1" errorTitle="Wrong data input" error="Data entry is limited to numbers._x000d__x000a_: symbol can be used for not available data." sqref="AL97" xr:uid="{E5CC6CF2-DB56-4317-A855-0F24563517E1}">
      <formula1>OR(ISNUMBER(AL97),AL97=":")</formula1>
    </dataValidation>
    <dataValidation type="custom" allowBlank="1" showInputMessage="1" showErrorMessage="1" errorTitle="Wrong data input" error="Data entry is limited to numbers._x000d__x000a_: symbol can be used for not available data." sqref="AL98" xr:uid="{AF4A1748-2C80-48D5-B34F-DC317D0E2447}">
      <formula1>OR(ISNUMBER(AL98),AL98=":")</formula1>
    </dataValidation>
    <dataValidation type="custom" allowBlank="1" showInputMessage="1" showErrorMessage="1" errorTitle="Wrong data input" error="Data entry is limited to numbers._x000d__x000a_: symbol can be used for not available data." sqref="AL99" xr:uid="{4BCE8468-CD6B-4775-A4D3-94360AB1355E}">
      <formula1>OR(ISNUMBER(AL99),AL99=":")</formula1>
    </dataValidation>
    <dataValidation type="custom" allowBlank="1" showInputMessage="1" showErrorMessage="1" errorTitle="Wrong data input" error="Data entry is limited to numbers._x000d__x000a_: symbol can be used for not available data." sqref="AL100" xr:uid="{7613D38A-9E11-4962-98E9-1169E7489153}">
      <formula1>OR(ISNUMBER(AL100),AL100=":")</formula1>
    </dataValidation>
    <dataValidation type="custom" allowBlank="1" showInputMessage="1" showErrorMessage="1" errorTitle="Wrong data input" error="Data entry is limited to numbers._x000d__x000a_: symbol can be used for not available data." sqref="AL105" xr:uid="{1DBF2BA0-13C1-4C39-9491-85A1920D7011}">
      <formula1>OR(ISNUMBER(AL105),AL105=":")</formula1>
    </dataValidation>
    <dataValidation type="custom" allowBlank="1" showInputMessage="1" showErrorMessage="1" errorTitle="Wrong data input" error="Data entry is limited to numbers._x000d__x000a_: symbol can be used for not available data." sqref="AN96" xr:uid="{8D38AC2F-358C-4DB0-AB49-A2DE6CF9D5ED}">
      <formula1>OR(ISNUMBER(AN96),AN96=":")</formula1>
    </dataValidation>
    <dataValidation type="custom" allowBlank="1" showInputMessage="1" showErrorMessage="1" errorTitle="Wrong data input" error="Data entry is limited to numbers._x000d__x000a_: symbol can be used for not available data." sqref="AN97" xr:uid="{A7B22002-EFE3-4A73-9711-83D307565A19}">
      <formula1>OR(ISNUMBER(AN97),AN97=":")</formula1>
    </dataValidation>
    <dataValidation type="custom" allowBlank="1" showInputMessage="1" showErrorMessage="1" errorTitle="Wrong data input" error="Data entry is limited to numbers._x000d__x000a_: symbol can be used for not available data." sqref="AN98" xr:uid="{6C008E3C-2922-4FE0-B20F-1FC23C03346E}">
      <formula1>OR(ISNUMBER(AN98),AN98=":")</formula1>
    </dataValidation>
    <dataValidation type="custom" allowBlank="1" showInputMessage="1" showErrorMessage="1" errorTitle="Wrong data input" error="Data entry is limited to numbers._x000d__x000a_: symbol can be used for not available data." sqref="AN99" xr:uid="{7A2862B6-BEE3-4D4A-933E-F6B18386211B}">
      <formula1>OR(ISNUMBER(AN99),AN99=":")</formula1>
    </dataValidation>
    <dataValidation type="custom" allowBlank="1" showInputMessage="1" showErrorMessage="1" errorTitle="Wrong data input" error="Data entry is limited to numbers._x000d__x000a_: symbol can be used for not available data." sqref="AN100" xr:uid="{4BC5C142-5C63-4178-88C8-2953573882FA}">
      <formula1>OR(ISNUMBER(AN100),AN100=":")</formula1>
    </dataValidation>
    <dataValidation type="custom" allowBlank="1" showInputMessage="1" showErrorMessage="1" errorTitle="Wrong data input" error="Data entry is limited to numbers._x000d__x000a_: symbol can be used for not available data." sqref="AN105" xr:uid="{F312664A-B96D-45FC-B212-1A588B6AC89C}">
      <formula1>OR(ISNUMBER(AN105),AN105=":")</formula1>
    </dataValidation>
    <dataValidation type="custom" allowBlank="1" showInputMessage="1" showErrorMessage="1" errorTitle="Wrong data input" error="Data entry is limited to numbers._x000d__x000a_: symbol can be used for not available data." sqref="AP96" xr:uid="{82E99BA6-0A91-489C-9A54-C907C28B5CAC}">
      <formula1>OR(ISNUMBER(AP96),AP96=":")</formula1>
    </dataValidation>
    <dataValidation type="custom" allowBlank="1" showInputMessage="1" showErrorMessage="1" errorTitle="Wrong data input" error="Data entry is limited to numbers._x000d__x000a_: symbol can be used for not available data." sqref="AP97" xr:uid="{9D92CD96-928C-4BC7-8BD6-A1209E438E56}">
      <formula1>OR(ISNUMBER(AP97),AP97=":")</formula1>
    </dataValidation>
    <dataValidation type="custom" allowBlank="1" showInputMessage="1" showErrorMessage="1" errorTitle="Wrong data input" error="Data entry is limited to numbers._x000d__x000a_: symbol can be used for not available data." sqref="AP98" xr:uid="{C193CE1E-7D37-408F-A174-E497613D9FCD}">
      <formula1>OR(ISNUMBER(AP98),AP98=":")</formula1>
    </dataValidation>
    <dataValidation type="custom" allowBlank="1" showInputMessage="1" showErrorMessage="1" errorTitle="Wrong data input" error="Data entry is limited to numbers._x000d__x000a_: symbol can be used for not available data." sqref="AP99" xr:uid="{1FFA6E59-9A5C-4B6C-BB2C-8C30342D09E0}">
      <formula1>OR(ISNUMBER(AP99),AP99=":")</formula1>
    </dataValidation>
    <dataValidation type="custom" allowBlank="1" showInputMessage="1" showErrorMessage="1" errorTitle="Wrong data input" error="Data entry is limited to numbers._x000d__x000a_: symbol can be used for not available data." sqref="AP100" xr:uid="{AD3FD956-C3EC-4177-9AC3-B5F6B285E1BF}">
      <formula1>OR(ISNUMBER(AP100),AP100=":")</formula1>
    </dataValidation>
    <dataValidation type="custom" allowBlank="1" showInputMessage="1" showErrorMessage="1" errorTitle="Wrong data input" error="Data entry is limited to numbers._x000d__x000a_: symbol can be used for not available data." sqref="AP105" xr:uid="{345C05A2-C4AA-40F5-B45A-A50B53CFA7B0}">
      <formula1>OR(ISNUMBER(AP105),AP105=":")</formula1>
    </dataValidation>
    <dataValidation type="custom" allowBlank="1" showInputMessage="1" showErrorMessage="1" errorTitle="Wrong data input" error="Data entry is limited to numbers._x000d__x000a_: symbol can be used for not available data." sqref="AR96" xr:uid="{B6FE2CFE-3B33-4847-BD2D-B9587D67A202}">
      <formula1>OR(ISNUMBER(AR96),AR96=":")</formula1>
    </dataValidation>
    <dataValidation type="custom" allowBlank="1" showInputMessage="1" showErrorMessage="1" errorTitle="Wrong data input" error="Data entry is limited to numbers._x000d__x000a_: symbol can be used for not available data." sqref="AR97" xr:uid="{A4B6E315-85B0-454E-80D7-1518755C9AD4}">
      <formula1>OR(ISNUMBER(AR97),AR97=":")</formula1>
    </dataValidation>
    <dataValidation type="custom" allowBlank="1" showInputMessage="1" showErrorMessage="1" errorTitle="Wrong data input" error="Data entry is limited to numbers._x000d__x000a_: symbol can be used for not available data." sqref="AR98" xr:uid="{DAE50915-C602-47BB-B170-197F098E5620}">
      <formula1>OR(ISNUMBER(AR98),AR98=":")</formula1>
    </dataValidation>
    <dataValidation type="custom" allowBlank="1" showInputMessage="1" showErrorMessage="1" errorTitle="Wrong data input" error="Data entry is limited to numbers._x000d__x000a_: symbol can be used for not available data." sqref="AR99" xr:uid="{FF983BC3-337D-4883-9C68-2517B9ADEF72}">
      <formula1>OR(ISNUMBER(AR99),AR99=":")</formula1>
    </dataValidation>
    <dataValidation type="custom" allowBlank="1" showInputMessage="1" showErrorMessage="1" errorTitle="Wrong data input" error="Data entry is limited to numbers._x000d__x000a_: symbol can be used for not available data." sqref="AR100" xr:uid="{E929EEEB-6137-4084-A065-D3DBB1CFA806}">
      <formula1>OR(ISNUMBER(AR100),AR100=":")</formula1>
    </dataValidation>
    <dataValidation type="custom" allowBlank="1" showInputMessage="1" showErrorMessage="1" errorTitle="Wrong data input" error="Data entry is limited to numbers._x000d__x000a_: symbol can be used for not available data." sqref="AR105" xr:uid="{CC5056FA-B0B2-41F1-A0D0-14FED9392ABA}">
      <formula1>OR(ISNUMBER(AR105),AR105=":")</formula1>
    </dataValidation>
    <dataValidation type="custom" allowBlank="1" showInputMessage="1" showErrorMessage="1" errorTitle="Wrong data input" error="Data entry is limited to numbers._x000d__x000a_: symbol can be used for not available data." sqref="AT96" xr:uid="{E53CE369-670B-4762-947D-8181D5C45167}">
      <formula1>OR(ISNUMBER(AT96),AT96=":")</formula1>
    </dataValidation>
    <dataValidation type="custom" allowBlank="1" showInputMessage="1" showErrorMessage="1" errorTitle="Wrong data input" error="Data entry is limited to numbers._x000d__x000a_: symbol can be used for not available data." sqref="AT97" xr:uid="{5679FA0C-2374-4BDC-9967-E657FB6741A8}">
      <formula1>OR(ISNUMBER(AT97),AT97=":")</formula1>
    </dataValidation>
    <dataValidation type="custom" allowBlank="1" showInputMessage="1" showErrorMessage="1" errorTitle="Wrong data input" error="Data entry is limited to numbers._x000d__x000a_: symbol can be used for not available data." sqref="AT98" xr:uid="{2739DC0A-7740-4F9B-B37C-75688E7DEAD1}">
      <formula1>OR(ISNUMBER(AT98),AT98=":")</formula1>
    </dataValidation>
    <dataValidation type="custom" allowBlank="1" showInputMessage="1" showErrorMessage="1" errorTitle="Wrong data input" error="Data entry is limited to numbers._x000d__x000a_: symbol can be used for not available data." sqref="AT99" xr:uid="{4FBD972D-C4AC-433C-BE4A-EACF9F244479}">
      <formula1>OR(ISNUMBER(AT99),AT99=":")</formula1>
    </dataValidation>
    <dataValidation type="custom" allowBlank="1" showInputMessage="1" showErrorMessage="1" errorTitle="Wrong data input" error="Data entry is limited to numbers._x000d__x000a_: symbol can be used for not available data." sqref="AT100" xr:uid="{F3F93065-3645-4CAF-8843-6BD8D751A2B6}">
      <formula1>OR(ISNUMBER(AT100),AT100=":")</formula1>
    </dataValidation>
    <dataValidation type="custom" allowBlank="1" showInputMessage="1" showErrorMessage="1" errorTitle="Wrong data input" error="Data entry is limited to numbers._x000d__x000a_: symbol can be used for not available data." sqref="AT105" xr:uid="{F93B8C92-A01A-4469-B4D3-3669482B64D1}">
      <formula1>OR(ISNUMBER(AT105),AT105=":")</formula1>
    </dataValidation>
    <dataValidation type="custom" allowBlank="1" showInputMessage="1" showErrorMessage="1" errorTitle="Wrong data input" error="Data entry is limited to numbers._x000d__x000a_: symbol can be used for not available data." sqref="AV96" xr:uid="{6BE38655-0A1C-413E-A2B4-325F70E17623}">
      <formula1>OR(ISNUMBER(AV96),AV96=":")</formula1>
    </dataValidation>
    <dataValidation type="custom" allowBlank="1" showInputMessage="1" showErrorMessage="1" errorTitle="Wrong data input" error="Data entry is limited to numbers._x000d__x000a_: symbol can be used for not available data." sqref="AV97" xr:uid="{BBB317CB-9AF3-4B8E-8783-93D6AF70BC79}">
      <formula1>OR(ISNUMBER(AV97),AV97=":")</formula1>
    </dataValidation>
    <dataValidation type="custom" allowBlank="1" showInputMessage="1" showErrorMessage="1" errorTitle="Wrong data input" error="Data entry is limited to numbers._x000d__x000a_: symbol can be used for not available data." sqref="AV98" xr:uid="{06DF56E4-ED04-4DE9-9CD1-A27629EC0488}">
      <formula1>OR(ISNUMBER(AV98),AV98=":")</formula1>
    </dataValidation>
    <dataValidation type="custom" allowBlank="1" showInputMessage="1" showErrorMessage="1" errorTitle="Wrong data input" error="Data entry is limited to numbers._x000d__x000a_: symbol can be used for not available data." sqref="AV99" xr:uid="{BE5FDD5E-5616-49FC-8FB0-B968D186AE5B}">
      <formula1>OR(ISNUMBER(AV99),AV99=":")</formula1>
    </dataValidation>
    <dataValidation type="custom" allowBlank="1" showInputMessage="1" showErrorMessage="1" errorTitle="Wrong data input" error="Data entry is limited to numbers._x000d__x000a_: symbol can be used for not available data." sqref="AV100" xr:uid="{3C7C4313-A340-42AE-AC57-59A584341822}">
      <formula1>OR(ISNUMBER(AV100),AV100=":")</formula1>
    </dataValidation>
    <dataValidation type="custom" allowBlank="1" showInputMessage="1" showErrorMessage="1" errorTitle="Wrong data input" error="Data entry is limited to numbers._x000d__x000a_: symbol can be used for not available data." sqref="AV105" xr:uid="{301595B6-191B-4E20-A613-A15BB19597E3}">
      <formula1>OR(ISNUMBER(AV105),AV105=":")</formula1>
    </dataValidation>
    <dataValidation type="custom" allowBlank="1" showInputMessage="1" showErrorMessage="1" errorTitle="Wrong data input" error="Data entry is limited to numbers._x000d__x000a_: symbol can be used for not available data." sqref="AX96" xr:uid="{63048935-729B-424F-B498-3A3C52FA0E0F}">
      <formula1>OR(ISNUMBER(AX96),AX96=":")</formula1>
    </dataValidation>
    <dataValidation type="custom" allowBlank="1" showInputMessage="1" showErrorMessage="1" errorTitle="Wrong data input" error="Data entry is limited to numbers._x000d__x000a_: symbol can be used for not available data." sqref="AX97" xr:uid="{11FE5DD7-5D61-4221-AF84-00AF530531D8}">
      <formula1>OR(ISNUMBER(AX97),AX97=":")</formula1>
    </dataValidation>
    <dataValidation type="custom" allowBlank="1" showInputMessage="1" showErrorMessage="1" errorTitle="Wrong data input" error="Data entry is limited to numbers._x000d__x000a_: symbol can be used for not available data." sqref="AX98" xr:uid="{FB97AAE5-9335-4AAF-8E96-E9262A6713FD}">
      <formula1>OR(ISNUMBER(AX98),AX98=":")</formula1>
    </dataValidation>
    <dataValidation type="custom" allowBlank="1" showInputMessage="1" showErrorMessage="1" errorTitle="Wrong data input" error="Data entry is limited to numbers._x000d__x000a_: symbol can be used for not available data." sqref="AX99" xr:uid="{CC36A259-3CA5-4A68-AD96-0A27EB4E6C33}">
      <formula1>OR(ISNUMBER(AX99),AX99=":")</formula1>
    </dataValidation>
    <dataValidation type="custom" allowBlank="1" showInputMessage="1" showErrorMessage="1" errorTitle="Wrong data input" error="Data entry is limited to numbers._x000d__x000a_: symbol can be used for not available data." sqref="AX100" xr:uid="{3A4802EE-E82F-4568-B0D4-F0737A43DD6A}">
      <formula1>OR(ISNUMBER(AX100),AX100=":")</formula1>
    </dataValidation>
    <dataValidation type="custom" allowBlank="1" showInputMessage="1" showErrorMessage="1" errorTitle="Wrong data input" error="Data entry is limited to numbers._x000d__x000a_: symbol can be used for not available data." sqref="AX105" xr:uid="{F4D40D95-D95A-4092-9B14-BC896E8A6328}">
      <formula1>OR(ISNUMBER(AX105),AX105=":")</formula1>
    </dataValidation>
    <dataValidation type="custom" allowBlank="1" showInputMessage="1" showErrorMessage="1" errorTitle="Wrong data input" error="Data entry is limited to numbers._x000d__x000a_: symbol can be used for not available data." sqref="AZ96" xr:uid="{D703DF02-97B6-4DF2-9876-29DE4B2703D3}">
      <formula1>OR(ISNUMBER(AZ96),AZ96=":")</formula1>
    </dataValidation>
    <dataValidation type="custom" allowBlank="1" showInputMessage="1" showErrorMessage="1" errorTitle="Wrong data input" error="Data entry is limited to numbers._x000d__x000a_: symbol can be used for not available data." sqref="AZ97" xr:uid="{14438B39-98CC-4BB9-B373-B0923093A99F}">
      <formula1>OR(ISNUMBER(AZ97),AZ97=":")</formula1>
    </dataValidation>
    <dataValidation type="custom" allowBlank="1" showInputMessage="1" showErrorMessage="1" errorTitle="Wrong data input" error="Data entry is limited to numbers._x000d__x000a_: symbol can be used for not available data." sqref="AZ98" xr:uid="{CC0D6E8C-F50E-46F0-A4B1-D31D8A975178}">
      <formula1>OR(ISNUMBER(AZ98),AZ98=":")</formula1>
    </dataValidation>
    <dataValidation type="custom" allowBlank="1" showInputMessage="1" showErrorMessage="1" errorTitle="Wrong data input" error="Data entry is limited to numbers._x000d__x000a_: symbol can be used for not available data." sqref="AZ99" xr:uid="{824DE5A6-1F3D-4AD2-BCAA-0BCDF9C5E3E6}">
      <formula1>OR(ISNUMBER(AZ99),AZ99=":")</formula1>
    </dataValidation>
    <dataValidation type="custom" allowBlank="1" showInputMessage="1" showErrorMessage="1" errorTitle="Wrong data input" error="Data entry is limited to numbers._x000d__x000a_: symbol can be used for not available data." sqref="AZ100" xr:uid="{36EC0776-CD05-498D-B9D7-2C97CCE63A6B}">
      <formula1>OR(ISNUMBER(AZ100),AZ100=":")</formula1>
    </dataValidation>
    <dataValidation type="custom" allowBlank="1" showInputMessage="1" showErrorMessage="1" errorTitle="Wrong data input" error="Data entry is limited to numbers._x000d__x000a_: symbol can be used for not available data." sqref="AZ105" xr:uid="{DF16C63B-27F4-4740-82F9-F92F94B531C9}">
      <formula1>OR(ISNUMBER(AZ105),AZ105=":")</formula1>
    </dataValidation>
    <dataValidation type="custom" allowBlank="1" showInputMessage="1" showErrorMessage="1" errorTitle="Wrong data input" error="Data entry is limited to numbers._x000d__x000a_: symbol can be used for not available data." sqref="BB96" xr:uid="{3CDF4EA9-3963-4752-B79F-4D57585E108C}">
      <formula1>OR(ISNUMBER(BB96),BB96=":")</formula1>
    </dataValidation>
    <dataValidation type="custom" allowBlank="1" showInputMessage="1" showErrorMessage="1" errorTitle="Wrong data input" error="Data entry is limited to numbers._x000d__x000a_: symbol can be used for not available data." sqref="BB97" xr:uid="{CB2F1949-0C6A-4978-BF78-3C3907A2343F}">
      <formula1>OR(ISNUMBER(BB97),BB97=":")</formula1>
    </dataValidation>
    <dataValidation type="custom" allowBlank="1" showInputMessage="1" showErrorMessage="1" errorTitle="Wrong data input" error="Data entry is limited to numbers._x000d__x000a_: symbol can be used for not available data." sqref="BB98" xr:uid="{84DFCF87-E48D-4EC2-8F57-4E45B374AEA2}">
      <formula1>OR(ISNUMBER(BB98),BB98=":")</formula1>
    </dataValidation>
    <dataValidation type="custom" allowBlank="1" showInputMessage="1" showErrorMessage="1" errorTitle="Wrong data input" error="Data entry is limited to numbers._x000d__x000a_: symbol can be used for not available data." sqref="BB99" xr:uid="{4D496322-843A-4CCC-964D-D8A438F7EE03}">
      <formula1>OR(ISNUMBER(BB99),BB99=":")</formula1>
    </dataValidation>
    <dataValidation type="custom" allowBlank="1" showInputMessage="1" showErrorMessage="1" errorTitle="Wrong data input" error="Data entry is limited to numbers._x000d__x000a_: symbol can be used for not available data." sqref="BB100" xr:uid="{93235E95-3907-48D8-BA3D-533DE9C8D77F}">
      <formula1>OR(ISNUMBER(BB100),BB100=":")</formula1>
    </dataValidation>
    <dataValidation type="custom" allowBlank="1" showInputMessage="1" showErrorMessage="1" errorTitle="Wrong data input" error="Data entry is limited to numbers._x000d__x000a_: symbol can be used for not available data." sqref="BB105" xr:uid="{CBCF2D9C-7025-4450-940C-64892B6EFF2F}">
      <formula1>OR(ISNUMBER(BB105),BB105=":")</formula1>
    </dataValidation>
    <dataValidation type="custom" allowBlank="1" showInputMessage="1" showErrorMessage="1" errorTitle="Wrong data input" error="Data entry is limited to numbers._x000d__x000a_: symbol can be used for not available data." sqref="BD96" xr:uid="{9CB98654-D594-437D-A313-18B15DF13018}">
      <formula1>OR(ISNUMBER(BD96),BD96=":")</formula1>
    </dataValidation>
    <dataValidation type="custom" allowBlank="1" showInputMessage="1" showErrorMessage="1" errorTitle="Wrong data input" error="Data entry is limited to numbers._x000d__x000a_: symbol can be used for not available data." sqref="BD97" xr:uid="{50108A5F-7186-430C-9973-694D5928FA7D}">
      <formula1>OR(ISNUMBER(BD97),BD97=":")</formula1>
    </dataValidation>
    <dataValidation type="custom" allowBlank="1" showInputMessage="1" showErrorMessage="1" errorTitle="Wrong data input" error="Data entry is limited to numbers._x000d__x000a_: symbol can be used for not available data." sqref="BD98" xr:uid="{2132B9A3-6299-48FF-AB10-70FD7EA00259}">
      <formula1>OR(ISNUMBER(BD98),BD98=":")</formula1>
    </dataValidation>
    <dataValidation type="custom" allowBlank="1" showInputMessage="1" showErrorMessage="1" errorTitle="Wrong data input" error="Data entry is limited to numbers._x000d__x000a_: symbol can be used for not available data." sqref="BD99" xr:uid="{F2E5DD9C-8832-4A78-BA92-8EB094B1EB10}">
      <formula1>OR(ISNUMBER(BD99),BD99=":")</formula1>
    </dataValidation>
    <dataValidation type="custom" allowBlank="1" showInputMessage="1" showErrorMessage="1" errorTitle="Wrong data input" error="Data entry is limited to numbers._x000d__x000a_: symbol can be used for not available data." sqref="BD100" xr:uid="{79DEFAA3-31B1-42F3-8795-571720A106A7}">
      <formula1>OR(ISNUMBER(BD100),BD100=":")</formula1>
    </dataValidation>
    <dataValidation type="custom" allowBlank="1" showInputMessage="1" showErrorMessage="1" errorTitle="Wrong data input" error="Data entry is limited to numbers._x000d__x000a_: symbol can be used for not available data." sqref="BD105" xr:uid="{DCB330BA-2B4C-476C-A0EA-16CCF9E8F7E0}">
      <formula1>OR(ISNUMBER(BD105),BD105=":")</formula1>
    </dataValidation>
    <dataValidation type="custom" allowBlank="1" showInputMessage="1" showErrorMessage="1" errorTitle="Wrong data input" error="Data entry is limited to numbers._x000d__x000a_: symbol can be used for not available data." sqref="BF96" xr:uid="{C1051D47-A618-4F62-BCA8-1DEB07283DD4}">
      <formula1>OR(ISNUMBER(BF96),BF96=":")</formula1>
    </dataValidation>
    <dataValidation type="custom" allowBlank="1" showInputMessage="1" showErrorMessage="1" errorTitle="Wrong data input" error="Data entry is limited to numbers._x000d__x000a_: symbol can be used for not available data." sqref="BF97" xr:uid="{17846318-8696-4706-9E46-4E4DCBC3CC15}">
      <formula1>OR(ISNUMBER(BF97),BF97=":")</formula1>
    </dataValidation>
    <dataValidation type="custom" allowBlank="1" showInputMessage="1" showErrorMessage="1" errorTitle="Wrong data input" error="Data entry is limited to numbers._x000d__x000a_: symbol can be used for not available data." sqref="BF98" xr:uid="{EC3FFB00-E06D-42CF-B15C-8BB80B124F80}">
      <formula1>OR(ISNUMBER(BF98),BF98=":")</formula1>
    </dataValidation>
    <dataValidation type="custom" allowBlank="1" showInputMessage="1" showErrorMessage="1" errorTitle="Wrong data input" error="Data entry is limited to numbers._x000d__x000a_: symbol can be used for not available data." sqref="BF99" xr:uid="{0E971A01-3C41-4948-8E0B-2D63885026C7}">
      <formula1>OR(ISNUMBER(BF99),BF99=":")</formula1>
    </dataValidation>
    <dataValidation type="custom" allowBlank="1" showInputMessage="1" showErrorMessage="1" errorTitle="Wrong data input" error="Data entry is limited to numbers._x000d__x000a_: symbol can be used for not available data." sqref="BF100" xr:uid="{9D213625-BD75-4DC9-9F71-7F6F0DF1DBF1}">
      <formula1>OR(ISNUMBER(BF100),BF100=":")</formula1>
    </dataValidation>
    <dataValidation type="custom" allowBlank="1" showInputMessage="1" showErrorMessage="1" errorTitle="Wrong data input" error="Data entry is limited to numbers._x000d__x000a_: symbol can be used for not available data." sqref="BF105" xr:uid="{351EF98A-B3C0-4FF1-B820-F566F78B56A5}">
      <formula1>OR(ISNUMBER(BF105),BF105=":")</formula1>
    </dataValidation>
    <dataValidation type="custom" allowBlank="1" showInputMessage="1" showErrorMessage="1" errorTitle="Wrong data input" error="Data entry is limited to numbers._x000d__x000a_: symbol can be used for not available data." sqref="BH96" xr:uid="{6B174116-D107-418F-B1CB-785CA2D902D7}">
      <formula1>OR(ISNUMBER(BH96),BH96=":")</formula1>
    </dataValidation>
    <dataValidation type="custom" allowBlank="1" showInputMessage="1" showErrorMessage="1" errorTitle="Wrong data input" error="Data entry is limited to numbers._x000d__x000a_: symbol can be used for not available data." sqref="BH97" xr:uid="{CEE5FC0F-C4E1-469F-AADB-0F96902999B1}">
      <formula1>OR(ISNUMBER(BH97),BH97=":")</formula1>
    </dataValidation>
    <dataValidation type="custom" allowBlank="1" showInputMessage="1" showErrorMessage="1" errorTitle="Wrong data input" error="Data entry is limited to numbers._x000d__x000a_: symbol can be used for not available data." sqref="BH98" xr:uid="{0C30153F-CA38-4F2A-8DF5-51CCED12508E}">
      <formula1>OR(ISNUMBER(BH98),BH98=":")</formula1>
    </dataValidation>
    <dataValidation type="custom" allowBlank="1" showInputMessage="1" showErrorMessage="1" errorTitle="Wrong data input" error="Data entry is limited to numbers._x000d__x000a_: symbol can be used for not available data." sqref="BH99" xr:uid="{0C188085-668B-48AF-93FA-FD9AF8CFBAFA}">
      <formula1>OR(ISNUMBER(BH99),BH99=":")</formula1>
    </dataValidation>
    <dataValidation type="custom" allowBlank="1" showInputMessage="1" showErrorMessage="1" errorTitle="Wrong data input" error="Data entry is limited to numbers._x000d__x000a_: symbol can be used for not available data." sqref="BH100" xr:uid="{BC95837E-70FE-4FF8-BC2D-18048AA3549E}">
      <formula1>OR(ISNUMBER(BH100),BH100=":")</formula1>
    </dataValidation>
    <dataValidation type="custom" allowBlank="1" showInputMessage="1" showErrorMessage="1" errorTitle="Wrong data input" error="Data entry is limited to numbers._x000d__x000a_: symbol can be used for not available data." sqref="BH105" xr:uid="{BB7E22E3-6E62-4DB4-9998-C6F7A508ED7E}">
      <formula1>OR(ISNUMBER(BH105),BH105=":")</formula1>
    </dataValidation>
    <dataValidation type="custom" allowBlank="1" showInputMessage="1" showErrorMessage="1" errorTitle="Wrong data input" error="Data entry is limited to numbers._x000d__x000a_: symbol can be used for not available data." sqref="BJ96" xr:uid="{AF438D5B-B2AE-42E7-9C12-0D093DFD1B73}">
      <formula1>OR(ISNUMBER(BJ96),BJ96=":")</formula1>
    </dataValidation>
    <dataValidation type="custom" allowBlank="1" showInputMessage="1" showErrorMessage="1" errorTitle="Wrong data input" error="Data entry is limited to numbers._x000d__x000a_: symbol can be used for not available data." sqref="BJ97" xr:uid="{BCA1AA76-AD00-4E6D-BF00-49DD3E4BCE71}">
      <formula1>OR(ISNUMBER(BJ97),BJ97=":")</formula1>
    </dataValidation>
    <dataValidation type="custom" allowBlank="1" showInputMessage="1" showErrorMessage="1" errorTitle="Wrong data input" error="Data entry is limited to numbers._x000d__x000a_: symbol can be used for not available data." sqref="BJ98" xr:uid="{3A584283-EAC9-49FF-9496-A6276ACB5E6E}">
      <formula1>OR(ISNUMBER(BJ98),BJ98=":")</formula1>
    </dataValidation>
    <dataValidation type="custom" allowBlank="1" showInputMessage="1" showErrorMessage="1" errorTitle="Wrong data input" error="Data entry is limited to numbers._x000d__x000a_: symbol can be used for not available data." sqref="BJ99" xr:uid="{EB45FBD9-4A98-417C-8B85-3821E7DFBA37}">
      <formula1>OR(ISNUMBER(BJ99),BJ99=":")</formula1>
    </dataValidation>
    <dataValidation type="custom" allowBlank="1" showInputMessage="1" showErrorMessage="1" errorTitle="Wrong data input" error="Data entry is limited to numbers._x000d__x000a_: symbol can be used for not available data." sqref="BJ100" xr:uid="{9374E751-0E09-4856-9B2C-B44E80DEEF70}">
      <formula1>OR(ISNUMBER(BJ100),BJ100=":")</formula1>
    </dataValidation>
    <dataValidation type="custom" allowBlank="1" showInputMessage="1" showErrorMessage="1" errorTitle="Wrong data input" error="Data entry is limited to numbers._x000d__x000a_: symbol can be used for not available data." sqref="BJ105" xr:uid="{7FF39C95-CBC2-4956-85B7-EBDD885154A5}">
      <formula1>OR(ISNUMBER(BJ105),BJ105=":")</formula1>
    </dataValidation>
    <dataValidation type="custom" allowBlank="1" showInputMessage="1" showErrorMessage="1" errorTitle="Wrong data input" error="Data entry is limited to numbers._x000d__x000a_: symbol can be used for not available data." sqref="BL96" xr:uid="{F2856253-E019-4D9E-88DE-00A23B06FFD2}">
      <formula1>OR(ISNUMBER(BL96),BL96=":")</formula1>
    </dataValidation>
    <dataValidation type="custom" allowBlank="1" showInputMessage="1" showErrorMessage="1" errorTitle="Wrong data input" error="Data entry is limited to numbers._x000d__x000a_: symbol can be used for not available data." sqref="BL97" xr:uid="{5BDB7F00-77F7-40A4-B391-B81BF419A957}">
      <formula1>OR(ISNUMBER(BL97),BL97=":")</formula1>
    </dataValidation>
    <dataValidation type="custom" allowBlank="1" showInputMessage="1" showErrorMessage="1" errorTitle="Wrong data input" error="Data entry is limited to numbers._x000d__x000a_: symbol can be used for not available data." sqref="BL98" xr:uid="{EE2E5D8C-61AD-4A45-A0FA-F557FC95AFB6}">
      <formula1>OR(ISNUMBER(BL98),BL98=":")</formula1>
    </dataValidation>
    <dataValidation type="custom" allowBlank="1" showInputMessage="1" showErrorMessage="1" errorTitle="Wrong data input" error="Data entry is limited to numbers._x000d__x000a_: symbol can be used for not available data." sqref="BL99" xr:uid="{480B4A2B-F5DE-4589-8343-BE556C3A9416}">
      <formula1>OR(ISNUMBER(BL99),BL99=":")</formula1>
    </dataValidation>
    <dataValidation type="custom" allowBlank="1" showInputMessage="1" showErrorMessage="1" errorTitle="Wrong data input" error="Data entry is limited to numbers._x000d__x000a_: symbol can be used for not available data." sqref="BL100" xr:uid="{6AFFE2A5-75F4-44B1-AB8A-502971C2696B}">
      <formula1>OR(ISNUMBER(BL100),BL100=":")</formula1>
    </dataValidation>
    <dataValidation type="custom" allowBlank="1" showInputMessage="1" showErrorMessage="1" errorTitle="Wrong data input" error="Data entry is limited to numbers._x000d__x000a_: symbol can be used for not available data." sqref="BL105" xr:uid="{AFBA5AAF-1058-4785-BCE3-653A145B6AB8}">
      <formula1>OR(ISNUMBER(BL105),BL105=":")</formula1>
    </dataValidation>
    <dataValidation type="custom" allowBlank="1" showInputMessage="1" showErrorMessage="1" errorTitle="Wrong data input" error="Data entry is limited to numbers._x000d__x000a_: symbol can be used for not available data." sqref="BN96" xr:uid="{884485D6-3D0E-41A7-9424-27DBE4C35127}">
      <formula1>OR(ISNUMBER(BN96),BN96=":")</formula1>
    </dataValidation>
    <dataValidation type="custom" allowBlank="1" showInputMessage="1" showErrorMessage="1" errorTitle="Wrong data input" error="Data entry is limited to numbers._x000d__x000a_: symbol can be used for not available data." sqref="BN97" xr:uid="{92520A1B-6509-4078-B775-73F7010A001C}">
      <formula1>OR(ISNUMBER(BN97),BN97=":")</formula1>
    </dataValidation>
    <dataValidation type="custom" allowBlank="1" showInputMessage="1" showErrorMessage="1" errorTitle="Wrong data input" error="Data entry is limited to numbers._x000d__x000a_: symbol can be used for not available data." sqref="BN98" xr:uid="{58A5818E-843C-4254-832D-D1EAC95ECE51}">
      <formula1>OR(ISNUMBER(BN98),BN98=":")</formula1>
    </dataValidation>
    <dataValidation type="custom" allowBlank="1" showInputMessage="1" showErrorMessage="1" errorTitle="Wrong data input" error="Data entry is limited to numbers._x000d__x000a_: symbol can be used for not available data." sqref="BN99" xr:uid="{6F9068B7-FE46-43EC-A755-D8506EF615F9}">
      <formula1>OR(ISNUMBER(BN99),BN99=":")</formula1>
    </dataValidation>
    <dataValidation type="custom" allowBlank="1" showInputMessage="1" showErrorMessage="1" errorTitle="Wrong data input" error="Data entry is limited to numbers._x000d__x000a_: symbol can be used for not available data." sqref="BN100" xr:uid="{AA96EF23-4499-4211-9744-2B919B209A6D}">
      <formula1>OR(ISNUMBER(BN100),BN100=":")</formula1>
    </dataValidation>
    <dataValidation type="custom" allowBlank="1" showInputMessage="1" showErrorMessage="1" errorTitle="Wrong data input" error="Data entry is limited to numbers._x000d__x000a_: symbol can be used for not available data." sqref="BN105" xr:uid="{ED7197F0-A84D-4AA1-A19A-437CCA34A937}">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19201"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19202"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19203"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19204"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MODEL4">
    <tabColor indexed="42"/>
  </sheetPr>
  <dimension ref="A1:CT139"/>
  <sheetViews>
    <sheetView showGridLines="0" showOutlineSymbols="0" zoomScale="80" zoomScaleNormal="80" zoomScaleSheetLayoutView="100" workbookViewId="0">
      <pane xSplit="5" ySplit="4" topLeftCell="F60" activePane="bottomRight" state="frozen"/>
      <selection activeCell="BI91" sqref="BI91:BI92"/>
      <selection pane="topRight" activeCell="BI91" sqref="BI91:BI92"/>
      <selection pane="bottomLeft" activeCell="BI91" sqref="BI91:BI92"/>
      <selection pane="bottomRight" activeCell="BR9" sqref="BR9"/>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184</v>
      </c>
      <c r="E2" s="9" t="s">
        <v>337</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257600.29087108292</v>
      </c>
      <c r="G5" s="395"/>
      <c r="H5" s="367">
        <v>253661.4479323175</v>
      </c>
      <c r="I5" s="395"/>
      <c r="J5" s="367">
        <v>246717.00515063616</v>
      </c>
      <c r="K5" s="395"/>
      <c r="L5" s="367">
        <v>242121.35289343682</v>
      </c>
      <c r="M5" s="395"/>
      <c r="N5" s="367">
        <v>237910.39627858662</v>
      </c>
      <c r="O5" s="395"/>
      <c r="P5" s="367">
        <v>229664.66708556178</v>
      </c>
      <c r="Q5" s="395"/>
      <c r="R5" s="367">
        <v>223440.60157476511</v>
      </c>
      <c r="S5" s="395"/>
      <c r="T5" s="367">
        <v>222411.47068104541</v>
      </c>
      <c r="U5" s="395"/>
      <c r="V5" s="367">
        <v>214440.21603219476</v>
      </c>
      <c r="W5" s="395"/>
      <c r="X5" s="367">
        <v>211537.23553749445</v>
      </c>
      <c r="Y5" s="395"/>
      <c r="Z5" s="367">
        <v>206134.87358242954</v>
      </c>
      <c r="AA5" s="395"/>
      <c r="AB5" s="367">
        <v>202637.44577684294</v>
      </c>
      <c r="AC5" s="395"/>
      <c r="AD5" s="367">
        <v>191656.60612142566</v>
      </c>
      <c r="AE5" s="395"/>
      <c r="AF5" s="367">
        <v>192162.87488845532</v>
      </c>
      <c r="AG5" s="395"/>
      <c r="AH5" s="367">
        <v>183982.3291473228</v>
      </c>
      <c r="AI5" s="395"/>
      <c r="AJ5" s="367">
        <v>182712.66023121684</v>
      </c>
      <c r="AK5" s="395"/>
      <c r="AL5" s="367">
        <v>180663.19230282697</v>
      </c>
      <c r="AM5" s="395"/>
      <c r="AN5" s="367">
        <v>172634.02436663359</v>
      </c>
      <c r="AO5" s="395"/>
      <c r="AP5" s="367">
        <v>174554.47939853885</v>
      </c>
      <c r="AQ5" s="395"/>
      <c r="AR5" s="367">
        <v>164734.20254966483</v>
      </c>
      <c r="AS5" s="395"/>
      <c r="AT5" s="367">
        <v>160204.85417542703</v>
      </c>
      <c r="AU5" s="395"/>
      <c r="AV5" s="367">
        <v>158875.2303607871</v>
      </c>
      <c r="AW5" s="395"/>
      <c r="AX5" s="367">
        <v>157888.08869442233</v>
      </c>
      <c r="AY5" s="395"/>
      <c r="AZ5" s="367">
        <v>152708.6868196195</v>
      </c>
      <c r="BA5" s="395"/>
      <c r="BB5" s="367">
        <v>142498.60426575373</v>
      </c>
      <c r="BC5" s="395"/>
      <c r="BD5" s="367">
        <v>138465.94276151044</v>
      </c>
      <c r="BE5" s="395"/>
      <c r="BF5" s="367">
        <v>132106.15777336259</v>
      </c>
      <c r="BG5" s="395"/>
      <c r="BH5" s="367">
        <v>125130.00847766484</v>
      </c>
      <c r="BI5" s="395"/>
      <c r="BJ5" s="367">
        <v>120373.52354000785</v>
      </c>
      <c r="BK5" s="395"/>
      <c r="BL5" s="368">
        <v>113612.50731171497</v>
      </c>
      <c r="BM5" s="395"/>
      <c r="BN5" s="616">
        <f>SUM(BN6,BN10:BN11,BN36:BN37,BN40:BN41,BN45,BN51:BN52,BN58,BN62,BN64,BN72,BN77:BN79,BN82,BN85,BN89:BN90)</f>
        <v>116712.15413059571</v>
      </c>
      <c r="BO5" s="398" t="s">
        <v>1196</v>
      </c>
      <c r="CJ5" s="302" t="s">
        <v>329</v>
      </c>
      <c r="CK5" s="302" t="s">
        <v>706</v>
      </c>
      <c r="CL5" s="302" t="s">
        <v>940</v>
      </c>
      <c r="CM5" s="302" t="s">
        <v>941</v>
      </c>
      <c r="CN5" s="302" t="s">
        <v>942</v>
      </c>
      <c r="CO5" s="302" t="s">
        <v>184</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71525.648357596365</v>
      </c>
      <c r="G6" s="373"/>
      <c r="H6" s="370">
        <v>68471.755897416617</v>
      </c>
      <c r="I6" s="373"/>
      <c r="J6" s="370">
        <v>64541.843215754678</v>
      </c>
      <c r="K6" s="373"/>
      <c r="L6" s="370">
        <v>57237.869833175042</v>
      </c>
      <c r="M6" s="373"/>
      <c r="N6" s="370">
        <v>55517.677657941676</v>
      </c>
      <c r="O6" s="373"/>
      <c r="P6" s="370">
        <v>53434.765984592006</v>
      </c>
      <c r="Q6" s="373"/>
      <c r="R6" s="370">
        <v>52657.79898655841</v>
      </c>
      <c r="S6" s="373"/>
      <c r="T6" s="370">
        <v>52495.63106918324</v>
      </c>
      <c r="U6" s="373"/>
      <c r="V6" s="370">
        <v>50789.425116672792</v>
      </c>
      <c r="W6" s="373"/>
      <c r="X6" s="370">
        <v>46519.662043188204</v>
      </c>
      <c r="Y6" s="373"/>
      <c r="Z6" s="370">
        <v>46277.754612068027</v>
      </c>
      <c r="AA6" s="373"/>
      <c r="AB6" s="370">
        <v>45708.901175267769</v>
      </c>
      <c r="AC6" s="373"/>
      <c r="AD6" s="370">
        <v>44106.2057058793</v>
      </c>
      <c r="AE6" s="373"/>
      <c r="AF6" s="370">
        <v>42295.319855453825</v>
      </c>
      <c r="AG6" s="373"/>
      <c r="AH6" s="370">
        <v>41321.881676474455</v>
      </c>
      <c r="AI6" s="373"/>
      <c r="AJ6" s="370">
        <v>40907.029734609729</v>
      </c>
      <c r="AK6" s="373"/>
      <c r="AL6" s="370">
        <v>40232.647183972556</v>
      </c>
      <c r="AM6" s="373"/>
      <c r="AN6" s="370">
        <v>41482.931803719264</v>
      </c>
      <c r="AO6" s="373"/>
      <c r="AP6" s="370">
        <v>40899.41179243652</v>
      </c>
      <c r="AQ6" s="373"/>
      <c r="AR6" s="370">
        <v>40571.919340212553</v>
      </c>
      <c r="AS6" s="373"/>
      <c r="AT6" s="370">
        <v>40878.255764044225</v>
      </c>
      <c r="AU6" s="373"/>
      <c r="AV6" s="370">
        <v>39316.523164576378</v>
      </c>
      <c r="AW6" s="373"/>
      <c r="AX6" s="370">
        <v>39587.356889868228</v>
      </c>
      <c r="AY6" s="373"/>
      <c r="AZ6" s="370">
        <v>40023.676217432141</v>
      </c>
      <c r="BA6" s="373"/>
      <c r="BB6" s="370">
        <v>38340.768367994373</v>
      </c>
      <c r="BC6" s="373"/>
      <c r="BD6" s="370">
        <v>38728.813362144152</v>
      </c>
      <c r="BE6" s="373"/>
      <c r="BF6" s="370">
        <v>37393.580301986156</v>
      </c>
      <c r="BG6" s="373"/>
      <c r="BH6" s="370">
        <v>37773.629814382977</v>
      </c>
      <c r="BI6" s="373"/>
      <c r="BJ6" s="370">
        <v>37282.675638307846</v>
      </c>
      <c r="BK6" s="373"/>
      <c r="BL6" s="371">
        <v>37114.745137029538</v>
      </c>
      <c r="BM6" s="373"/>
      <c r="BN6" s="617">
        <f>SUM(BN7:BN9)</f>
        <v>35603.9572195074</v>
      </c>
      <c r="BO6" s="376" t="s">
        <v>1196</v>
      </c>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70850.292142660343</v>
      </c>
      <c r="G7" s="373"/>
      <c r="H7" s="374">
        <v>67801.014665006864</v>
      </c>
      <c r="I7" s="373"/>
      <c r="J7" s="374">
        <v>63865.36984235853</v>
      </c>
      <c r="K7" s="373"/>
      <c r="L7" s="374">
        <v>56561.97543099113</v>
      </c>
      <c r="M7" s="373"/>
      <c r="N7" s="374">
        <v>54840.992044305771</v>
      </c>
      <c r="O7" s="373"/>
      <c r="P7" s="374">
        <v>52760.719413916559</v>
      </c>
      <c r="Q7" s="373"/>
      <c r="R7" s="374">
        <v>51970.680406211126</v>
      </c>
      <c r="S7" s="373"/>
      <c r="T7" s="374">
        <v>51805.533024841301</v>
      </c>
      <c r="U7" s="373"/>
      <c r="V7" s="374">
        <v>50041.43922430362</v>
      </c>
      <c r="W7" s="373"/>
      <c r="X7" s="374">
        <v>45773.261910597554</v>
      </c>
      <c r="Y7" s="373"/>
      <c r="Z7" s="374">
        <v>45541.643404493509</v>
      </c>
      <c r="AA7" s="373"/>
      <c r="AB7" s="374">
        <v>44728.095417420584</v>
      </c>
      <c r="AC7" s="373"/>
      <c r="AD7" s="374">
        <v>43362.609131037592</v>
      </c>
      <c r="AE7" s="373"/>
      <c r="AF7" s="374">
        <v>41500.179465392233</v>
      </c>
      <c r="AG7" s="373"/>
      <c r="AH7" s="374">
        <v>40485.964110083907</v>
      </c>
      <c r="AI7" s="373"/>
      <c r="AJ7" s="374">
        <v>40066.351232528636</v>
      </c>
      <c r="AK7" s="373"/>
      <c r="AL7" s="374">
        <v>39266.429212149895</v>
      </c>
      <c r="AM7" s="373"/>
      <c r="AN7" s="374">
        <v>40358.21329687674</v>
      </c>
      <c r="AO7" s="373"/>
      <c r="AP7" s="374">
        <v>39752.163969753274</v>
      </c>
      <c r="AQ7" s="373"/>
      <c r="AR7" s="374">
        <v>39242.104089301058</v>
      </c>
      <c r="AS7" s="373"/>
      <c r="AT7" s="374">
        <v>39288.824640637547</v>
      </c>
      <c r="AU7" s="373"/>
      <c r="AV7" s="374">
        <v>37929.691575010263</v>
      </c>
      <c r="AW7" s="373"/>
      <c r="AX7" s="374">
        <v>38028.312193352016</v>
      </c>
      <c r="AY7" s="373"/>
      <c r="AZ7" s="374">
        <v>38417.455053557911</v>
      </c>
      <c r="BA7" s="373"/>
      <c r="BB7" s="374">
        <v>36830.761745366894</v>
      </c>
      <c r="BC7" s="373"/>
      <c r="BD7" s="374">
        <v>36872.375982195961</v>
      </c>
      <c r="BE7" s="373"/>
      <c r="BF7" s="374">
        <v>35593.574758237934</v>
      </c>
      <c r="BG7" s="373"/>
      <c r="BH7" s="374">
        <v>35719.757403748656</v>
      </c>
      <c r="BI7" s="373"/>
      <c r="BJ7" s="374">
        <v>35411.203195542374</v>
      </c>
      <c r="BK7" s="373"/>
      <c r="BL7" s="375">
        <v>35197.627180737727</v>
      </c>
      <c r="BM7" s="373"/>
      <c r="BN7" s="618">
        <v>33764.877213742708</v>
      </c>
      <c r="BO7" s="376" t="s">
        <v>1196</v>
      </c>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675.3149391435453</v>
      </c>
      <c r="G8" s="373"/>
      <c r="H8" s="374">
        <v>670.70203047351038</v>
      </c>
      <c r="I8" s="373"/>
      <c r="J8" s="374">
        <v>676.44029265414008</v>
      </c>
      <c r="K8" s="373"/>
      <c r="L8" s="374">
        <v>675.86053106153122</v>
      </c>
      <c r="M8" s="373"/>
      <c r="N8" s="374">
        <v>676.65370514994834</v>
      </c>
      <c r="O8" s="373"/>
      <c r="P8" s="374">
        <v>674.01340673166942</v>
      </c>
      <c r="Q8" s="373"/>
      <c r="R8" s="374">
        <v>687.08466492640105</v>
      </c>
      <c r="S8" s="373"/>
      <c r="T8" s="374">
        <v>690.07104927769001</v>
      </c>
      <c r="U8" s="373"/>
      <c r="V8" s="374">
        <v>747.95686288018055</v>
      </c>
      <c r="W8" s="373"/>
      <c r="X8" s="374">
        <v>746.36860523694872</v>
      </c>
      <c r="Y8" s="373"/>
      <c r="Z8" s="374">
        <v>736.07066550560523</v>
      </c>
      <c r="AA8" s="373"/>
      <c r="AB8" s="374">
        <v>980.76757425839935</v>
      </c>
      <c r="AC8" s="373"/>
      <c r="AD8" s="374">
        <v>743.55697526036772</v>
      </c>
      <c r="AE8" s="373"/>
      <c r="AF8" s="374">
        <v>795.10444162328429</v>
      </c>
      <c r="AG8" s="373"/>
      <c r="AH8" s="374">
        <v>835.88444494650639</v>
      </c>
      <c r="AI8" s="373"/>
      <c r="AJ8" s="374">
        <v>840.64155568427623</v>
      </c>
      <c r="AK8" s="373"/>
      <c r="AL8" s="374">
        <v>966.18461464904328</v>
      </c>
      <c r="AM8" s="373"/>
      <c r="AN8" s="374">
        <v>1124.6830313971498</v>
      </c>
      <c r="AO8" s="373"/>
      <c r="AP8" s="374">
        <v>1147.2072186737335</v>
      </c>
      <c r="AQ8" s="373"/>
      <c r="AR8" s="374">
        <v>1329.7856532724243</v>
      </c>
      <c r="AS8" s="373"/>
      <c r="AT8" s="374">
        <v>1589.3908193319639</v>
      </c>
      <c r="AU8" s="373"/>
      <c r="AV8" s="374">
        <v>1386.7928340831693</v>
      </c>
      <c r="AW8" s="373"/>
      <c r="AX8" s="374">
        <v>1559.0082641894705</v>
      </c>
      <c r="AY8" s="373"/>
      <c r="AZ8" s="374">
        <v>1606.1910472926031</v>
      </c>
      <c r="BA8" s="373"/>
      <c r="BB8" s="374">
        <v>1509.9760108834337</v>
      </c>
      <c r="BC8" s="373"/>
      <c r="BD8" s="374">
        <v>1856.4059565757898</v>
      </c>
      <c r="BE8" s="373"/>
      <c r="BF8" s="374">
        <v>1799.9756277612573</v>
      </c>
      <c r="BG8" s="373"/>
      <c r="BH8" s="374">
        <v>2053.8447557106965</v>
      </c>
      <c r="BI8" s="373"/>
      <c r="BJ8" s="374">
        <v>1871.4504547162405</v>
      </c>
      <c r="BK8" s="373"/>
      <c r="BL8" s="375">
        <v>1917.0937207528725</v>
      </c>
      <c r="BM8" s="373"/>
      <c r="BN8" s="618">
        <v>1839.0567567543956</v>
      </c>
      <c r="BO8" s="376" t="s">
        <v>1196</v>
      </c>
      <c r="BT8" s="13"/>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4.1275792477652104E-2</v>
      </c>
      <c r="G9" s="373"/>
      <c r="H9" s="374">
        <v>3.9201936252534285E-2</v>
      </c>
      <c r="I9" s="373"/>
      <c r="J9" s="374">
        <v>3.3080742007180461E-2</v>
      </c>
      <c r="K9" s="373"/>
      <c r="L9" s="374">
        <v>3.3871122377865708E-2</v>
      </c>
      <c r="M9" s="373"/>
      <c r="N9" s="374">
        <v>3.190848595819E-2</v>
      </c>
      <c r="O9" s="373"/>
      <c r="P9" s="374">
        <v>3.3163943778678658E-2</v>
      </c>
      <c r="Q9" s="373"/>
      <c r="R9" s="374">
        <v>3.3915420882858122E-2</v>
      </c>
      <c r="S9" s="373"/>
      <c r="T9" s="374">
        <v>2.6995064249350401E-2</v>
      </c>
      <c r="U9" s="373"/>
      <c r="V9" s="374">
        <v>2.9029488993767661E-2</v>
      </c>
      <c r="W9" s="373"/>
      <c r="X9" s="374">
        <v>3.1527353696112745E-2</v>
      </c>
      <c r="Y9" s="373"/>
      <c r="Z9" s="374">
        <v>4.0542068916465335E-2</v>
      </c>
      <c r="AA9" s="373"/>
      <c r="AB9" s="374">
        <v>3.8183588791222689E-2</v>
      </c>
      <c r="AC9" s="373"/>
      <c r="AD9" s="374">
        <v>3.9599581340949187E-2</v>
      </c>
      <c r="AE9" s="373"/>
      <c r="AF9" s="374">
        <v>3.5948438309727139E-2</v>
      </c>
      <c r="AG9" s="373"/>
      <c r="AH9" s="374">
        <v>3.3121444045424928E-2</v>
      </c>
      <c r="AI9" s="373"/>
      <c r="AJ9" s="374">
        <v>3.6946396819850728E-2</v>
      </c>
      <c r="AK9" s="373"/>
      <c r="AL9" s="374">
        <v>3.3357173619831856E-2</v>
      </c>
      <c r="AM9" s="373"/>
      <c r="AN9" s="374">
        <v>3.5475445376229792E-2</v>
      </c>
      <c r="AO9" s="373"/>
      <c r="AP9" s="374">
        <v>4.0604009512710676E-2</v>
      </c>
      <c r="AQ9" s="373"/>
      <c r="AR9" s="374">
        <v>2.9597639069821248E-2</v>
      </c>
      <c r="AS9" s="373"/>
      <c r="AT9" s="374">
        <v>4.0304074711301818E-2</v>
      </c>
      <c r="AU9" s="373"/>
      <c r="AV9" s="374">
        <v>3.8755482944482736E-2</v>
      </c>
      <c r="AW9" s="373"/>
      <c r="AX9" s="374">
        <v>3.6432326741821591E-2</v>
      </c>
      <c r="AY9" s="373"/>
      <c r="AZ9" s="374">
        <v>3.0116581627474198E-2</v>
      </c>
      <c r="BA9" s="373"/>
      <c r="BB9" s="374">
        <v>3.0611744049782785E-2</v>
      </c>
      <c r="BC9" s="373"/>
      <c r="BD9" s="374">
        <v>3.1423372398534356E-2</v>
      </c>
      <c r="BE9" s="373"/>
      <c r="BF9" s="374">
        <v>2.991598697145496E-2</v>
      </c>
      <c r="BG9" s="373"/>
      <c r="BH9" s="374">
        <v>2.7654923622749173E-2</v>
      </c>
      <c r="BI9" s="373"/>
      <c r="BJ9" s="374">
        <v>2.1988049232130942E-2</v>
      </c>
      <c r="BK9" s="373"/>
      <c r="BL9" s="375">
        <v>2.4235538943668908E-2</v>
      </c>
      <c r="BM9" s="373"/>
      <c r="BN9" s="618">
        <v>2.3249010293787332E-2</v>
      </c>
      <c r="BO9" s="376" t="s">
        <v>1196</v>
      </c>
      <c r="BT9" s="13"/>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55677.807157898184</v>
      </c>
      <c r="G10" s="373"/>
      <c r="H10" s="370">
        <v>55965.78203791393</v>
      </c>
      <c r="I10" s="373"/>
      <c r="J10" s="370">
        <v>55859.259521262233</v>
      </c>
      <c r="K10" s="373"/>
      <c r="L10" s="370">
        <v>56902.757358322895</v>
      </c>
      <c r="M10" s="373"/>
      <c r="N10" s="370">
        <v>54556.724077148887</v>
      </c>
      <c r="O10" s="373"/>
      <c r="P10" s="370">
        <v>52611.737248193283</v>
      </c>
      <c r="Q10" s="373"/>
      <c r="R10" s="370">
        <v>49089.751524074112</v>
      </c>
      <c r="S10" s="373"/>
      <c r="T10" s="370">
        <v>48680.203006612799</v>
      </c>
      <c r="U10" s="373"/>
      <c r="V10" s="370">
        <v>42865.734457059458</v>
      </c>
      <c r="W10" s="373"/>
      <c r="X10" s="370">
        <v>42166.231815583051</v>
      </c>
      <c r="Y10" s="373"/>
      <c r="Z10" s="370">
        <v>37741.244503151567</v>
      </c>
      <c r="AA10" s="373"/>
      <c r="AB10" s="370">
        <v>38521.724411775547</v>
      </c>
      <c r="AC10" s="373"/>
      <c r="AD10" s="370">
        <v>34450.250455228917</v>
      </c>
      <c r="AE10" s="373"/>
      <c r="AF10" s="370">
        <v>37040.244864860324</v>
      </c>
      <c r="AG10" s="373"/>
      <c r="AH10" s="370">
        <v>35542.78780401322</v>
      </c>
      <c r="AI10" s="373"/>
      <c r="AJ10" s="370">
        <v>31417.869081641187</v>
      </c>
      <c r="AK10" s="373"/>
      <c r="AL10" s="370">
        <v>32134.415535229396</v>
      </c>
      <c r="AM10" s="373"/>
      <c r="AN10" s="370">
        <v>29709.51741777351</v>
      </c>
      <c r="AO10" s="373"/>
      <c r="AP10" s="370">
        <v>30156.606045320877</v>
      </c>
      <c r="AQ10" s="373"/>
      <c r="AR10" s="370">
        <v>27663.230886884248</v>
      </c>
      <c r="AS10" s="373"/>
      <c r="AT10" s="370">
        <v>23541.328708649002</v>
      </c>
      <c r="AU10" s="373"/>
      <c r="AV10" s="370">
        <v>24161.223323883871</v>
      </c>
      <c r="AW10" s="373"/>
      <c r="AX10" s="370">
        <v>22434.742225853704</v>
      </c>
      <c r="AY10" s="373"/>
      <c r="AZ10" s="370">
        <v>19264.742182262155</v>
      </c>
      <c r="BA10" s="373"/>
      <c r="BB10" s="370">
        <v>18102.184335494825</v>
      </c>
      <c r="BC10" s="373"/>
      <c r="BD10" s="370">
        <v>14734.640753418736</v>
      </c>
      <c r="BE10" s="373"/>
      <c r="BF10" s="370">
        <v>14500.734325418609</v>
      </c>
      <c r="BG10" s="373"/>
      <c r="BH10" s="370">
        <v>11808.158916521308</v>
      </c>
      <c r="BI10" s="373"/>
      <c r="BJ10" s="370">
        <v>10153.598500107628</v>
      </c>
      <c r="BK10" s="373"/>
      <c r="BL10" s="371">
        <v>8088.5199198395185</v>
      </c>
      <c r="BM10" s="373"/>
      <c r="BN10" s="617">
        <v>7463.8613769464364</v>
      </c>
      <c r="BO10" s="376" t="s">
        <v>1196</v>
      </c>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36519.366441771912</v>
      </c>
      <c r="G11" s="373"/>
      <c r="H11" s="370">
        <v>35995.562339819619</v>
      </c>
      <c r="I11" s="373"/>
      <c r="J11" s="370">
        <v>34971.802313617598</v>
      </c>
      <c r="K11" s="373"/>
      <c r="L11" s="370">
        <v>33912.606011348144</v>
      </c>
      <c r="M11" s="373"/>
      <c r="N11" s="370">
        <v>32822.770051692583</v>
      </c>
      <c r="O11" s="373"/>
      <c r="P11" s="370">
        <v>31671.483490076622</v>
      </c>
      <c r="Q11" s="373"/>
      <c r="R11" s="370">
        <v>30245.717548791818</v>
      </c>
      <c r="S11" s="373"/>
      <c r="T11" s="370">
        <v>30095.557508475915</v>
      </c>
      <c r="U11" s="373"/>
      <c r="V11" s="370">
        <v>27916.64687152515</v>
      </c>
      <c r="W11" s="373"/>
      <c r="X11" s="370">
        <v>27039.460306184137</v>
      </c>
      <c r="Y11" s="373"/>
      <c r="Z11" s="370">
        <v>25482.849902081482</v>
      </c>
      <c r="AA11" s="373"/>
      <c r="AB11" s="370">
        <v>25369.545339082888</v>
      </c>
      <c r="AC11" s="373"/>
      <c r="AD11" s="370">
        <v>23692.883237234757</v>
      </c>
      <c r="AE11" s="373"/>
      <c r="AF11" s="370">
        <v>24200.864749406857</v>
      </c>
      <c r="AG11" s="373"/>
      <c r="AH11" s="370">
        <v>23096.245581297713</v>
      </c>
      <c r="AI11" s="373"/>
      <c r="AJ11" s="370">
        <v>21932.314667821782</v>
      </c>
      <c r="AK11" s="373"/>
      <c r="AL11" s="370">
        <v>21966.4767771687</v>
      </c>
      <c r="AM11" s="373"/>
      <c r="AN11" s="370">
        <v>20985.990525245379</v>
      </c>
      <c r="AO11" s="373"/>
      <c r="AP11" s="370">
        <v>21107.795763556922</v>
      </c>
      <c r="AQ11" s="373"/>
      <c r="AR11" s="370">
        <v>19966.050132651824</v>
      </c>
      <c r="AS11" s="373"/>
      <c r="AT11" s="370">
        <v>18561.67074556282</v>
      </c>
      <c r="AU11" s="373"/>
      <c r="AV11" s="370">
        <v>18510.062148415731</v>
      </c>
      <c r="AW11" s="373"/>
      <c r="AX11" s="370">
        <v>17987.371257280098</v>
      </c>
      <c r="AY11" s="373"/>
      <c r="AZ11" s="370">
        <v>16893.392227655939</v>
      </c>
      <c r="BA11" s="373"/>
      <c r="BB11" s="370">
        <v>15777.971795684083</v>
      </c>
      <c r="BC11" s="373"/>
      <c r="BD11" s="370">
        <v>14652.901646360619</v>
      </c>
      <c r="BE11" s="373"/>
      <c r="BF11" s="370">
        <v>14420.588612503114</v>
      </c>
      <c r="BG11" s="373"/>
      <c r="BH11" s="370">
        <v>13271.885682439626</v>
      </c>
      <c r="BI11" s="373"/>
      <c r="BJ11" s="370">
        <v>12633.758945658323</v>
      </c>
      <c r="BK11" s="373"/>
      <c r="BL11" s="371">
        <v>11768.590789977125</v>
      </c>
      <c r="BM11" s="373"/>
      <c r="BN11" s="617">
        <v>12212.101033227764</v>
      </c>
      <c r="BO11" s="376" t="s">
        <v>1196</v>
      </c>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14088.949259392404</v>
      </c>
      <c r="G12" s="373"/>
      <c r="H12" s="378">
        <v>13574.562962655447</v>
      </c>
      <c r="I12" s="373"/>
      <c r="J12" s="378">
        <v>12698.220157553074</v>
      </c>
      <c r="K12" s="373"/>
      <c r="L12" s="378">
        <v>11233.783528784534</v>
      </c>
      <c r="M12" s="373"/>
      <c r="N12" s="378">
        <v>10901.348947550281</v>
      </c>
      <c r="O12" s="373"/>
      <c r="P12" s="378">
        <v>10518.189534051096</v>
      </c>
      <c r="Q12" s="373"/>
      <c r="R12" s="378">
        <v>10308.207712236283</v>
      </c>
      <c r="S12" s="373"/>
      <c r="T12" s="378">
        <v>10283.212490263259</v>
      </c>
      <c r="U12" s="373"/>
      <c r="V12" s="378">
        <v>9954.0768375241532</v>
      </c>
      <c r="W12" s="373"/>
      <c r="X12" s="378">
        <v>9224.2454337392501</v>
      </c>
      <c r="Y12" s="373"/>
      <c r="Z12" s="378">
        <v>9219.3418629193911</v>
      </c>
      <c r="AA12" s="373"/>
      <c r="AB12" s="378">
        <v>8950.5607578842082</v>
      </c>
      <c r="AC12" s="373"/>
      <c r="AD12" s="378">
        <v>8846.0084371955691</v>
      </c>
      <c r="AE12" s="373"/>
      <c r="AF12" s="378">
        <v>8617.6417865723906</v>
      </c>
      <c r="AG12" s="373"/>
      <c r="AH12" s="378">
        <v>8348.78973925432</v>
      </c>
      <c r="AI12" s="373"/>
      <c r="AJ12" s="378">
        <v>8311.2138269057104</v>
      </c>
      <c r="AK12" s="373"/>
      <c r="AL12" s="378">
        <v>8233.1966709700609</v>
      </c>
      <c r="AM12" s="373"/>
      <c r="AN12" s="378">
        <v>8414.0459423525299</v>
      </c>
      <c r="AO12" s="373"/>
      <c r="AP12" s="378">
        <v>8331.7763179601243</v>
      </c>
      <c r="AQ12" s="373"/>
      <c r="AR12" s="378">
        <v>8165.7894043884453</v>
      </c>
      <c r="AS12" s="373"/>
      <c r="AT12" s="378">
        <v>8161.2026229715711</v>
      </c>
      <c r="AU12" s="373"/>
      <c r="AV12" s="378">
        <v>7977.8866890027348</v>
      </c>
      <c r="AW12" s="373"/>
      <c r="AX12" s="378">
        <v>7916.2628052243181</v>
      </c>
      <c r="AY12" s="373"/>
      <c r="AZ12" s="378">
        <v>7941.1257062133309</v>
      </c>
      <c r="BA12" s="373"/>
      <c r="BB12" s="378">
        <v>7662.8018606109035</v>
      </c>
      <c r="BC12" s="373"/>
      <c r="BD12" s="378">
        <v>7710.2029469105009</v>
      </c>
      <c r="BE12" s="373"/>
      <c r="BF12" s="378">
        <v>7559.5407700947526</v>
      </c>
      <c r="BG12" s="373"/>
      <c r="BH12" s="378">
        <v>7583.921863863965</v>
      </c>
      <c r="BI12" s="373"/>
      <c r="BJ12" s="378">
        <v>7554.3626841044979</v>
      </c>
      <c r="BK12" s="373"/>
      <c r="BL12" s="379">
        <v>7482.6860462781888</v>
      </c>
      <c r="BM12" s="373"/>
      <c r="BN12" s="619">
        <v>8108.6315514476137</v>
      </c>
      <c r="BO12" s="376" t="s">
        <v>1196</v>
      </c>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3.1254169333760924</v>
      </c>
      <c r="G13" s="373"/>
      <c r="H13" s="378">
        <v>3.0599460450387648</v>
      </c>
      <c r="I13" s="373"/>
      <c r="J13" s="378">
        <v>3.012808581542108</v>
      </c>
      <c r="K13" s="373"/>
      <c r="L13" s="378">
        <v>2.9251100746034573</v>
      </c>
      <c r="M13" s="373"/>
      <c r="N13" s="378">
        <v>2.8621969053140841</v>
      </c>
      <c r="O13" s="373"/>
      <c r="P13" s="378">
        <v>3.0879087060433985</v>
      </c>
      <c r="Q13" s="373"/>
      <c r="R13" s="378">
        <v>3.0812712439344025</v>
      </c>
      <c r="S13" s="373"/>
      <c r="T13" s="378">
        <v>4.8604723338076248</v>
      </c>
      <c r="U13" s="373"/>
      <c r="V13" s="378">
        <v>3.7571842253412404</v>
      </c>
      <c r="W13" s="373"/>
      <c r="X13" s="378">
        <v>4.484360003817204</v>
      </c>
      <c r="Y13" s="373"/>
      <c r="Z13" s="378">
        <v>3.4462768340533012</v>
      </c>
      <c r="AA13" s="373"/>
      <c r="AB13" s="378">
        <v>3.863299804835429</v>
      </c>
      <c r="AC13" s="373"/>
      <c r="AD13" s="378">
        <v>2.2975543775528431</v>
      </c>
      <c r="AE13" s="373"/>
      <c r="AF13" s="378">
        <v>2.8705246071927082</v>
      </c>
      <c r="AG13" s="373"/>
      <c r="AH13" s="378">
        <v>2.5453692463817683</v>
      </c>
      <c r="AI13" s="373"/>
      <c r="AJ13" s="378">
        <v>2.7265012066427778</v>
      </c>
      <c r="AK13" s="373"/>
      <c r="AL13" s="378">
        <v>2.6410641525073766</v>
      </c>
      <c r="AM13" s="373"/>
      <c r="AN13" s="378">
        <v>2.3312598636076594</v>
      </c>
      <c r="AO13" s="373"/>
      <c r="AP13" s="378">
        <v>2.3725952944005613</v>
      </c>
      <c r="AQ13" s="373"/>
      <c r="AR13" s="378">
        <v>2.3354612881916736</v>
      </c>
      <c r="AS13" s="373"/>
      <c r="AT13" s="378">
        <v>2.6551190993612725</v>
      </c>
      <c r="AU13" s="373"/>
      <c r="AV13" s="378">
        <v>1.6618302037178458</v>
      </c>
      <c r="AW13" s="373"/>
      <c r="AX13" s="378">
        <v>1.7804520313678287</v>
      </c>
      <c r="AY13" s="373"/>
      <c r="AZ13" s="378">
        <v>2.0519066429386461</v>
      </c>
      <c r="BA13" s="373"/>
      <c r="BB13" s="378">
        <v>1.9911449383816842</v>
      </c>
      <c r="BC13" s="373"/>
      <c r="BD13" s="378">
        <v>1.8549686663022931</v>
      </c>
      <c r="BE13" s="373"/>
      <c r="BF13" s="378">
        <v>1.6069866342624417</v>
      </c>
      <c r="BG13" s="373"/>
      <c r="BH13" s="378">
        <v>1.7356949058843387</v>
      </c>
      <c r="BI13" s="373"/>
      <c r="BJ13" s="378">
        <v>1.3688638577615149</v>
      </c>
      <c r="BK13" s="373"/>
      <c r="BL13" s="379">
        <v>1.4267079915570673</v>
      </c>
      <c r="BM13" s="373"/>
      <c r="BN13" s="619">
        <v>1.4737289795805288</v>
      </c>
      <c r="BO13" s="376" t="s">
        <v>1196</v>
      </c>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620"/>
      <c r="G14" s="628"/>
      <c r="H14" s="621"/>
      <c r="I14" s="628"/>
      <c r="J14" s="621"/>
      <c r="K14" s="628"/>
      <c r="L14" s="621"/>
      <c r="M14" s="628"/>
      <c r="N14" s="621"/>
      <c r="O14" s="628"/>
      <c r="P14" s="621"/>
      <c r="Q14" s="628"/>
      <c r="R14" s="621"/>
      <c r="S14" s="628"/>
      <c r="T14" s="621"/>
      <c r="U14" s="628"/>
      <c r="V14" s="621"/>
      <c r="W14" s="628"/>
      <c r="X14" s="621"/>
      <c r="Y14" s="628"/>
      <c r="Z14" s="621"/>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1"/>
      <c r="BK14" s="628"/>
      <c r="BL14" s="622"/>
      <c r="BM14" s="628"/>
      <c r="BN14" s="621"/>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81.894193100798972</v>
      </c>
      <c r="G15" s="373"/>
      <c r="H15" s="374">
        <v>77.49571635042733</v>
      </c>
      <c r="I15" s="373"/>
      <c r="J15" s="374">
        <v>72.043595147661136</v>
      </c>
      <c r="K15" s="373"/>
      <c r="L15" s="374">
        <v>66.594382089326103</v>
      </c>
      <c r="M15" s="373"/>
      <c r="N15" s="374">
        <v>61.088495685460416</v>
      </c>
      <c r="O15" s="373"/>
      <c r="P15" s="374">
        <v>69.795560102742286</v>
      </c>
      <c r="Q15" s="373"/>
      <c r="R15" s="374">
        <v>68.802072705543992</v>
      </c>
      <c r="S15" s="373"/>
      <c r="T15" s="374">
        <v>63.227449103406819</v>
      </c>
      <c r="U15" s="373"/>
      <c r="V15" s="374">
        <v>65.927163476031581</v>
      </c>
      <c r="W15" s="373"/>
      <c r="X15" s="374">
        <v>67.403081895103014</v>
      </c>
      <c r="Y15" s="373"/>
      <c r="Z15" s="374">
        <v>70.184824864402472</v>
      </c>
      <c r="AA15" s="373"/>
      <c r="AB15" s="374">
        <v>73.538422485650301</v>
      </c>
      <c r="AC15" s="373"/>
      <c r="AD15" s="374">
        <v>74.889281475817441</v>
      </c>
      <c r="AE15" s="373"/>
      <c r="AF15" s="374">
        <v>73.05904464663432</v>
      </c>
      <c r="AG15" s="373"/>
      <c r="AH15" s="374">
        <v>78.234819532281861</v>
      </c>
      <c r="AI15" s="373"/>
      <c r="AJ15" s="374">
        <v>76.126959094792227</v>
      </c>
      <c r="AK15" s="373"/>
      <c r="AL15" s="374">
        <v>86.773930118829128</v>
      </c>
      <c r="AM15" s="373"/>
      <c r="AN15" s="374">
        <v>80.086495742407934</v>
      </c>
      <c r="AO15" s="373"/>
      <c r="AP15" s="374">
        <v>73.733377075640078</v>
      </c>
      <c r="AQ15" s="373"/>
      <c r="AR15" s="374">
        <v>78.049062920711449</v>
      </c>
      <c r="AS15" s="373"/>
      <c r="AT15" s="374">
        <v>85.06226567145211</v>
      </c>
      <c r="AU15" s="373"/>
      <c r="AV15" s="374">
        <v>73.53612758870635</v>
      </c>
      <c r="AW15" s="373"/>
      <c r="AX15" s="374">
        <v>78.992261277286332</v>
      </c>
      <c r="AY15" s="373"/>
      <c r="AZ15" s="374">
        <v>79.134251611096047</v>
      </c>
      <c r="BA15" s="373"/>
      <c r="BB15" s="374">
        <v>75.779665305150118</v>
      </c>
      <c r="BC15" s="373"/>
      <c r="BD15" s="374">
        <v>74.435344077916355</v>
      </c>
      <c r="BE15" s="373"/>
      <c r="BF15" s="374">
        <v>73.378432177583235</v>
      </c>
      <c r="BG15" s="373"/>
      <c r="BH15" s="374">
        <v>73.459108161746144</v>
      </c>
      <c r="BI15" s="373"/>
      <c r="BJ15" s="374">
        <v>61.213538798968294</v>
      </c>
      <c r="BK15" s="373"/>
      <c r="BL15" s="375">
        <v>65.779503916991814</v>
      </c>
      <c r="BM15" s="373"/>
      <c r="BN15" s="618">
        <v>66.913353369221937</v>
      </c>
      <c r="BO15" s="376" t="s">
        <v>1196</v>
      </c>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210.00691912660861</v>
      </c>
      <c r="G16" s="373"/>
      <c r="H16" s="374">
        <v>198.56253683447832</v>
      </c>
      <c r="I16" s="373"/>
      <c r="J16" s="374">
        <v>184.27398973444099</v>
      </c>
      <c r="K16" s="373"/>
      <c r="L16" s="374">
        <v>169.95503002195218</v>
      </c>
      <c r="M16" s="373"/>
      <c r="N16" s="374">
        <v>155.66445108001997</v>
      </c>
      <c r="O16" s="373"/>
      <c r="P16" s="374">
        <v>178.64180359903975</v>
      </c>
      <c r="Q16" s="373"/>
      <c r="R16" s="374">
        <v>175.76955239667899</v>
      </c>
      <c r="S16" s="373"/>
      <c r="T16" s="374">
        <v>159.80103088178197</v>
      </c>
      <c r="U16" s="373"/>
      <c r="V16" s="374">
        <v>167.64484823815312</v>
      </c>
      <c r="W16" s="373"/>
      <c r="X16" s="374">
        <v>170.96275624309763</v>
      </c>
      <c r="Y16" s="373"/>
      <c r="Z16" s="374">
        <v>178.84023353014459</v>
      </c>
      <c r="AA16" s="373"/>
      <c r="AB16" s="374">
        <v>187.68505238442782</v>
      </c>
      <c r="AC16" s="373"/>
      <c r="AD16" s="374">
        <v>192.38368363280961</v>
      </c>
      <c r="AE16" s="373"/>
      <c r="AF16" s="374">
        <v>187.04164540621542</v>
      </c>
      <c r="AG16" s="373"/>
      <c r="AH16" s="374">
        <v>201.10626763093089</v>
      </c>
      <c r="AI16" s="373"/>
      <c r="AJ16" s="374">
        <v>195.52478798136775</v>
      </c>
      <c r="AK16" s="373"/>
      <c r="AL16" s="374">
        <v>224.01594603465381</v>
      </c>
      <c r="AM16" s="373"/>
      <c r="AN16" s="374">
        <v>206.70848358480248</v>
      </c>
      <c r="AO16" s="373"/>
      <c r="AP16" s="374">
        <v>189.64097982282078</v>
      </c>
      <c r="AQ16" s="373"/>
      <c r="AR16" s="374">
        <v>201.01917226479486</v>
      </c>
      <c r="AS16" s="373"/>
      <c r="AT16" s="374">
        <v>218.32302564925467</v>
      </c>
      <c r="AU16" s="373"/>
      <c r="AV16" s="374">
        <v>189.19815747113208</v>
      </c>
      <c r="AW16" s="373"/>
      <c r="AX16" s="374">
        <v>203.5029664528326</v>
      </c>
      <c r="AY16" s="373"/>
      <c r="AZ16" s="374">
        <v>203.70402441689706</v>
      </c>
      <c r="BA16" s="373"/>
      <c r="BB16" s="374">
        <v>195.10695437087284</v>
      </c>
      <c r="BC16" s="373"/>
      <c r="BD16" s="374">
        <v>192.17107334868453</v>
      </c>
      <c r="BE16" s="373"/>
      <c r="BF16" s="374">
        <v>189.16307690868658</v>
      </c>
      <c r="BG16" s="373"/>
      <c r="BH16" s="374">
        <v>189.24235009225305</v>
      </c>
      <c r="BI16" s="373"/>
      <c r="BJ16" s="374">
        <v>157.6407112836873</v>
      </c>
      <c r="BK16" s="373"/>
      <c r="BL16" s="375">
        <v>169.10892419088916</v>
      </c>
      <c r="BM16" s="373"/>
      <c r="BN16" s="618">
        <v>164.67811339093001</v>
      </c>
      <c r="BO16" s="376" t="s">
        <v>1196</v>
      </c>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8.8725893396600739</v>
      </c>
      <c r="G17" s="373"/>
      <c r="H17" s="374">
        <v>8.6580090966807539</v>
      </c>
      <c r="I17" s="373"/>
      <c r="J17" s="374">
        <v>8.6128065980612281</v>
      </c>
      <c r="K17" s="373"/>
      <c r="L17" s="374">
        <v>8.6166000049590608</v>
      </c>
      <c r="M17" s="373"/>
      <c r="N17" s="374">
        <v>8.5109110831093773</v>
      </c>
      <c r="O17" s="373"/>
      <c r="P17" s="374">
        <v>8.7557261843505536</v>
      </c>
      <c r="Q17" s="373"/>
      <c r="R17" s="374">
        <v>8.6801751967900476</v>
      </c>
      <c r="S17" s="373"/>
      <c r="T17" s="374">
        <v>11.110811474436415</v>
      </c>
      <c r="U17" s="373"/>
      <c r="V17" s="374">
        <v>9.4820428094327891</v>
      </c>
      <c r="W17" s="373"/>
      <c r="X17" s="374">
        <v>10.110697612414445</v>
      </c>
      <c r="Y17" s="373"/>
      <c r="Z17" s="374">
        <v>8.354883654793543</v>
      </c>
      <c r="AA17" s="373"/>
      <c r="AB17" s="374">
        <v>8.7040599444250599</v>
      </c>
      <c r="AC17" s="373"/>
      <c r="AD17" s="374">
        <v>6.5533391940736001</v>
      </c>
      <c r="AE17" s="373"/>
      <c r="AF17" s="374">
        <v>7.1355406245654294</v>
      </c>
      <c r="AG17" s="373"/>
      <c r="AH17" s="374">
        <v>6.657066612892903</v>
      </c>
      <c r="AI17" s="373"/>
      <c r="AJ17" s="374">
        <v>6.8999992297616775</v>
      </c>
      <c r="AK17" s="373"/>
      <c r="AL17" s="374">
        <v>6.4821672530733405</v>
      </c>
      <c r="AM17" s="373"/>
      <c r="AN17" s="374">
        <v>5.9680678475637681</v>
      </c>
      <c r="AO17" s="373"/>
      <c r="AP17" s="374">
        <v>6.0236632249157811</v>
      </c>
      <c r="AQ17" s="373"/>
      <c r="AR17" s="374">
        <v>5.5527192766212092</v>
      </c>
      <c r="AS17" s="373"/>
      <c r="AT17" s="374">
        <v>6.1906880283426764</v>
      </c>
      <c r="AU17" s="373"/>
      <c r="AV17" s="374">
        <v>4.9436842029912196</v>
      </c>
      <c r="AW17" s="373"/>
      <c r="AX17" s="374">
        <v>4.9925064085007138</v>
      </c>
      <c r="AY17" s="373"/>
      <c r="AZ17" s="374">
        <v>5.3820656923746757</v>
      </c>
      <c r="BA17" s="373"/>
      <c r="BB17" s="374">
        <v>5.3040755877583079</v>
      </c>
      <c r="BC17" s="373"/>
      <c r="BD17" s="374">
        <v>5.0785805816775245</v>
      </c>
      <c r="BE17" s="373"/>
      <c r="BF17" s="374">
        <v>4.6812751951237335</v>
      </c>
      <c r="BG17" s="373"/>
      <c r="BH17" s="374">
        <v>4.6997592657085514</v>
      </c>
      <c r="BI17" s="373"/>
      <c r="BJ17" s="374">
        <v>4.2750603094964506</v>
      </c>
      <c r="BK17" s="373"/>
      <c r="BL17" s="375">
        <v>4.2809317379054397</v>
      </c>
      <c r="BM17" s="373"/>
      <c r="BN17" s="618">
        <v>5.0757503353493947</v>
      </c>
      <c r="BO17" s="376" t="s">
        <v>1196</v>
      </c>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21180.506759682703</v>
      </c>
      <c r="G18" s="373"/>
      <c r="H18" s="378">
        <v>21249.320349467995</v>
      </c>
      <c r="I18" s="373"/>
      <c r="J18" s="378">
        <v>21114.782518549404</v>
      </c>
      <c r="K18" s="373"/>
      <c r="L18" s="378">
        <v>21551.137223181235</v>
      </c>
      <c r="M18" s="373"/>
      <c r="N18" s="378">
        <v>20788.049088310494</v>
      </c>
      <c r="O18" s="373"/>
      <c r="P18" s="378">
        <v>19938.953933541026</v>
      </c>
      <c r="Q18" s="373"/>
      <c r="R18" s="378">
        <v>18702.884691824169</v>
      </c>
      <c r="S18" s="373"/>
      <c r="T18" s="378">
        <v>18509.443336485056</v>
      </c>
      <c r="U18" s="373"/>
      <c r="V18" s="378">
        <v>16611.089452442313</v>
      </c>
      <c r="W18" s="373"/>
      <c r="X18" s="378">
        <v>16447.602119411735</v>
      </c>
      <c r="Y18" s="373"/>
      <c r="Z18" s="378">
        <v>14950.954889220791</v>
      </c>
      <c r="AA18" s="373"/>
      <c r="AB18" s="378">
        <v>14997.457493772843</v>
      </c>
      <c r="AC18" s="373"/>
      <c r="AD18" s="378">
        <v>13462.969984675703</v>
      </c>
      <c r="AE18" s="373"/>
      <c r="AF18" s="378">
        <v>14278.050762745963</v>
      </c>
      <c r="AG18" s="373"/>
      <c r="AH18" s="378">
        <v>13497.799413194787</v>
      </c>
      <c r="AI18" s="373"/>
      <c r="AJ18" s="378">
        <v>12253.520411361027</v>
      </c>
      <c r="AK18" s="373"/>
      <c r="AL18" s="378">
        <v>12340.151089621912</v>
      </c>
      <c r="AM18" s="373"/>
      <c r="AN18" s="378">
        <v>11207.124921197261</v>
      </c>
      <c r="AO18" s="373"/>
      <c r="AP18" s="378">
        <v>11428.79213416626</v>
      </c>
      <c r="AQ18" s="373"/>
      <c r="AR18" s="378">
        <v>10398.529449957794</v>
      </c>
      <c r="AS18" s="373"/>
      <c r="AT18" s="378">
        <v>8964.5638987519051</v>
      </c>
      <c r="AU18" s="373"/>
      <c r="AV18" s="378">
        <v>9181.6587941932885</v>
      </c>
      <c r="AW18" s="373"/>
      <c r="AX18" s="378">
        <v>8647.9564903381834</v>
      </c>
      <c r="AY18" s="373"/>
      <c r="AZ18" s="378">
        <v>7533.0972052422521</v>
      </c>
      <c r="BA18" s="373"/>
      <c r="BB18" s="378">
        <v>6873.1315642188611</v>
      </c>
      <c r="BC18" s="373"/>
      <c r="BD18" s="378">
        <v>5763.8935598567114</v>
      </c>
      <c r="BE18" s="373"/>
      <c r="BF18" s="378">
        <v>5496.5313767313637</v>
      </c>
      <c r="BG18" s="373"/>
      <c r="BH18" s="378">
        <v>4494.9037568010208</v>
      </c>
      <c r="BI18" s="373"/>
      <c r="BJ18" s="378">
        <v>3946.2134631904582</v>
      </c>
      <c r="BK18" s="373"/>
      <c r="BL18" s="379">
        <v>3161.3050787206275</v>
      </c>
      <c r="BM18" s="373"/>
      <c r="BN18" s="619">
        <v>2979.4935881636275</v>
      </c>
      <c r="BO18" s="376" t="s">
        <v>1196</v>
      </c>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290.92229184266176</v>
      </c>
      <c r="G19" s="373"/>
      <c r="H19" s="378">
        <v>266.17698376759245</v>
      </c>
      <c r="I19" s="373"/>
      <c r="J19" s="378">
        <v>283.64891571991529</v>
      </c>
      <c r="K19" s="373"/>
      <c r="L19" s="378">
        <v>289.27964524222836</v>
      </c>
      <c r="M19" s="373"/>
      <c r="N19" s="378">
        <v>318.64420431222055</v>
      </c>
      <c r="O19" s="373"/>
      <c r="P19" s="378">
        <v>325.60472559001948</v>
      </c>
      <c r="Q19" s="373"/>
      <c r="R19" s="378">
        <v>343.37862084237042</v>
      </c>
      <c r="S19" s="373"/>
      <c r="T19" s="378">
        <v>393.16776743549548</v>
      </c>
      <c r="U19" s="373"/>
      <c r="V19" s="378">
        <v>421.74563950271494</v>
      </c>
      <c r="W19" s="373"/>
      <c r="X19" s="378">
        <v>422.09446837211397</v>
      </c>
      <c r="Y19" s="373"/>
      <c r="Z19" s="378">
        <v>390.33600257343568</v>
      </c>
      <c r="AA19" s="373"/>
      <c r="AB19" s="378">
        <v>438.73454310912581</v>
      </c>
      <c r="AC19" s="373"/>
      <c r="AD19" s="378">
        <v>424.8064268757787</v>
      </c>
      <c r="AE19" s="373"/>
      <c r="AF19" s="378">
        <v>382.98084819070647</v>
      </c>
      <c r="AG19" s="373"/>
      <c r="AH19" s="378">
        <v>328.96245855343534</v>
      </c>
      <c r="AI19" s="373"/>
      <c r="AJ19" s="378">
        <v>406.99009204948078</v>
      </c>
      <c r="AK19" s="373"/>
      <c r="AL19" s="378">
        <v>377.24879184913959</v>
      </c>
      <c r="AM19" s="373"/>
      <c r="AN19" s="378">
        <v>394.04583237021819</v>
      </c>
      <c r="AO19" s="373"/>
      <c r="AP19" s="378">
        <v>411.54219245955215</v>
      </c>
      <c r="AQ19" s="373"/>
      <c r="AR19" s="378">
        <v>429.05468378483431</v>
      </c>
      <c r="AS19" s="373"/>
      <c r="AT19" s="378">
        <v>412.52427575862907</v>
      </c>
      <c r="AU19" s="373"/>
      <c r="AV19" s="378">
        <v>422.36118040018141</v>
      </c>
      <c r="AW19" s="373"/>
      <c r="AX19" s="378">
        <v>440.81840896366367</v>
      </c>
      <c r="AY19" s="373"/>
      <c r="AZ19" s="378">
        <v>435.19140993815728</v>
      </c>
      <c r="BA19" s="373"/>
      <c r="BB19" s="378">
        <v>344.81712463200574</v>
      </c>
      <c r="BC19" s="373"/>
      <c r="BD19" s="378">
        <v>314.43316918616381</v>
      </c>
      <c r="BE19" s="373"/>
      <c r="BF19" s="378">
        <v>433.86022688463919</v>
      </c>
      <c r="BG19" s="373"/>
      <c r="BH19" s="378">
        <v>331.71520303899172</v>
      </c>
      <c r="BI19" s="373"/>
      <c r="BJ19" s="378">
        <v>354.25922157072381</v>
      </c>
      <c r="BK19" s="373"/>
      <c r="BL19" s="379">
        <v>330.54380008494678</v>
      </c>
      <c r="BM19" s="373"/>
      <c r="BN19" s="619">
        <v>322.21184490563905</v>
      </c>
      <c r="BO19" s="376" t="s">
        <v>1196</v>
      </c>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14.897394536563624</v>
      </c>
      <c r="G20" s="373"/>
      <c r="H20" s="378">
        <v>14.480113294806211</v>
      </c>
      <c r="I20" s="373"/>
      <c r="J20" s="378">
        <v>14.357524937076885</v>
      </c>
      <c r="K20" s="373"/>
      <c r="L20" s="378">
        <v>14.390235070578566</v>
      </c>
      <c r="M20" s="373"/>
      <c r="N20" s="378">
        <v>14.166295442978825</v>
      </c>
      <c r="O20" s="373"/>
      <c r="P20" s="378">
        <v>14.496442993800637</v>
      </c>
      <c r="Q20" s="373"/>
      <c r="R20" s="378">
        <v>14.340255402827482</v>
      </c>
      <c r="S20" s="373"/>
      <c r="T20" s="378">
        <v>16.620625096847235</v>
      </c>
      <c r="U20" s="373"/>
      <c r="V20" s="378">
        <v>14.951602720069399</v>
      </c>
      <c r="W20" s="373"/>
      <c r="X20" s="378">
        <v>15.22251638245594</v>
      </c>
      <c r="Y20" s="373"/>
      <c r="Z20" s="378">
        <v>13.211689399167101</v>
      </c>
      <c r="AA20" s="373"/>
      <c r="AB20" s="378">
        <v>13.385374984502402</v>
      </c>
      <c r="AC20" s="373"/>
      <c r="AD20" s="378">
        <v>11.292176952166777</v>
      </c>
      <c r="AE20" s="373"/>
      <c r="AF20" s="378">
        <v>11.626456745957052</v>
      </c>
      <c r="AG20" s="373"/>
      <c r="AH20" s="378">
        <v>11.213895050622279</v>
      </c>
      <c r="AI20" s="373"/>
      <c r="AJ20" s="378">
        <v>11.408229287924723</v>
      </c>
      <c r="AK20" s="373"/>
      <c r="AL20" s="378">
        <v>10.87820313492319</v>
      </c>
      <c r="AM20" s="373"/>
      <c r="AN20" s="378">
        <v>10.160904792766468</v>
      </c>
      <c r="AO20" s="373"/>
      <c r="AP20" s="378">
        <v>10.147355170027003</v>
      </c>
      <c r="AQ20" s="373"/>
      <c r="AR20" s="378">
        <v>9.3369040839912998</v>
      </c>
      <c r="AS20" s="373"/>
      <c r="AT20" s="378">
        <v>10.298797304213974</v>
      </c>
      <c r="AU20" s="373"/>
      <c r="AV20" s="378">
        <v>8.9649224821356608</v>
      </c>
      <c r="AW20" s="373"/>
      <c r="AX20" s="378">
        <v>9.0099251919472216</v>
      </c>
      <c r="AY20" s="373"/>
      <c r="AZ20" s="378">
        <v>9.3937672592844947</v>
      </c>
      <c r="BA20" s="373"/>
      <c r="BB20" s="378">
        <v>9.2629639733175004</v>
      </c>
      <c r="BC20" s="373"/>
      <c r="BD20" s="378">
        <v>8.9635382780430426</v>
      </c>
      <c r="BE20" s="373"/>
      <c r="BF20" s="378">
        <v>8.4718671631098594</v>
      </c>
      <c r="BG20" s="373"/>
      <c r="BH20" s="378">
        <v>8.3261968700817963</v>
      </c>
      <c r="BI20" s="373"/>
      <c r="BJ20" s="378">
        <v>7.764615911182057</v>
      </c>
      <c r="BK20" s="373"/>
      <c r="BL20" s="379">
        <v>7.6766632577016995</v>
      </c>
      <c r="BM20" s="373"/>
      <c r="BN20" s="619">
        <v>8.3567132176213157</v>
      </c>
      <c r="BO20" s="376" t="s">
        <v>1196</v>
      </c>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620"/>
      <c r="G21" s="628"/>
      <c r="H21" s="621"/>
      <c r="I21" s="628"/>
      <c r="J21" s="621"/>
      <c r="K21" s="628"/>
      <c r="L21" s="621"/>
      <c r="M21" s="628"/>
      <c r="N21" s="621"/>
      <c r="O21" s="628"/>
      <c r="P21" s="621"/>
      <c r="Q21" s="628"/>
      <c r="R21" s="621"/>
      <c r="S21" s="628"/>
      <c r="T21" s="621"/>
      <c r="U21" s="628"/>
      <c r="V21" s="621"/>
      <c r="W21" s="628"/>
      <c r="X21" s="621"/>
      <c r="Y21" s="628"/>
      <c r="Z21" s="621"/>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1"/>
      <c r="BK21" s="628"/>
      <c r="BL21" s="622"/>
      <c r="BM21" s="628"/>
      <c r="BN21" s="621"/>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196.49699569736745</v>
      </c>
      <c r="G22" s="373"/>
      <c r="H22" s="375">
        <v>179.98530683795536</v>
      </c>
      <c r="I22" s="373"/>
      <c r="J22" s="375">
        <v>191.75130282467498</v>
      </c>
      <c r="K22" s="373"/>
      <c r="L22" s="375">
        <v>195.69054344118069</v>
      </c>
      <c r="M22" s="373"/>
      <c r="N22" s="375">
        <v>215.33842664308938</v>
      </c>
      <c r="O22" s="373"/>
      <c r="P22" s="375">
        <v>219.77344951267688</v>
      </c>
      <c r="Q22" s="373"/>
      <c r="R22" s="375">
        <v>231.63417702778466</v>
      </c>
      <c r="S22" s="373"/>
      <c r="T22" s="375">
        <v>265.44975834514389</v>
      </c>
      <c r="U22" s="373"/>
      <c r="V22" s="375">
        <v>284.05998956491374</v>
      </c>
      <c r="W22" s="373"/>
      <c r="X22" s="375">
        <v>284.22456974311802</v>
      </c>
      <c r="Y22" s="373"/>
      <c r="Z22" s="375">
        <v>262.50109882829349</v>
      </c>
      <c r="AA22" s="373"/>
      <c r="AB22" s="375">
        <v>294.61756585861099</v>
      </c>
      <c r="AC22" s="373"/>
      <c r="AD22" s="375">
        <v>284.85531859520199</v>
      </c>
      <c r="AE22" s="373"/>
      <c r="AF22" s="375">
        <v>257.05367309573955</v>
      </c>
      <c r="AG22" s="373"/>
      <c r="AH22" s="375">
        <v>220.78362685409058</v>
      </c>
      <c r="AI22" s="373"/>
      <c r="AJ22" s="375">
        <v>272.88363693721249</v>
      </c>
      <c r="AK22" s="373"/>
      <c r="AL22" s="375">
        <v>252.53777002604116</v>
      </c>
      <c r="AM22" s="373"/>
      <c r="AN22" s="375">
        <v>263.72925888731572</v>
      </c>
      <c r="AO22" s="373"/>
      <c r="AP22" s="375">
        <v>275.57038853482067</v>
      </c>
      <c r="AQ22" s="373"/>
      <c r="AR22" s="375">
        <v>286.86588312865746</v>
      </c>
      <c r="AS22" s="373"/>
      <c r="AT22" s="375">
        <v>275.98999385336981</v>
      </c>
      <c r="AU22" s="373"/>
      <c r="AV22" s="374">
        <v>282.53521150647572</v>
      </c>
      <c r="AW22" s="373"/>
      <c r="AX22" s="374">
        <v>294.70341572881938</v>
      </c>
      <c r="AY22" s="373"/>
      <c r="AZ22" s="374">
        <v>291.01207225341267</v>
      </c>
      <c r="BA22" s="373"/>
      <c r="BB22" s="374">
        <v>230.81495348035173</v>
      </c>
      <c r="BC22" s="373"/>
      <c r="BD22" s="374">
        <v>210.49548957791401</v>
      </c>
      <c r="BE22" s="373"/>
      <c r="BF22" s="374">
        <v>290.01541359042176</v>
      </c>
      <c r="BG22" s="373"/>
      <c r="BH22" s="374">
        <v>221.86259257273397</v>
      </c>
      <c r="BI22" s="373"/>
      <c r="BJ22" s="374">
        <v>237.07530267245943</v>
      </c>
      <c r="BK22" s="373"/>
      <c r="BL22" s="375">
        <v>221.06526961105521</v>
      </c>
      <c r="BM22" s="373"/>
      <c r="BN22" s="618">
        <v>223.16698531458633</v>
      </c>
      <c r="BO22" s="376" t="s">
        <v>1196</v>
      </c>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133.10235612947417</v>
      </c>
      <c r="G23" s="373"/>
      <c r="H23" s="375">
        <v>126.21139029703613</v>
      </c>
      <c r="I23" s="373"/>
      <c r="J23" s="375">
        <v>117.99460383014447</v>
      </c>
      <c r="K23" s="373"/>
      <c r="L23" s="375">
        <v>109.94677862602595</v>
      </c>
      <c r="M23" s="373"/>
      <c r="N23" s="375">
        <v>101.61698240475219</v>
      </c>
      <c r="O23" s="373"/>
      <c r="P23" s="375">
        <v>114.86998786293712</v>
      </c>
      <c r="Q23" s="373"/>
      <c r="R23" s="375">
        <v>113.13264849624414</v>
      </c>
      <c r="S23" s="373"/>
      <c r="T23" s="375">
        <v>105.3909662055492</v>
      </c>
      <c r="U23" s="373"/>
      <c r="V23" s="375">
        <v>108.79044312708332</v>
      </c>
      <c r="W23" s="373"/>
      <c r="X23" s="375">
        <v>110.57365301376224</v>
      </c>
      <c r="Y23" s="373"/>
      <c r="Z23" s="375">
        <v>113.63913959540905</v>
      </c>
      <c r="AA23" s="373"/>
      <c r="AB23" s="375">
        <v>118.57098787433605</v>
      </c>
      <c r="AC23" s="373"/>
      <c r="AD23" s="375">
        <v>119.99364249569247</v>
      </c>
      <c r="AE23" s="373"/>
      <c r="AF23" s="375">
        <v>117.00963068636106</v>
      </c>
      <c r="AG23" s="373"/>
      <c r="AH23" s="375">
        <v>124.73694909308485</v>
      </c>
      <c r="AI23" s="373"/>
      <c r="AJ23" s="375">
        <v>121.64801123328499</v>
      </c>
      <c r="AK23" s="373"/>
      <c r="AL23" s="375">
        <v>137.29074198969397</v>
      </c>
      <c r="AM23" s="373"/>
      <c r="AN23" s="375">
        <v>126.89009588952804</v>
      </c>
      <c r="AO23" s="373"/>
      <c r="AP23" s="375">
        <v>117.35353947369751</v>
      </c>
      <c r="AQ23" s="373"/>
      <c r="AR23" s="375">
        <v>123.06443742604669</v>
      </c>
      <c r="AS23" s="373"/>
      <c r="AT23" s="375">
        <v>133.97909141127502</v>
      </c>
      <c r="AU23" s="373"/>
      <c r="AV23" s="374">
        <v>116.47773641756052</v>
      </c>
      <c r="AW23" s="373"/>
      <c r="AX23" s="374">
        <v>124.57944272275482</v>
      </c>
      <c r="AY23" s="373"/>
      <c r="AZ23" s="374">
        <v>124.92563911163521</v>
      </c>
      <c r="BA23" s="373"/>
      <c r="BB23" s="374">
        <v>119.9103306257439</v>
      </c>
      <c r="BC23" s="373"/>
      <c r="BD23" s="374">
        <v>117.95755175097602</v>
      </c>
      <c r="BE23" s="373"/>
      <c r="BF23" s="374">
        <v>115.92490459261963</v>
      </c>
      <c r="BG23" s="373"/>
      <c r="BH23" s="374">
        <v>115.75649420745974</v>
      </c>
      <c r="BI23" s="373"/>
      <c r="BJ23" s="374">
        <v>97.288868158229803</v>
      </c>
      <c r="BK23" s="373"/>
      <c r="BL23" s="375">
        <v>103.64362018277781</v>
      </c>
      <c r="BM23" s="373"/>
      <c r="BN23" s="618">
        <v>100.98516429798507</v>
      </c>
      <c r="BO23" s="376" t="s">
        <v>1196</v>
      </c>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620"/>
      <c r="G24" s="628"/>
      <c r="H24" s="621"/>
      <c r="I24" s="628"/>
      <c r="J24" s="621"/>
      <c r="K24" s="628"/>
      <c r="L24" s="621"/>
      <c r="M24" s="628"/>
      <c r="N24" s="621"/>
      <c r="O24" s="628"/>
      <c r="P24" s="621"/>
      <c r="Q24" s="628"/>
      <c r="R24" s="621"/>
      <c r="S24" s="628"/>
      <c r="T24" s="621"/>
      <c r="U24" s="628"/>
      <c r="V24" s="621"/>
      <c r="W24" s="628"/>
      <c r="X24" s="621"/>
      <c r="Y24" s="628"/>
      <c r="Z24" s="621"/>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1"/>
      <c r="BK24" s="628"/>
      <c r="BL24" s="622"/>
      <c r="BM24" s="628"/>
      <c r="BN24" s="621"/>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182.48001368530296</v>
      </c>
      <c r="G25" s="373"/>
      <c r="H25" s="375">
        <v>173.063202165756</v>
      </c>
      <c r="I25" s="373"/>
      <c r="J25" s="375">
        <v>161.6974158577292</v>
      </c>
      <c r="K25" s="373"/>
      <c r="L25" s="375">
        <v>150.65401443112535</v>
      </c>
      <c r="M25" s="373"/>
      <c r="N25" s="375">
        <v>139.17565441962319</v>
      </c>
      <c r="O25" s="373"/>
      <c r="P25" s="375">
        <v>157.59924288376956</v>
      </c>
      <c r="Q25" s="373"/>
      <c r="R25" s="375">
        <v>155.21797185308836</v>
      </c>
      <c r="S25" s="373"/>
      <c r="T25" s="375">
        <v>143.67116437217899</v>
      </c>
      <c r="U25" s="373"/>
      <c r="V25" s="375">
        <v>149.01663104943552</v>
      </c>
      <c r="W25" s="373"/>
      <c r="X25" s="375">
        <v>151.46360446086152</v>
      </c>
      <c r="Y25" s="373"/>
      <c r="Z25" s="375">
        <v>156.16088387322026</v>
      </c>
      <c r="AA25" s="373"/>
      <c r="AB25" s="375">
        <v>163.00596431400126</v>
      </c>
      <c r="AC25" s="373"/>
      <c r="AD25" s="375">
        <v>165.71881629873008</v>
      </c>
      <c r="AE25" s="373"/>
      <c r="AF25" s="375">
        <v>161.50630190046013</v>
      </c>
      <c r="AG25" s="373"/>
      <c r="AH25" s="375">
        <v>172.81579323957706</v>
      </c>
      <c r="AI25" s="373"/>
      <c r="AJ25" s="375">
        <v>169.5768250679227</v>
      </c>
      <c r="AK25" s="373"/>
      <c r="AL25" s="375">
        <v>191.9711571629588</v>
      </c>
      <c r="AM25" s="373"/>
      <c r="AN25" s="375">
        <v>179.19101819808719</v>
      </c>
      <c r="AO25" s="373"/>
      <c r="AP25" s="375">
        <v>166.77715296399001</v>
      </c>
      <c r="AQ25" s="373"/>
      <c r="AR25" s="375">
        <v>176.0657854773967</v>
      </c>
      <c r="AS25" s="373"/>
      <c r="AT25" s="375">
        <v>190.86588007408082</v>
      </c>
      <c r="AU25" s="373"/>
      <c r="AV25" s="374">
        <v>166.62240076732991</v>
      </c>
      <c r="AW25" s="373"/>
      <c r="AX25" s="374">
        <v>178.06064036148578</v>
      </c>
      <c r="AY25" s="373"/>
      <c r="AZ25" s="374">
        <v>178.4121359629801</v>
      </c>
      <c r="BA25" s="373"/>
      <c r="BB25" s="374">
        <v>171.06650064203916</v>
      </c>
      <c r="BC25" s="373"/>
      <c r="BD25" s="374">
        <v>168.20858794772116</v>
      </c>
      <c r="BE25" s="373"/>
      <c r="BF25" s="374">
        <v>166.43150851694588</v>
      </c>
      <c r="BG25" s="373"/>
      <c r="BH25" s="374">
        <v>165.50114005920179</v>
      </c>
      <c r="BI25" s="373"/>
      <c r="BJ25" s="374">
        <v>140.21026286532998</v>
      </c>
      <c r="BK25" s="373"/>
      <c r="BL25" s="375">
        <v>148.1683284149064</v>
      </c>
      <c r="BM25" s="373"/>
      <c r="BN25" s="618">
        <v>152.02586270360683</v>
      </c>
      <c r="BO25" s="376" t="s">
        <v>1196</v>
      </c>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22.964113144080844</v>
      </c>
      <c r="G26" s="373"/>
      <c r="H26" s="374">
        <v>22.27199511488314</v>
      </c>
      <c r="I26" s="373"/>
      <c r="J26" s="374">
        <v>21.889326890003623</v>
      </c>
      <c r="K26" s="373"/>
      <c r="L26" s="374">
        <v>21.64714439913886</v>
      </c>
      <c r="M26" s="373"/>
      <c r="N26" s="374">
        <v>21.080976899788311</v>
      </c>
      <c r="O26" s="373"/>
      <c r="P26" s="374">
        <v>21.859144916579773</v>
      </c>
      <c r="Q26" s="373"/>
      <c r="R26" s="374">
        <v>21.781764357661984</v>
      </c>
      <c r="S26" s="373"/>
      <c r="T26" s="374">
        <v>25.969515116807315</v>
      </c>
      <c r="U26" s="373"/>
      <c r="V26" s="374">
        <v>23.114760953739189</v>
      </c>
      <c r="W26" s="373"/>
      <c r="X26" s="374">
        <v>24.307739851095373</v>
      </c>
      <c r="Y26" s="373"/>
      <c r="Z26" s="374">
        <v>21.253786695295005</v>
      </c>
      <c r="AA26" s="373"/>
      <c r="AB26" s="374">
        <v>21.879746275313181</v>
      </c>
      <c r="AC26" s="373"/>
      <c r="AD26" s="374">
        <v>17.976354498177237</v>
      </c>
      <c r="AE26" s="373"/>
      <c r="AF26" s="374">
        <v>18.971377985376844</v>
      </c>
      <c r="AG26" s="373"/>
      <c r="AH26" s="374">
        <v>18.252555674979604</v>
      </c>
      <c r="AI26" s="373"/>
      <c r="AJ26" s="374">
        <v>18.540664676520436</v>
      </c>
      <c r="AK26" s="373"/>
      <c r="AL26" s="374">
        <v>18.084669214701684</v>
      </c>
      <c r="AM26" s="373"/>
      <c r="AN26" s="374">
        <v>16.739163132655577</v>
      </c>
      <c r="AO26" s="373"/>
      <c r="AP26" s="374">
        <v>16.674628247140497</v>
      </c>
      <c r="AQ26" s="373"/>
      <c r="AR26" s="374">
        <v>15.987100963655855</v>
      </c>
      <c r="AS26" s="373"/>
      <c r="AT26" s="374">
        <v>17.934427959001511</v>
      </c>
      <c r="AU26" s="373"/>
      <c r="AV26" s="374">
        <v>14.748847354952591</v>
      </c>
      <c r="AW26" s="373"/>
      <c r="AX26" s="374">
        <v>15.195135043934435</v>
      </c>
      <c r="AY26" s="373"/>
      <c r="AZ26" s="374">
        <v>15.789245899916581</v>
      </c>
      <c r="BA26" s="373"/>
      <c r="BB26" s="374">
        <v>15.433680759671258</v>
      </c>
      <c r="BC26" s="373"/>
      <c r="BD26" s="374">
        <v>14.876337894454771</v>
      </c>
      <c r="BE26" s="373"/>
      <c r="BF26" s="374">
        <v>14.06423575246756</v>
      </c>
      <c r="BG26" s="373"/>
      <c r="BH26" s="374">
        <v>14.111717176829362</v>
      </c>
      <c r="BI26" s="373"/>
      <c r="BJ26" s="374">
        <v>12.546327501812101</v>
      </c>
      <c r="BK26" s="373"/>
      <c r="BL26" s="375">
        <v>12.547615451657064</v>
      </c>
      <c r="BM26" s="373"/>
      <c r="BN26" s="618">
        <v>13.410966401299033</v>
      </c>
      <c r="BO26" s="376" t="s">
        <v>1196</v>
      </c>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14.750590349913681</v>
      </c>
      <c r="G27" s="373"/>
      <c r="H27" s="378">
        <v>14.36525730076972</v>
      </c>
      <c r="I27" s="373"/>
      <c r="J27" s="378">
        <v>14.2867328539027</v>
      </c>
      <c r="K27" s="373"/>
      <c r="L27" s="378">
        <v>14.353810344316109</v>
      </c>
      <c r="M27" s="373"/>
      <c r="N27" s="378">
        <v>14.172757588601236</v>
      </c>
      <c r="O27" s="373"/>
      <c r="P27" s="378">
        <v>14.477123966383671</v>
      </c>
      <c r="Q27" s="373"/>
      <c r="R27" s="378">
        <v>14.328820239451675</v>
      </c>
      <c r="S27" s="373"/>
      <c r="T27" s="378">
        <v>17.038304478953364</v>
      </c>
      <c r="U27" s="373"/>
      <c r="V27" s="378">
        <v>15.114536141390323</v>
      </c>
      <c r="W27" s="373"/>
      <c r="X27" s="378">
        <v>15.527618474078119</v>
      </c>
      <c r="Y27" s="373"/>
      <c r="Z27" s="378">
        <v>13.274571339044041</v>
      </c>
      <c r="AA27" s="373"/>
      <c r="AB27" s="378">
        <v>13.509027518930134</v>
      </c>
      <c r="AC27" s="373"/>
      <c r="AD27" s="378">
        <v>11.076574138657435</v>
      </c>
      <c r="AE27" s="373"/>
      <c r="AF27" s="378">
        <v>11.550419232996429</v>
      </c>
      <c r="AG27" s="373"/>
      <c r="AH27" s="378">
        <v>11.023980730729043</v>
      </c>
      <c r="AI27" s="373"/>
      <c r="AJ27" s="378">
        <v>11.277801459880555</v>
      </c>
      <c r="AK27" s="373"/>
      <c r="AL27" s="378">
        <v>10.632013508568573</v>
      </c>
      <c r="AM27" s="373"/>
      <c r="AN27" s="378">
        <v>9.9129448554116557</v>
      </c>
      <c r="AO27" s="373"/>
      <c r="AP27" s="378">
        <v>9.9904673706396938</v>
      </c>
      <c r="AQ27" s="373"/>
      <c r="AR27" s="378">
        <v>9.1286264382065738</v>
      </c>
      <c r="AS27" s="373"/>
      <c r="AT27" s="378">
        <v>10.102761688444163</v>
      </c>
      <c r="AU27" s="373"/>
      <c r="AV27" s="378">
        <v>8.658092232324563</v>
      </c>
      <c r="AW27" s="373"/>
      <c r="AX27" s="378">
        <v>8.6813787641302067</v>
      </c>
      <c r="AY27" s="373"/>
      <c r="AZ27" s="378">
        <v>9.1199695384142814</v>
      </c>
      <c r="BA27" s="373"/>
      <c r="BB27" s="378">
        <v>9.0099484023028698</v>
      </c>
      <c r="BC27" s="373"/>
      <c r="BD27" s="378">
        <v>8.6969748904834585</v>
      </c>
      <c r="BE27" s="373"/>
      <c r="BF27" s="378">
        <v>8.1613040867839501</v>
      </c>
      <c r="BG27" s="373"/>
      <c r="BH27" s="378">
        <v>8.0400935263725533</v>
      </c>
      <c r="BI27" s="373"/>
      <c r="BJ27" s="378">
        <v>7.5150548979949354</v>
      </c>
      <c r="BK27" s="373"/>
      <c r="BL27" s="379">
        <v>7.390994679748772</v>
      </c>
      <c r="BM27" s="373"/>
      <c r="BN27" s="619">
        <v>8.2990738977858474</v>
      </c>
      <c r="BO27" s="376" t="s">
        <v>1196</v>
      </c>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15.071772631415216</v>
      </c>
      <c r="G28" s="373"/>
      <c r="H28" s="378">
        <v>14.656315318271654</v>
      </c>
      <c r="I28" s="373"/>
      <c r="J28" s="378">
        <v>14.536492133942049</v>
      </c>
      <c r="K28" s="373"/>
      <c r="L28" s="378">
        <v>14.571911832039198</v>
      </c>
      <c r="M28" s="373"/>
      <c r="N28" s="378">
        <v>14.347031480129834</v>
      </c>
      <c r="O28" s="373"/>
      <c r="P28" s="378">
        <v>14.685381279676719</v>
      </c>
      <c r="Q28" s="373"/>
      <c r="R28" s="378">
        <v>14.540761188457987</v>
      </c>
      <c r="S28" s="373"/>
      <c r="T28" s="378">
        <v>16.884772869047666</v>
      </c>
      <c r="U28" s="373"/>
      <c r="V28" s="378">
        <v>15.185776161454172</v>
      </c>
      <c r="W28" s="373"/>
      <c r="X28" s="378">
        <v>15.486515047110801</v>
      </c>
      <c r="Y28" s="373"/>
      <c r="Z28" s="378">
        <v>13.453174947575341</v>
      </c>
      <c r="AA28" s="373"/>
      <c r="AB28" s="378">
        <v>13.632356248292691</v>
      </c>
      <c r="AC28" s="373"/>
      <c r="AD28" s="378">
        <v>11.49143865725091</v>
      </c>
      <c r="AE28" s="373"/>
      <c r="AF28" s="378">
        <v>11.852562873125262</v>
      </c>
      <c r="AG28" s="373"/>
      <c r="AH28" s="378">
        <v>11.423686712457565</v>
      </c>
      <c r="AI28" s="373"/>
      <c r="AJ28" s="378">
        <v>11.622530504327134</v>
      </c>
      <c r="AK28" s="373"/>
      <c r="AL28" s="378">
        <v>11.072437534625067</v>
      </c>
      <c r="AM28" s="373"/>
      <c r="AN28" s="378">
        <v>10.344448923305677</v>
      </c>
      <c r="AO28" s="373"/>
      <c r="AP28" s="378">
        <v>10.361603719333164</v>
      </c>
      <c r="AQ28" s="373"/>
      <c r="AR28" s="378">
        <v>9.5524009146518516</v>
      </c>
      <c r="AS28" s="373"/>
      <c r="AT28" s="378">
        <v>10.559708251474397</v>
      </c>
      <c r="AU28" s="373"/>
      <c r="AV28" s="378">
        <v>9.1577697234744999</v>
      </c>
      <c r="AW28" s="373"/>
      <c r="AX28" s="378">
        <v>9.2277331664940547</v>
      </c>
      <c r="AY28" s="373"/>
      <c r="AZ28" s="378">
        <v>9.5980828103127962</v>
      </c>
      <c r="BA28" s="373"/>
      <c r="BB28" s="378">
        <v>9.470584069667046</v>
      </c>
      <c r="BC28" s="373"/>
      <c r="BD28" s="378">
        <v>9.1626719396590079</v>
      </c>
      <c r="BE28" s="373"/>
      <c r="BF28" s="378">
        <v>8.6612595093250153</v>
      </c>
      <c r="BG28" s="373"/>
      <c r="BH28" s="378">
        <v>8.5333546206008535</v>
      </c>
      <c r="BI28" s="373"/>
      <c r="BJ28" s="378">
        <v>7.9496166750634902</v>
      </c>
      <c r="BK28" s="373"/>
      <c r="BL28" s="379">
        <v>7.8648841480692662</v>
      </c>
      <c r="BM28" s="373"/>
      <c r="BN28" s="619">
        <v>8.3972379741141392</v>
      </c>
      <c r="BO28" s="376" t="s">
        <v>1196</v>
      </c>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23.195986180058519</v>
      </c>
      <c r="G29" s="373"/>
      <c r="H29" s="378">
        <v>22.42356752282274</v>
      </c>
      <c r="I29" s="373"/>
      <c r="J29" s="378">
        <v>21.876273406078578</v>
      </c>
      <c r="K29" s="373"/>
      <c r="L29" s="378">
        <v>21.442219053938942</v>
      </c>
      <c r="M29" s="373"/>
      <c r="N29" s="378">
        <v>20.789050480058105</v>
      </c>
      <c r="O29" s="373"/>
      <c r="P29" s="378">
        <v>21.984482945879108</v>
      </c>
      <c r="Q29" s="373"/>
      <c r="R29" s="378">
        <v>21.735387677412636</v>
      </c>
      <c r="S29" s="373"/>
      <c r="T29" s="378">
        <v>25.136725567442507</v>
      </c>
      <c r="U29" s="373"/>
      <c r="V29" s="378">
        <v>22.728136835040306</v>
      </c>
      <c r="W29" s="373"/>
      <c r="X29" s="378">
        <v>23.734193835994422</v>
      </c>
      <c r="Y29" s="373"/>
      <c r="Z29" s="378">
        <v>21.036206446241092</v>
      </c>
      <c r="AA29" s="373"/>
      <c r="AB29" s="378">
        <v>21.842315732851056</v>
      </c>
      <c r="AC29" s="373"/>
      <c r="AD29" s="378">
        <v>18.521715885956489</v>
      </c>
      <c r="AE29" s="373"/>
      <c r="AF29" s="378">
        <v>19.211797054449356</v>
      </c>
      <c r="AG29" s="373"/>
      <c r="AH29" s="378">
        <v>18.919617755783371</v>
      </c>
      <c r="AI29" s="373"/>
      <c r="AJ29" s="378">
        <v>19.126482956989872</v>
      </c>
      <c r="AK29" s="373"/>
      <c r="AL29" s="378">
        <v>19.32638522108374</v>
      </c>
      <c r="AM29" s="373"/>
      <c r="AN29" s="378">
        <v>17.865897968322535</v>
      </c>
      <c r="AO29" s="373"/>
      <c r="AP29" s="378">
        <v>17.427381275034985</v>
      </c>
      <c r="AQ29" s="373"/>
      <c r="AR29" s="378">
        <v>16.899774633988411</v>
      </c>
      <c r="AS29" s="373"/>
      <c r="AT29" s="378">
        <v>18.629213799075568</v>
      </c>
      <c r="AU29" s="373"/>
      <c r="AV29" s="378">
        <v>15.636225538836166</v>
      </c>
      <c r="AW29" s="373"/>
      <c r="AX29" s="378">
        <v>16.164475521593943</v>
      </c>
      <c r="AY29" s="373"/>
      <c r="AZ29" s="378">
        <v>16.795788426463822</v>
      </c>
      <c r="BA29" s="373"/>
      <c r="BB29" s="378">
        <v>16.388574661003265</v>
      </c>
      <c r="BC29" s="373"/>
      <c r="BD29" s="378">
        <v>15.884089158443366</v>
      </c>
      <c r="BE29" s="373"/>
      <c r="BF29" s="378">
        <v>15.113883002823227</v>
      </c>
      <c r="BG29" s="373"/>
      <c r="BH29" s="378">
        <v>15.087064469405242</v>
      </c>
      <c r="BI29" s="373"/>
      <c r="BJ29" s="378">
        <v>13.335940779579605</v>
      </c>
      <c r="BK29" s="373"/>
      <c r="BL29" s="379">
        <v>13.594861362574658</v>
      </c>
      <c r="BM29" s="373"/>
      <c r="BN29" s="619">
        <v>14.452247054611242</v>
      </c>
      <c r="BO29" s="376" t="s">
        <v>1196</v>
      </c>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620"/>
      <c r="G30" s="628"/>
      <c r="H30" s="621"/>
      <c r="I30" s="628"/>
      <c r="J30" s="621"/>
      <c r="K30" s="628"/>
      <c r="L30" s="621"/>
      <c r="M30" s="628"/>
      <c r="N30" s="621"/>
      <c r="O30" s="628"/>
      <c r="P30" s="621"/>
      <c r="Q30" s="628"/>
      <c r="R30" s="621"/>
      <c r="S30" s="628"/>
      <c r="T30" s="621"/>
      <c r="U30" s="628"/>
      <c r="V30" s="621"/>
      <c r="W30" s="628"/>
      <c r="X30" s="621"/>
      <c r="Y30" s="628"/>
      <c r="Z30" s="621"/>
      <c r="AA30" s="628"/>
      <c r="AB30" s="621"/>
      <c r="AC30" s="628"/>
      <c r="AD30" s="621"/>
      <c r="AE30" s="628"/>
      <c r="AF30" s="621"/>
      <c r="AG30" s="628"/>
      <c r="AH30" s="621"/>
      <c r="AI30" s="628"/>
      <c r="AJ30" s="621"/>
      <c r="AK30" s="628"/>
      <c r="AL30" s="621"/>
      <c r="AM30" s="628"/>
      <c r="AN30" s="621"/>
      <c r="AO30" s="628"/>
      <c r="AP30" s="621"/>
      <c r="AQ30" s="628"/>
      <c r="AR30" s="621"/>
      <c r="AS30" s="628"/>
      <c r="AT30" s="621"/>
      <c r="AU30" s="628"/>
      <c r="AV30" s="621"/>
      <c r="AW30" s="628"/>
      <c r="AX30" s="621"/>
      <c r="AY30" s="628"/>
      <c r="AZ30" s="621"/>
      <c r="BA30" s="628"/>
      <c r="BB30" s="621"/>
      <c r="BC30" s="628"/>
      <c r="BD30" s="621"/>
      <c r="BE30" s="628"/>
      <c r="BF30" s="621"/>
      <c r="BG30" s="628"/>
      <c r="BH30" s="621"/>
      <c r="BI30" s="628"/>
      <c r="BJ30" s="621"/>
      <c r="BK30" s="628"/>
      <c r="BL30" s="622"/>
      <c r="BM30" s="628"/>
      <c r="BN30" s="621"/>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18.831951330916688</v>
      </c>
      <c r="G31" s="373"/>
      <c r="H31" s="374">
        <v>18.263057895593736</v>
      </c>
      <c r="I31" s="373"/>
      <c r="J31" s="374">
        <v>17.966993570010498</v>
      </c>
      <c r="K31" s="373"/>
      <c r="L31" s="374">
        <v>17.792822307366219</v>
      </c>
      <c r="M31" s="373"/>
      <c r="N31" s="374">
        <v>17.39605974747079</v>
      </c>
      <c r="O31" s="373"/>
      <c r="P31" s="374">
        <v>18.131170667604579</v>
      </c>
      <c r="Q31" s="373"/>
      <c r="R31" s="374">
        <v>17.91922782592459</v>
      </c>
      <c r="S31" s="373"/>
      <c r="T31" s="374">
        <v>21.231483312596918</v>
      </c>
      <c r="U31" s="373"/>
      <c r="V31" s="374">
        <v>18.904403708430543</v>
      </c>
      <c r="W31" s="373"/>
      <c r="X31" s="374">
        <v>19.696450126517501</v>
      </c>
      <c r="Y31" s="373"/>
      <c r="Z31" s="374">
        <v>17.061263402446482</v>
      </c>
      <c r="AA31" s="373"/>
      <c r="AB31" s="374">
        <v>17.632076443643189</v>
      </c>
      <c r="AC31" s="373"/>
      <c r="AD31" s="374">
        <v>14.545574493732897</v>
      </c>
      <c r="AE31" s="373"/>
      <c r="AF31" s="374">
        <v>15.204346977212442</v>
      </c>
      <c r="AG31" s="373"/>
      <c r="AH31" s="374">
        <v>14.735207457394338</v>
      </c>
      <c r="AI31" s="373"/>
      <c r="AJ31" s="374">
        <v>15.004102362831388</v>
      </c>
      <c r="AK31" s="373"/>
      <c r="AL31" s="374">
        <v>14.734585510189998</v>
      </c>
      <c r="AM31" s="373"/>
      <c r="AN31" s="374">
        <v>13.642920379151382</v>
      </c>
      <c r="AO31" s="373"/>
      <c r="AP31" s="374">
        <v>13.512538552698954</v>
      </c>
      <c r="AQ31" s="373"/>
      <c r="AR31" s="374">
        <v>12.786318304895408</v>
      </c>
      <c r="AS31" s="373"/>
      <c r="AT31" s="374">
        <v>14.12185972853513</v>
      </c>
      <c r="AU31" s="373"/>
      <c r="AV31" s="374">
        <v>11.872143103217756</v>
      </c>
      <c r="AW31" s="373"/>
      <c r="AX31" s="374">
        <v>12.108032050472968</v>
      </c>
      <c r="AY31" s="373"/>
      <c r="AZ31" s="374">
        <v>12.709861696587028</v>
      </c>
      <c r="BA31" s="373"/>
      <c r="BB31" s="374">
        <v>12.509223837396048</v>
      </c>
      <c r="BC31" s="373"/>
      <c r="BD31" s="374">
        <v>12.066934339628741</v>
      </c>
      <c r="BE31" s="373"/>
      <c r="BF31" s="374">
        <v>11.443334376797356</v>
      </c>
      <c r="BG31" s="373"/>
      <c r="BH31" s="374">
        <v>11.453672553197613</v>
      </c>
      <c r="BI31" s="373"/>
      <c r="BJ31" s="374">
        <v>10.366884384456734</v>
      </c>
      <c r="BK31" s="373"/>
      <c r="BL31" s="375">
        <v>10.384598877341988</v>
      </c>
      <c r="BM31" s="373"/>
      <c r="BN31" s="618">
        <v>11.188035151556635</v>
      </c>
      <c r="BO31" s="376" t="s">
        <v>1196</v>
      </c>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2.1930458689201204</v>
      </c>
      <c r="G32" s="373"/>
      <c r="H32" s="374">
        <v>2.1345968743742683</v>
      </c>
      <c r="I32" s="373"/>
      <c r="J32" s="374">
        <v>2.0796220595551218</v>
      </c>
      <c r="K32" s="373"/>
      <c r="L32" s="374">
        <v>1.9948995106388188</v>
      </c>
      <c r="M32" s="373"/>
      <c r="N32" s="374">
        <v>1.9370677647633658</v>
      </c>
      <c r="O32" s="373"/>
      <c r="P32" s="374">
        <v>2.1346417558128969</v>
      </c>
      <c r="Q32" s="373"/>
      <c r="R32" s="374">
        <v>2.1097516651216219</v>
      </c>
      <c r="S32" s="373"/>
      <c r="T32" s="374">
        <v>3.2174913618112848</v>
      </c>
      <c r="U32" s="373"/>
      <c r="V32" s="374">
        <v>2.5221814909802474</v>
      </c>
      <c r="W32" s="373"/>
      <c r="X32" s="374">
        <v>2.9902166851881518</v>
      </c>
      <c r="Y32" s="373"/>
      <c r="Z32" s="374">
        <v>2.3287859080357887</v>
      </c>
      <c r="AA32" s="373"/>
      <c r="AB32" s="374">
        <v>2.6294755644897783</v>
      </c>
      <c r="AC32" s="373"/>
      <c r="AD32" s="374">
        <v>1.636873551893586</v>
      </c>
      <c r="AE32" s="373"/>
      <c r="AF32" s="374">
        <v>1.9867178791457614</v>
      </c>
      <c r="AG32" s="373"/>
      <c r="AH32" s="374">
        <v>1.8158973054768512</v>
      </c>
      <c r="AI32" s="373"/>
      <c r="AJ32" s="374">
        <v>1.9270373289860134</v>
      </c>
      <c r="AK32" s="373"/>
      <c r="AL32" s="374">
        <v>1.9476158931890906</v>
      </c>
      <c r="AM32" s="373"/>
      <c r="AN32" s="374">
        <v>1.7221142815701143</v>
      </c>
      <c r="AO32" s="373"/>
      <c r="AP32" s="374">
        <v>1.7152005167262705</v>
      </c>
      <c r="AQ32" s="373"/>
      <c r="AR32" s="374">
        <v>1.7083780317360118</v>
      </c>
      <c r="AS32" s="373"/>
      <c r="AT32" s="374">
        <v>1.935649231076054</v>
      </c>
      <c r="AU32" s="373"/>
      <c r="AV32" s="374">
        <v>1.2817015930507418</v>
      </c>
      <c r="AW32" s="373"/>
      <c r="AX32" s="374">
        <v>1.3500035308268523</v>
      </c>
      <c r="AY32" s="373"/>
      <c r="AZ32" s="374">
        <v>1.5519714297820186</v>
      </c>
      <c r="BA32" s="373"/>
      <c r="BB32" s="374">
        <v>1.493150763959773</v>
      </c>
      <c r="BC32" s="373"/>
      <c r="BD32" s="374">
        <v>1.3963192493208305</v>
      </c>
      <c r="BE32" s="373"/>
      <c r="BF32" s="374">
        <v>1.2428078312361799</v>
      </c>
      <c r="BG32" s="373"/>
      <c r="BH32" s="374">
        <v>1.3208843622592812</v>
      </c>
      <c r="BI32" s="373"/>
      <c r="BJ32" s="374">
        <v>1.0407679029049162</v>
      </c>
      <c r="BK32" s="373"/>
      <c r="BL32" s="375">
        <v>1.1030483794724262</v>
      </c>
      <c r="BM32" s="373"/>
      <c r="BN32" s="618">
        <v>1.1814163356545095</v>
      </c>
      <c r="BO32" s="376" t="s">
        <v>1196</v>
      </c>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620"/>
      <c r="G33" s="628"/>
      <c r="H33" s="621"/>
      <c r="I33" s="628"/>
      <c r="J33" s="621"/>
      <c r="K33" s="628"/>
      <c r="L33" s="621"/>
      <c r="M33" s="628"/>
      <c r="N33" s="621"/>
      <c r="O33" s="628"/>
      <c r="P33" s="621"/>
      <c r="Q33" s="628"/>
      <c r="R33" s="621"/>
      <c r="S33" s="628"/>
      <c r="T33" s="621"/>
      <c r="U33" s="628"/>
      <c r="V33" s="621"/>
      <c r="W33" s="628"/>
      <c r="X33" s="621"/>
      <c r="Y33" s="628"/>
      <c r="Z33" s="621"/>
      <c r="AA33" s="628"/>
      <c r="AB33" s="621"/>
      <c r="AC33" s="628"/>
      <c r="AD33" s="621"/>
      <c r="AE33" s="628"/>
      <c r="AF33" s="621"/>
      <c r="AG33" s="628"/>
      <c r="AH33" s="621"/>
      <c r="AI33" s="628"/>
      <c r="AJ33" s="621"/>
      <c r="AK33" s="628"/>
      <c r="AL33" s="621"/>
      <c r="AM33" s="628"/>
      <c r="AN33" s="621"/>
      <c r="AO33" s="628"/>
      <c r="AP33" s="621"/>
      <c r="AQ33" s="628"/>
      <c r="AR33" s="621"/>
      <c r="AS33" s="628"/>
      <c r="AT33" s="621"/>
      <c r="AU33" s="628"/>
      <c r="AV33" s="621"/>
      <c r="AW33" s="628"/>
      <c r="AX33" s="621"/>
      <c r="AY33" s="628"/>
      <c r="AZ33" s="621"/>
      <c r="BA33" s="628"/>
      <c r="BB33" s="621"/>
      <c r="BC33" s="628"/>
      <c r="BD33" s="621"/>
      <c r="BE33" s="628"/>
      <c r="BF33" s="621"/>
      <c r="BG33" s="628"/>
      <c r="BH33" s="621"/>
      <c r="BI33" s="628"/>
      <c r="BJ33" s="621"/>
      <c r="BK33" s="628"/>
      <c r="BL33" s="622"/>
      <c r="BM33" s="628"/>
      <c r="BN33" s="621"/>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16.828505655686296</v>
      </c>
      <c r="G34" s="373"/>
      <c r="H34" s="374">
        <v>15.999579653426096</v>
      </c>
      <c r="I34" s="373"/>
      <c r="J34" s="374">
        <v>15.001745347135698</v>
      </c>
      <c r="K34" s="373"/>
      <c r="L34" s="374">
        <v>13.976211025604316</v>
      </c>
      <c r="M34" s="373"/>
      <c r="N34" s="374">
        <v>12.953550023733378</v>
      </c>
      <c r="O34" s="373"/>
      <c r="P34" s="374">
        <v>14.641216065656966</v>
      </c>
      <c r="Q34" s="373"/>
      <c r="R34" s="374">
        <v>14.46488050503774</v>
      </c>
      <c r="S34" s="373"/>
      <c r="T34" s="374">
        <v>14.815242315920086</v>
      </c>
      <c r="U34" s="373"/>
      <c r="V34" s="374">
        <v>14.460651610193562</v>
      </c>
      <c r="W34" s="373"/>
      <c r="X34" s="374">
        <v>15.26218810390019</v>
      </c>
      <c r="Y34" s="373"/>
      <c r="Z34" s="374">
        <v>14.973098801344971</v>
      </c>
      <c r="AA34" s="373"/>
      <c r="AB34" s="374">
        <v>15.866098396064414</v>
      </c>
      <c r="AC34" s="373"/>
      <c r="AD34" s="374">
        <v>14.926629184964149</v>
      </c>
      <c r="AE34" s="373"/>
      <c r="AF34" s="374">
        <v>15.033426948533018</v>
      </c>
      <c r="AG34" s="373"/>
      <c r="AH34" s="374">
        <v>15.693684535562179</v>
      </c>
      <c r="AI34" s="373"/>
      <c r="AJ34" s="374">
        <v>15.455634519700192</v>
      </c>
      <c r="AK34" s="373"/>
      <c r="AL34" s="374">
        <v>17.256387717068147</v>
      </c>
      <c r="AM34" s="373"/>
      <c r="AN34" s="374">
        <v>15.846448342528875</v>
      </c>
      <c r="AO34" s="373"/>
      <c r="AP34" s="374">
        <v>14.682474691443064</v>
      </c>
      <c r="AQ34" s="373"/>
      <c r="AR34" s="374">
        <v>15.420932021130834</v>
      </c>
      <c r="AS34" s="373"/>
      <c r="AT34" s="374">
        <v>16.855841877354372</v>
      </c>
      <c r="AU34" s="373"/>
      <c r="AV34" s="374">
        <v>14.081847415094211</v>
      </c>
      <c r="AW34" s="373"/>
      <c r="AX34" s="374">
        <v>15.150102801410689</v>
      </c>
      <c r="AY34" s="373"/>
      <c r="AZ34" s="374">
        <v>15.364765017010106</v>
      </c>
      <c r="BA34" s="373"/>
      <c r="BB34" s="374">
        <v>14.745676646529308</v>
      </c>
      <c r="BC34" s="373"/>
      <c r="BD34" s="374">
        <v>14.441468800826545</v>
      </c>
      <c r="BE34" s="373"/>
      <c r="BF34" s="374">
        <v>14.031846522187616</v>
      </c>
      <c r="BG34" s="373"/>
      <c r="BH34" s="374">
        <v>14.152263535002</v>
      </c>
      <c r="BI34" s="373"/>
      <c r="BJ34" s="374">
        <v>11.732874003652014</v>
      </c>
      <c r="BK34" s="373"/>
      <c r="BL34" s="375">
        <v>12.537227051510509</v>
      </c>
      <c r="BM34" s="373"/>
      <c r="BN34" s="618">
        <v>14.182814253194081</v>
      </c>
      <c r="BO34" s="376" t="s">
        <v>1196</v>
      </c>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14.276287144002126</v>
      </c>
      <c r="G35" s="373"/>
      <c r="H35" s="374">
        <v>13.871453326265087</v>
      </c>
      <c r="I35" s="373"/>
      <c r="J35" s="374">
        <v>13.769488023237912</v>
      </c>
      <c r="K35" s="373"/>
      <c r="L35" s="374">
        <v>13.85390190735982</v>
      </c>
      <c r="M35" s="373"/>
      <c r="N35" s="374">
        <v>13.627903870701491</v>
      </c>
      <c r="O35" s="373"/>
      <c r="P35" s="374">
        <v>13.802013451529689</v>
      </c>
      <c r="Q35" s="373"/>
      <c r="R35" s="374">
        <v>13.707806107036692</v>
      </c>
      <c r="S35" s="373"/>
      <c r="T35" s="374">
        <v>15.308101456375566</v>
      </c>
      <c r="U35" s="373"/>
      <c r="V35" s="374">
        <v>14.074589944275573</v>
      </c>
      <c r="W35" s="373"/>
      <c r="X35" s="374">
        <v>14.068123182524772</v>
      </c>
      <c r="Y35" s="373"/>
      <c r="Z35" s="374">
        <v>12.497229248397584</v>
      </c>
      <c r="AA35" s="373"/>
      <c r="AB35" s="374">
        <v>12.430720486328978</v>
      </c>
      <c r="AC35" s="373"/>
      <c r="AD35" s="374">
        <v>10.939415055033805</v>
      </c>
      <c r="AE35" s="373"/>
      <c r="AF35" s="374">
        <v>11.077885233833202</v>
      </c>
      <c r="AG35" s="373"/>
      <c r="AH35" s="374">
        <v>10.73555286292655</v>
      </c>
      <c r="AI35" s="373"/>
      <c r="AJ35" s="374">
        <v>10.841133657419123</v>
      </c>
      <c r="AK35" s="373"/>
      <c r="AL35" s="374">
        <v>10.235150255481203</v>
      </c>
      <c r="AM35" s="373"/>
      <c r="AN35" s="374">
        <v>9.6343066363408276</v>
      </c>
      <c r="AO35" s="373"/>
      <c r="AP35" s="374">
        <v>9.7017730376573308</v>
      </c>
      <c r="AQ35" s="373"/>
      <c r="AR35" s="374">
        <v>8.9036373460793605</v>
      </c>
      <c r="AS35" s="373"/>
      <c r="AT35" s="374">
        <v>9.8756244544011356</v>
      </c>
      <c r="AU35" s="373"/>
      <c r="AV35" s="374">
        <v>8.7787872185246343</v>
      </c>
      <c r="AW35" s="373"/>
      <c r="AX35" s="374">
        <v>8.8350817000760706</v>
      </c>
      <c r="AY35" s="373"/>
      <c r="AZ35" s="374">
        <v>9.0323584930925147</v>
      </c>
      <c r="BA35" s="373"/>
      <c r="BB35" s="374">
        <v>8.9338181581684601</v>
      </c>
      <c r="BC35" s="373"/>
      <c r="BD35" s="374">
        <v>8.6820399051866062</v>
      </c>
      <c r="BE35" s="373"/>
      <c r="BF35" s="374">
        <v>8.2641029319865709</v>
      </c>
      <c r="BG35" s="373"/>
      <c r="BH35" s="374">
        <v>8.0624723569109324</v>
      </c>
      <c r="BI35" s="373"/>
      <c r="BJ35" s="374">
        <v>7.5988867900631609</v>
      </c>
      <c r="BK35" s="373"/>
      <c r="BL35" s="375">
        <v>7.4826856392008061</v>
      </c>
      <c r="BM35" s="373"/>
      <c r="BN35" s="618">
        <v>7.9765860337860452</v>
      </c>
      <c r="BO35" s="376" t="s">
        <v>1196</v>
      </c>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39397.438234837544</v>
      </c>
      <c r="G36" s="373"/>
      <c r="H36" s="370">
        <v>38979.418301751488</v>
      </c>
      <c r="I36" s="373"/>
      <c r="J36" s="370">
        <v>37465.821143928355</v>
      </c>
      <c r="K36" s="373"/>
      <c r="L36" s="370">
        <v>38784.916649786785</v>
      </c>
      <c r="M36" s="373"/>
      <c r="N36" s="370">
        <v>39056.429018534065</v>
      </c>
      <c r="O36" s="373"/>
      <c r="P36" s="370">
        <v>36058.320558148058</v>
      </c>
      <c r="Q36" s="373"/>
      <c r="R36" s="370">
        <v>35127.582959593412</v>
      </c>
      <c r="S36" s="373"/>
      <c r="T36" s="370">
        <v>34231.579456219974</v>
      </c>
      <c r="U36" s="373"/>
      <c r="V36" s="370">
        <v>34845.837588435876</v>
      </c>
      <c r="W36" s="373"/>
      <c r="X36" s="370">
        <v>35900.447927927999</v>
      </c>
      <c r="Y36" s="373"/>
      <c r="Z36" s="370">
        <v>35624.554263292841</v>
      </c>
      <c r="AA36" s="373"/>
      <c r="AB36" s="370">
        <v>32417.791411291484</v>
      </c>
      <c r="AC36" s="373"/>
      <c r="AD36" s="370">
        <v>29773.768885967369</v>
      </c>
      <c r="AE36" s="373"/>
      <c r="AF36" s="370">
        <v>29032.346903802561</v>
      </c>
      <c r="AG36" s="373"/>
      <c r="AH36" s="370">
        <v>24808.247746742658</v>
      </c>
      <c r="AI36" s="373"/>
      <c r="AJ36" s="370">
        <v>26757.329097896825</v>
      </c>
      <c r="AK36" s="373"/>
      <c r="AL36" s="370">
        <v>24474.085904437048</v>
      </c>
      <c r="AM36" s="373"/>
      <c r="AN36" s="370">
        <v>19578.5846282079</v>
      </c>
      <c r="AO36" s="373"/>
      <c r="AP36" s="370">
        <v>20634.807832203929</v>
      </c>
      <c r="AQ36" s="373"/>
      <c r="AR36" s="370">
        <v>17595.503519997386</v>
      </c>
      <c r="AS36" s="373"/>
      <c r="AT36" s="370">
        <v>16716.954536026904</v>
      </c>
      <c r="AU36" s="373"/>
      <c r="AV36" s="370">
        <v>16881.394899094503</v>
      </c>
      <c r="AW36" s="373"/>
      <c r="AX36" s="370">
        <v>17507.349734483858</v>
      </c>
      <c r="AY36" s="373"/>
      <c r="AZ36" s="370">
        <v>16617.873836667608</v>
      </c>
      <c r="BA36" s="373"/>
      <c r="BB36" s="370">
        <v>12535.870015373031</v>
      </c>
      <c r="BC36" s="373"/>
      <c r="BD36" s="370">
        <v>12739.891635371474</v>
      </c>
      <c r="BE36" s="373"/>
      <c r="BF36" s="370">
        <v>9881.62661013447</v>
      </c>
      <c r="BG36" s="373"/>
      <c r="BH36" s="370">
        <v>8328.9115915630955</v>
      </c>
      <c r="BI36" s="373"/>
      <c r="BJ36" s="370">
        <v>8345.7412984392904</v>
      </c>
      <c r="BK36" s="373"/>
      <c r="BL36" s="371">
        <v>6915.6099048630467</v>
      </c>
      <c r="BM36" s="373"/>
      <c r="BN36" s="617">
        <v>7329.4473026563073</v>
      </c>
      <c r="BO36" s="376" t="s">
        <v>1196</v>
      </c>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35489.975043736064</v>
      </c>
      <c r="G37" s="373"/>
      <c r="H37" s="370">
        <v>35578.090784010987</v>
      </c>
      <c r="I37" s="373"/>
      <c r="J37" s="370">
        <v>36372.705741787533</v>
      </c>
      <c r="K37" s="373"/>
      <c r="L37" s="370">
        <v>37198.478408158087</v>
      </c>
      <c r="M37" s="373"/>
      <c r="N37" s="370">
        <v>37920.761365053346</v>
      </c>
      <c r="O37" s="373"/>
      <c r="P37" s="370">
        <v>38937.37272671282</v>
      </c>
      <c r="Q37" s="373"/>
      <c r="R37" s="370">
        <v>39702.896996791445</v>
      </c>
      <c r="S37" s="373"/>
      <c r="T37" s="370">
        <v>41181.237909524913</v>
      </c>
      <c r="U37" s="373"/>
      <c r="V37" s="370">
        <v>41920.60200004201</v>
      </c>
      <c r="W37" s="373"/>
      <c r="X37" s="370">
        <v>43168.514558285999</v>
      </c>
      <c r="Y37" s="373"/>
      <c r="Z37" s="370">
        <v>43678.296730288275</v>
      </c>
      <c r="AA37" s="373"/>
      <c r="AB37" s="370">
        <v>44742.028831002281</v>
      </c>
      <c r="AC37" s="373"/>
      <c r="AD37" s="370">
        <v>44735.549181309063</v>
      </c>
      <c r="AE37" s="373"/>
      <c r="AF37" s="370">
        <v>45286.393341861112</v>
      </c>
      <c r="AG37" s="373"/>
      <c r="AH37" s="370">
        <v>46836.3779859489</v>
      </c>
      <c r="AI37" s="373"/>
      <c r="AJ37" s="370">
        <v>48248.524319872486</v>
      </c>
      <c r="AK37" s="373"/>
      <c r="AL37" s="370">
        <v>49590.222450884874</v>
      </c>
      <c r="AM37" s="373"/>
      <c r="AN37" s="370">
        <v>50445.1633760244</v>
      </c>
      <c r="AO37" s="373"/>
      <c r="AP37" s="370">
        <v>51054.248037165213</v>
      </c>
      <c r="AQ37" s="373"/>
      <c r="AR37" s="370">
        <v>50474.647169995107</v>
      </c>
      <c r="AS37" s="373"/>
      <c r="AT37" s="370">
        <v>51809.285148274052</v>
      </c>
      <c r="AU37" s="373"/>
      <c r="AV37" s="370">
        <v>51115.565218379001</v>
      </c>
      <c r="AW37" s="373"/>
      <c r="AX37" s="370">
        <v>51357.265175625289</v>
      </c>
      <c r="AY37" s="373"/>
      <c r="AZ37" s="370">
        <v>51589.937020367906</v>
      </c>
      <c r="BA37" s="373"/>
      <c r="BB37" s="370">
        <v>51052.308287297172</v>
      </c>
      <c r="BC37" s="373"/>
      <c r="BD37" s="370">
        <v>50885.558493810968</v>
      </c>
      <c r="BE37" s="373"/>
      <c r="BF37" s="370">
        <v>50363.080721308004</v>
      </c>
      <c r="BG37" s="373"/>
      <c r="BH37" s="370">
        <v>49165.389916791632</v>
      </c>
      <c r="BI37" s="373"/>
      <c r="BJ37" s="370">
        <v>47455.129980221915</v>
      </c>
      <c r="BK37" s="373"/>
      <c r="BL37" s="371">
        <v>45931.438936046281</v>
      </c>
      <c r="BM37" s="373"/>
      <c r="BN37" s="617">
        <v>49998.593914729157</v>
      </c>
      <c r="BO37" s="376" t="s">
        <v>1196</v>
      </c>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1539.3885430779296</v>
      </c>
      <c r="G38" s="373"/>
      <c r="H38" s="374">
        <v>1430.0057016585174</v>
      </c>
      <c r="I38" s="373"/>
      <c r="J38" s="374">
        <v>1383.905070175482</v>
      </c>
      <c r="K38" s="373"/>
      <c r="L38" s="374">
        <v>1223.0304519167366</v>
      </c>
      <c r="M38" s="373"/>
      <c r="N38" s="374">
        <v>1179.8150815475949</v>
      </c>
      <c r="O38" s="373"/>
      <c r="P38" s="374">
        <v>1117.6908025640191</v>
      </c>
      <c r="Q38" s="373"/>
      <c r="R38" s="374">
        <v>1121.6012213969989</v>
      </c>
      <c r="S38" s="373"/>
      <c r="T38" s="374">
        <v>1118.5452460980894</v>
      </c>
      <c r="U38" s="373"/>
      <c r="V38" s="374">
        <v>1060.3296528563747</v>
      </c>
      <c r="W38" s="373"/>
      <c r="X38" s="374">
        <v>909.67024106677502</v>
      </c>
      <c r="Y38" s="373"/>
      <c r="Z38" s="374">
        <v>884.33814171729409</v>
      </c>
      <c r="AA38" s="373"/>
      <c r="AB38" s="374">
        <v>886.90390970627448</v>
      </c>
      <c r="AC38" s="373"/>
      <c r="AD38" s="374">
        <v>804.7013773157737</v>
      </c>
      <c r="AE38" s="373"/>
      <c r="AF38" s="374">
        <v>694.16901038485503</v>
      </c>
      <c r="AG38" s="373"/>
      <c r="AH38" s="374">
        <v>697.14925031339612</v>
      </c>
      <c r="AI38" s="373"/>
      <c r="AJ38" s="374">
        <v>665.07196380264008</v>
      </c>
      <c r="AK38" s="373"/>
      <c r="AL38" s="374">
        <v>598.74369894897325</v>
      </c>
      <c r="AM38" s="373"/>
      <c r="AN38" s="374">
        <v>619.23788521897166</v>
      </c>
      <c r="AO38" s="373"/>
      <c r="AP38" s="374">
        <v>588.50572817851378</v>
      </c>
      <c r="AQ38" s="373"/>
      <c r="AR38" s="374">
        <v>589.77552428925071</v>
      </c>
      <c r="AS38" s="373"/>
      <c r="AT38" s="374">
        <v>566.53010885558228</v>
      </c>
      <c r="AU38" s="373"/>
      <c r="AV38" s="374">
        <v>516.11162766023961</v>
      </c>
      <c r="AW38" s="373"/>
      <c r="AX38" s="374">
        <v>536.09126290438439</v>
      </c>
      <c r="AY38" s="373"/>
      <c r="AZ38" s="374">
        <v>566.18341772122176</v>
      </c>
      <c r="BA38" s="373"/>
      <c r="BB38" s="374">
        <v>522.95506914447174</v>
      </c>
      <c r="BC38" s="373"/>
      <c r="BD38" s="374">
        <v>467.84635632571451</v>
      </c>
      <c r="BE38" s="373"/>
      <c r="BF38" s="374">
        <v>398.62636493260533</v>
      </c>
      <c r="BG38" s="373"/>
      <c r="BH38" s="374">
        <v>373.18094766791086</v>
      </c>
      <c r="BI38" s="373"/>
      <c r="BJ38" s="374">
        <v>372.97627988998892</v>
      </c>
      <c r="BK38" s="373"/>
      <c r="BL38" s="375">
        <v>376.8928403628604</v>
      </c>
      <c r="BM38" s="373"/>
      <c r="BN38" s="618">
        <v>377.86706019180247</v>
      </c>
      <c r="BO38" s="376" t="s">
        <v>1196</v>
      </c>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33950.586500658137</v>
      </c>
      <c r="G39" s="373"/>
      <c r="H39" s="374">
        <v>34148.085082352467</v>
      </c>
      <c r="I39" s="373"/>
      <c r="J39" s="374">
        <v>34988.800671612051</v>
      </c>
      <c r="K39" s="373"/>
      <c r="L39" s="374">
        <v>35975.447956241354</v>
      </c>
      <c r="M39" s="373"/>
      <c r="N39" s="374">
        <v>36740.946283505749</v>
      </c>
      <c r="O39" s="373"/>
      <c r="P39" s="374">
        <v>37819.681924148797</v>
      </c>
      <c r="Q39" s="373"/>
      <c r="R39" s="374">
        <v>38581.29577539445</v>
      </c>
      <c r="S39" s="373"/>
      <c r="T39" s="374">
        <v>40062.692663426824</v>
      </c>
      <c r="U39" s="373"/>
      <c r="V39" s="374">
        <v>40860.272347185637</v>
      </c>
      <c r="W39" s="373"/>
      <c r="X39" s="374">
        <v>42258.84431721922</v>
      </c>
      <c r="Y39" s="373"/>
      <c r="Z39" s="374">
        <v>42793.958588570982</v>
      </c>
      <c r="AA39" s="373"/>
      <c r="AB39" s="374">
        <v>43855.124921296003</v>
      </c>
      <c r="AC39" s="373"/>
      <c r="AD39" s="374">
        <v>43930.847803993289</v>
      </c>
      <c r="AE39" s="373"/>
      <c r="AF39" s="374">
        <v>44592.22433147626</v>
      </c>
      <c r="AG39" s="373"/>
      <c r="AH39" s="374">
        <v>46139.228735635501</v>
      </c>
      <c r="AI39" s="373"/>
      <c r="AJ39" s="374">
        <v>47583.452356069844</v>
      </c>
      <c r="AK39" s="373"/>
      <c r="AL39" s="374">
        <v>48991.478751935902</v>
      </c>
      <c r="AM39" s="373"/>
      <c r="AN39" s="374">
        <v>49825.925490805428</v>
      </c>
      <c r="AO39" s="373"/>
      <c r="AP39" s="374">
        <v>50465.742308986701</v>
      </c>
      <c r="AQ39" s="373"/>
      <c r="AR39" s="374">
        <v>49884.871645705854</v>
      </c>
      <c r="AS39" s="373"/>
      <c r="AT39" s="374">
        <v>51242.755039418473</v>
      </c>
      <c r="AU39" s="373"/>
      <c r="AV39" s="374">
        <v>50599.45359071876</v>
      </c>
      <c r="AW39" s="373"/>
      <c r="AX39" s="374">
        <v>50821.173912720908</v>
      </c>
      <c r="AY39" s="373"/>
      <c r="AZ39" s="374">
        <v>51023.753602646684</v>
      </c>
      <c r="BA39" s="373"/>
      <c r="BB39" s="374">
        <v>50529.353218152697</v>
      </c>
      <c r="BC39" s="373"/>
      <c r="BD39" s="374">
        <v>50417.71213748525</v>
      </c>
      <c r="BE39" s="373"/>
      <c r="BF39" s="374">
        <v>49964.454356375398</v>
      </c>
      <c r="BG39" s="373"/>
      <c r="BH39" s="374">
        <v>48792.20896912372</v>
      </c>
      <c r="BI39" s="373"/>
      <c r="BJ39" s="374">
        <v>47082.153700331924</v>
      </c>
      <c r="BK39" s="373"/>
      <c r="BL39" s="375">
        <v>45554.546095683421</v>
      </c>
      <c r="BM39" s="373"/>
      <c r="BN39" s="618">
        <v>49620.726854537352</v>
      </c>
      <c r="BO39" s="376" t="s">
        <v>1196</v>
      </c>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20.830571653471917</v>
      </c>
      <c r="G40" s="373"/>
      <c r="H40" s="370">
        <v>20.166910075471854</v>
      </c>
      <c r="I40" s="373"/>
      <c r="J40" s="370">
        <v>19.960782282689447</v>
      </c>
      <c r="K40" s="373"/>
      <c r="L40" s="370">
        <v>20.190337452260799</v>
      </c>
      <c r="M40" s="373"/>
      <c r="N40" s="370">
        <v>19.501095235327803</v>
      </c>
      <c r="O40" s="373"/>
      <c r="P40" s="370">
        <v>18.735354700735598</v>
      </c>
      <c r="Q40" s="373"/>
      <c r="R40" s="370">
        <v>19.362156032811416</v>
      </c>
      <c r="S40" s="373"/>
      <c r="T40" s="370">
        <v>18.859194673409647</v>
      </c>
      <c r="U40" s="373"/>
      <c r="V40" s="370">
        <v>19.039121586384837</v>
      </c>
      <c r="W40" s="373"/>
      <c r="X40" s="370">
        <v>18.271157130926611</v>
      </c>
      <c r="Y40" s="373"/>
      <c r="Z40" s="370">
        <v>18.416625599333891</v>
      </c>
      <c r="AA40" s="373"/>
      <c r="AB40" s="370">
        <v>16.946977895427818</v>
      </c>
      <c r="AC40" s="373"/>
      <c r="AD40" s="370">
        <v>17.196325187268791</v>
      </c>
      <c r="AE40" s="373"/>
      <c r="AF40" s="370">
        <v>16.936221081874596</v>
      </c>
      <c r="AG40" s="373"/>
      <c r="AH40" s="370">
        <v>16.390893810457797</v>
      </c>
      <c r="AI40" s="373"/>
      <c r="AJ40" s="370">
        <v>15.98024021470545</v>
      </c>
      <c r="AK40" s="373"/>
      <c r="AL40" s="370">
        <v>14.401846231871252</v>
      </c>
      <c r="AM40" s="373"/>
      <c r="AN40" s="370">
        <v>13.907062742900084</v>
      </c>
      <c r="AO40" s="373"/>
      <c r="AP40" s="370">
        <v>15.059913766994425</v>
      </c>
      <c r="AQ40" s="373"/>
      <c r="AR40" s="370">
        <v>14.324324193434325</v>
      </c>
      <c r="AS40" s="373"/>
      <c r="AT40" s="370">
        <v>17.359792357415071</v>
      </c>
      <c r="AU40" s="373"/>
      <c r="AV40" s="370">
        <v>15.760842111623628</v>
      </c>
      <c r="AW40" s="373"/>
      <c r="AX40" s="370">
        <v>15.928020181452721</v>
      </c>
      <c r="AY40" s="373"/>
      <c r="AZ40" s="370">
        <v>15.447143413870361</v>
      </c>
      <c r="BA40" s="373"/>
      <c r="BB40" s="370">
        <v>14.950977264769374</v>
      </c>
      <c r="BC40" s="373"/>
      <c r="BD40" s="370">
        <v>14.62109541142444</v>
      </c>
      <c r="BE40" s="373"/>
      <c r="BF40" s="370">
        <v>14.396858631168783</v>
      </c>
      <c r="BG40" s="373"/>
      <c r="BH40" s="370">
        <v>14.058952142891698</v>
      </c>
      <c r="BI40" s="373"/>
      <c r="BJ40" s="370">
        <v>12.950629900042294</v>
      </c>
      <c r="BK40" s="373"/>
      <c r="BL40" s="371">
        <v>13.001257774551714</v>
      </c>
      <c r="BM40" s="373"/>
      <c r="BN40" s="617">
        <v>12.775331653372488</v>
      </c>
      <c r="BO40" s="376" t="s">
        <v>1196</v>
      </c>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16.510151750972227</v>
      </c>
      <c r="G41" s="373"/>
      <c r="H41" s="370">
        <v>16.16924097768652</v>
      </c>
      <c r="I41" s="373"/>
      <c r="J41" s="370">
        <v>16.346161168238474</v>
      </c>
      <c r="K41" s="373"/>
      <c r="L41" s="370">
        <v>17.058252286447178</v>
      </c>
      <c r="M41" s="373"/>
      <c r="N41" s="370">
        <v>16.288384194862317</v>
      </c>
      <c r="O41" s="373"/>
      <c r="P41" s="370">
        <v>13.717644998856191</v>
      </c>
      <c r="Q41" s="373"/>
      <c r="R41" s="370">
        <v>15.693885503612531</v>
      </c>
      <c r="S41" s="373"/>
      <c r="T41" s="370">
        <v>15.052178457711856</v>
      </c>
      <c r="U41" s="373"/>
      <c r="V41" s="370">
        <v>15.894388898495839</v>
      </c>
      <c r="W41" s="373"/>
      <c r="X41" s="370">
        <v>15.580763239442923</v>
      </c>
      <c r="Y41" s="373"/>
      <c r="Z41" s="370">
        <v>17.363961992113872</v>
      </c>
      <c r="AA41" s="373"/>
      <c r="AB41" s="370">
        <v>14.458424643981237</v>
      </c>
      <c r="AC41" s="373"/>
      <c r="AD41" s="370">
        <v>15.165906364964194</v>
      </c>
      <c r="AE41" s="373"/>
      <c r="AF41" s="370">
        <v>15.718388564781804</v>
      </c>
      <c r="AG41" s="373"/>
      <c r="AH41" s="370">
        <v>13.970919194289532</v>
      </c>
      <c r="AI41" s="373"/>
      <c r="AJ41" s="370">
        <v>13.28034690189747</v>
      </c>
      <c r="AK41" s="373"/>
      <c r="AL41" s="370">
        <v>9.5575797752539824</v>
      </c>
      <c r="AM41" s="373"/>
      <c r="AN41" s="370">
        <v>9.7208570468293374</v>
      </c>
      <c r="AO41" s="373"/>
      <c r="AP41" s="370">
        <v>8.7584333719149079</v>
      </c>
      <c r="AQ41" s="373"/>
      <c r="AR41" s="370">
        <v>8.8042124441560983</v>
      </c>
      <c r="AS41" s="373"/>
      <c r="AT41" s="370">
        <v>12.518852880609723</v>
      </c>
      <c r="AU41" s="373"/>
      <c r="AV41" s="370">
        <v>10.731299438510888</v>
      </c>
      <c r="AW41" s="373"/>
      <c r="AX41" s="370">
        <v>11.310203289879524</v>
      </c>
      <c r="AY41" s="373"/>
      <c r="AZ41" s="370">
        <v>10.043235423384985</v>
      </c>
      <c r="BA41" s="373"/>
      <c r="BB41" s="370">
        <v>10.426724750500046</v>
      </c>
      <c r="BC41" s="373"/>
      <c r="BD41" s="370">
        <v>9.2152017707584353</v>
      </c>
      <c r="BE41" s="373"/>
      <c r="BF41" s="370">
        <v>10.409700355778407</v>
      </c>
      <c r="BG41" s="373"/>
      <c r="BH41" s="370">
        <v>10.895418707050196</v>
      </c>
      <c r="BI41" s="373"/>
      <c r="BJ41" s="370">
        <v>10.396280522690766</v>
      </c>
      <c r="BK41" s="373"/>
      <c r="BL41" s="371">
        <v>10.176300596526893</v>
      </c>
      <c r="BM41" s="373"/>
      <c r="BN41" s="617">
        <v>11.308877501927432</v>
      </c>
      <c r="BO41" s="376" t="s">
        <v>1196</v>
      </c>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7.7268293968632537E-2</v>
      </c>
      <c r="G42" s="373"/>
      <c r="H42" s="374">
        <v>0.1954414692932242</v>
      </c>
      <c r="I42" s="373"/>
      <c r="J42" s="374">
        <v>0.3134176651317192</v>
      </c>
      <c r="K42" s="373"/>
      <c r="L42" s="374">
        <v>0.44283302106625488</v>
      </c>
      <c r="M42" s="373"/>
      <c r="N42" s="374">
        <v>0.52879803306181494</v>
      </c>
      <c r="O42" s="373"/>
      <c r="P42" s="374">
        <v>0.53094151958986868</v>
      </c>
      <c r="Q42" s="373"/>
      <c r="R42" s="374">
        <v>0.70146435840186161</v>
      </c>
      <c r="S42" s="373"/>
      <c r="T42" s="374">
        <v>0.75944685433264925</v>
      </c>
      <c r="U42" s="373"/>
      <c r="V42" s="374">
        <v>0.8899475496411644</v>
      </c>
      <c r="W42" s="373"/>
      <c r="X42" s="374">
        <v>0.95541504546679512</v>
      </c>
      <c r="Y42" s="373"/>
      <c r="Z42" s="374">
        <v>1.1538769870766126</v>
      </c>
      <c r="AA42" s="373"/>
      <c r="AB42" s="374">
        <v>1.0323125428655096</v>
      </c>
      <c r="AC42" s="373"/>
      <c r="AD42" s="374">
        <v>1.1551711825143705</v>
      </c>
      <c r="AE42" s="373"/>
      <c r="AF42" s="374">
        <v>1.2696123653862379</v>
      </c>
      <c r="AG42" s="373"/>
      <c r="AH42" s="374">
        <v>1.190569695350834</v>
      </c>
      <c r="AI42" s="373"/>
      <c r="AJ42" s="374">
        <v>1.1887611985102216</v>
      </c>
      <c r="AK42" s="373"/>
      <c r="AL42" s="374">
        <v>0.89521286321986648</v>
      </c>
      <c r="AM42" s="373"/>
      <c r="AN42" s="374">
        <v>0.94955218160942101</v>
      </c>
      <c r="AO42" s="373"/>
      <c r="AP42" s="374">
        <v>1.5603598880948799</v>
      </c>
      <c r="AQ42" s="373"/>
      <c r="AR42" s="374">
        <v>1.6160515500388808</v>
      </c>
      <c r="AS42" s="373"/>
      <c r="AT42" s="374">
        <v>2.3878474538914567</v>
      </c>
      <c r="AU42" s="373"/>
      <c r="AV42" s="374">
        <v>2.2127303198353427</v>
      </c>
      <c r="AW42" s="373"/>
      <c r="AX42" s="374">
        <v>2.2080136388926959</v>
      </c>
      <c r="AY42" s="373"/>
      <c r="AZ42" s="374">
        <v>2.1489908810627627</v>
      </c>
      <c r="BA42" s="373"/>
      <c r="BB42" s="374">
        <v>2.5735860260064038</v>
      </c>
      <c r="BC42" s="373"/>
      <c r="BD42" s="374">
        <v>2.2291715958054588</v>
      </c>
      <c r="BE42" s="373"/>
      <c r="BF42" s="374">
        <v>2.4157276992773187</v>
      </c>
      <c r="BG42" s="373"/>
      <c r="BH42" s="374">
        <v>2.3671100031364238</v>
      </c>
      <c r="BI42" s="373"/>
      <c r="BJ42" s="374">
        <v>2.5875599791602157</v>
      </c>
      <c r="BK42" s="373"/>
      <c r="BL42" s="375">
        <v>2.572355782296782</v>
      </c>
      <c r="BM42" s="373"/>
      <c r="BN42" s="618">
        <v>2.8865210332310935</v>
      </c>
      <c r="BO42" s="376" t="s">
        <v>1196</v>
      </c>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7.8542543027062468</v>
      </c>
      <c r="G43" s="373"/>
      <c r="H43" s="374">
        <v>7.6621081337286823</v>
      </c>
      <c r="I43" s="373"/>
      <c r="J43" s="374">
        <v>7.716961579835365</v>
      </c>
      <c r="K43" s="373"/>
      <c r="L43" s="374">
        <v>8.0241724964234855</v>
      </c>
      <c r="M43" s="373"/>
      <c r="N43" s="374">
        <v>7.6355180460197047</v>
      </c>
      <c r="O43" s="373"/>
      <c r="P43" s="374">
        <v>6.4090123762828322</v>
      </c>
      <c r="Q43" s="373"/>
      <c r="R43" s="374">
        <v>7.3088027297563158</v>
      </c>
      <c r="S43" s="373"/>
      <c r="T43" s="374">
        <v>6.988268946956242</v>
      </c>
      <c r="U43" s="373"/>
      <c r="V43" s="374">
        <v>7.3572613884884959</v>
      </c>
      <c r="W43" s="373"/>
      <c r="X43" s="374">
        <v>7.1913147425072497</v>
      </c>
      <c r="Y43" s="373"/>
      <c r="Z43" s="374">
        <v>7.9920540900257375</v>
      </c>
      <c r="AA43" s="373"/>
      <c r="AB43" s="374">
        <v>6.6368380978701547</v>
      </c>
      <c r="AC43" s="373"/>
      <c r="AD43" s="374">
        <v>6.9434913698879184</v>
      </c>
      <c r="AE43" s="373"/>
      <c r="AF43" s="374">
        <v>7.1783324669059958</v>
      </c>
      <c r="AG43" s="373"/>
      <c r="AH43" s="374">
        <v>6.3647524869663483</v>
      </c>
      <c r="AI43" s="373"/>
      <c r="AJ43" s="374">
        <v>6.0358754067552383</v>
      </c>
      <c r="AK43" s="373"/>
      <c r="AL43" s="374">
        <v>4.3339595534806739</v>
      </c>
      <c r="AM43" s="373"/>
      <c r="AN43" s="374">
        <v>4.3982292826975007</v>
      </c>
      <c r="AO43" s="373"/>
      <c r="AP43" s="374">
        <v>3.7234923629103536</v>
      </c>
      <c r="AQ43" s="373"/>
      <c r="AR43" s="374">
        <v>3.7112161915884716</v>
      </c>
      <c r="AS43" s="373"/>
      <c r="AT43" s="374">
        <v>5.279043059924641</v>
      </c>
      <c r="AU43" s="373"/>
      <c r="AV43" s="374">
        <v>4.4346158407122065</v>
      </c>
      <c r="AW43" s="373"/>
      <c r="AX43" s="374">
        <v>4.6517924336756664</v>
      </c>
      <c r="AY43" s="373"/>
      <c r="AZ43" s="374">
        <v>4.0813831971037278</v>
      </c>
      <c r="BA43" s="373"/>
      <c r="BB43" s="374">
        <v>4.0147917139423415</v>
      </c>
      <c r="BC43" s="373"/>
      <c r="BD43" s="374">
        <v>3.4759714476974999</v>
      </c>
      <c r="BE43" s="373"/>
      <c r="BF43" s="374">
        <v>3.9506430713603899</v>
      </c>
      <c r="BG43" s="373"/>
      <c r="BH43" s="374">
        <v>4.6596369928262185</v>
      </c>
      <c r="BI43" s="373"/>
      <c r="BJ43" s="374">
        <v>3.9858330131547115</v>
      </c>
      <c r="BK43" s="373"/>
      <c r="BL43" s="375">
        <v>3.8564840327775984</v>
      </c>
      <c r="BM43" s="373"/>
      <c r="BN43" s="618">
        <v>4.2720138738868165</v>
      </c>
      <c r="BO43" s="376" t="s">
        <v>1196</v>
      </c>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8.5786291542973476</v>
      </c>
      <c r="G44" s="373"/>
      <c r="H44" s="374">
        <v>8.3116913746646155</v>
      </c>
      <c r="I44" s="373"/>
      <c r="J44" s="374">
        <v>8.3157819232713877</v>
      </c>
      <c r="K44" s="373"/>
      <c r="L44" s="374">
        <v>8.5912467689574399</v>
      </c>
      <c r="M44" s="373"/>
      <c r="N44" s="374">
        <v>8.1240681157807995</v>
      </c>
      <c r="O44" s="373"/>
      <c r="P44" s="374">
        <v>6.7776911029834892</v>
      </c>
      <c r="Q44" s="373"/>
      <c r="R44" s="374">
        <v>7.6836184154543554</v>
      </c>
      <c r="S44" s="373"/>
      <c r="T44" s="374">
        <v>7.304462656422964</v>
      </c>
      <c r="U44" s="373"/>
      <c r="V44" s="374">
        <v>7.647179960366179</v>
      </c>
      <c r="W44" s="373"/>
      <c r="X44" s="374">
        <v>7.4340334514688777</v>
      </c>
      <c r="Y44" s="373"/>
      <c r="Z44" s="374">
        <v>8.2180309150115214</v>
      </c>
      <c r="AA44" s="373"/>
      <c r="AB44" s="374">
        <v>6.7892740032455734</v>
      </c>
      <c r="AC44" s="373"/>
      <c r="AD44" s="374">
        <v>7.0672438125619044</v>
      </c>
      <c r="AE44" s="373"/>
      <c r="AF44" s="374">
        <v>7.2704437324895723</v>
      </c>
      <c r="AG44" s="373"/>
      <c r="AH44" s="374">
        <v>6.4155970119723502</v>
      </c>
      <c r="AI44" s="373"/>
      <c r="AJ44" s="374">
        <v>6.0557102966320109</v>
      </c>
      <c r="AK44" s="373"/>
      <c r="AL44" s="374">
        <v>4.3284073585534424</v>
      </c>
      <c r="AM44" s="373"/>
      <c r="AN44" s="374">
        <v>4.3730755825224161</v>
      </c>
      <c r="AO44" s="373"/>
      <c r="AP44" s="374">
        <v>3.4745811209096731</v>
      </c>
      <c r="AQ44" s="373"/>
      <c r="AR44" s="374">
        <v>3.4769447025287454</v>
      </c>
      <c r="AS44" s="373"/>
      <c r="AT44" s="374">
        <v>4.8519623667936251</v>
      </c>
      <c r="AU44" s="373"/>
      <c r="AV44" s="374">
        <v>4.0839532779633387</v>
      </c>
      <c r="AW44" s="373"/>
      <c r="AX44" s="374">
        <v>4.4503972173111608</v>
      </c>
      <c r="AY44" s="373"/>
      <c r="AZ44" s="374">
        <v>3.812861345218495</v>
      </c>
      <c r="BA44" s="373"/>
      <c r="BB44" s="374">
        <v>3.8383470105513</v>
      </c>
      <c r="BC44" s="373"/>
      <c r="BD44" s="374">
        <v>3.5100587272554762</v>
      </c>
      <c r="BE44" s="373"/>
      <c r="BF44" s="374">
        <v>4.0433295851406985</v>
      </c>
      <c r="BG44" s="373"/>
      <c r="BH44" s="374">
        <v>3.8686717110875528</v>
      </c>
      <c r="BI44" s="373"/>
      <c r="BJ44" s="374">
        <v>3.8228875303758389</v>
      </c>
      <c r="BK44" s="373"/>
      <c r="BL44" s="375">
        <v>3.7474607814525127</v>
      </c>
      <c r="BM44" s="373"/>
      <c r="BN44" s="618">
        <v>4.1503425948095218</v>
      </c>
      <c r="BO44" s="376" t="s">
        <v>1196</v>
      </c>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16582.527801127606</v>
      </c>
      <c r="G45" s="373"/>
      <c r="H45" s="370">
        <v>16373.610239948335</v>
      </c>
      <c r="I45" s="373"/>
      <c r="J45" s="370">
        <v>15645.338443706512</v>
      </c>
      <c r="K45" s="373"/>
      <c r="L45" s="370">
        <v>16187.195419076834</v>
      </c>
      <c r="M45" s="373"/>
      <c r="N45" s="370">
        <v>16250.80221793316</v>
      </c>
      <c r="O45" s="373"/>
      <c r="P45" s="370">
        <v>15054.238047508345</v>
      </c>
      <c r="Q45" s="373"/>
      <c r="R45" s="370">
        <v>14701.438197159216</v>
      </c>
      <c r="S45" s="373"/>
      <c r="T45" s="370">
        <v>14203.592156585817</v>
      </c>
      <c r="U45" s="373"/>
      <c r="V45" s="370">
        <v>14481.186428251332</v>
      </c>
      <c r="W45" s="373"/>
      <c r="X45" s="370">
        <v>14955.736383868672</v>
      </c>
      <c r="Y45" s="373"/>
      <c r="Z45" s="370">
        <v>15028.867070858963</v>
      </c>
      <c r="AA45" s="373"/>
      <c r="AB45" s="370">
        <v>13676.503448443254</v>
      </c>
      <c r="AC45" s="373"/>
      <c r="AD45" s="370">
        <v>12644.149700664251</v>
      </c>
      <c r="AE45" s="373"/>
      <c r="AF45" s="370">
        <v>12278.387351139381</v>
      </c>
      <c r="AG45" s="373"/>
      <c r="AH45" s="370">
        <v>10504.00067668661</v>
      </c>
      <c r="AI45" s="373"/>
      <c r="AJ45" s="370">
        <v>11329.707984660952</v>
      </c>
      <c r="AK45" s="373"/>
      <c r="AL45" s="370">
        <v>10317.767145427029</v>
      </c>
      <c r="AM45" s="373"/>
      <c r="AN45" s="370">
        <v>8361.0781863215088</v>
      </c>
      <c r="AO45" s="373"/>
      <c r="AP45" s="370">
        <v>8693.2653260191855</v>
      </c>
      <c r="AQ45" s="373"/>
      <c r="AR45" s="370">
        <v>7209.056259672323</v>
      </c>
      <c r="AS45" s="373"/>
      <c r="AT45" s="370">
        <v>6999.3287069404005</v>
      </c>
      <c r="AU45" s="373"/>
      <c r="AV45" s="370">
        <v>7105.5489710219281</v>
      </c>
      <c r="AW45" s="373"/>
      <c r="AX45" s="370">
        <v>7317.1658831885698</v>
      </c>
      <c r="AY45" s="373"/>
      <c r="AZ45" s="370">
        <v>6877.8093431372599</v>
      </c>
      <c r="BA45" s="373"/>
      <c r="BB45" s="370">
        <v>5257.3224911979923</v>
      </c>
      <c r="BC45" s="373"/>
      <c r="BD45" s="370">
        <v>5320.6876442217126</v>
      </c>
      <c r="BE45" s="373"/>
      <c r="BF45" s="370">
        <v>4159.0634447245266</v>
      </c>
      <c r="BG45" s="373"/>
      <c r="BH45" s="370">
        <v>3521.6862106553617</v>
      </c>
      <c r="BI45" s="373"/>
      <c r="BJ45" s="370">
        <v>3464.9084365735121</v>
      </c>
      <c r="BK45" s="373"/>
      <c r="BL45" s="371">
        <v>2871.2879932256524</v>
      </c>
      <c r="BM45" s="373"/>
      <c r="BN45" s="617">
        <v>3078.9378753682545</v>
      </c>
      <c r="BO45" s="376" t="s">
        <v>1196</v>
      </c>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15877.05463626484</v>
      </c>
      <c r="G46" s="373"/>
      <c r="H46" s="374">
        <v>15706.245011270745</v>
      </c>
      <c r="I46" s="373"/>
      <c r="J46" s="374">
        <v>15093.590304690855</v>
      </c>
      <c r="K46" s="373"/>
      <c r="L46" s="374">
        <v>15624.368327244627</v>
      </c>
      <c r="M46" s="373"/>
      <c r="N46" s="374">
        <v>15722.151192243313</v>
      </c>
      <c r="O46" s="373"/>
      <c r="P46" s="374">
        <v>14492.63807746778</v>
      </c>
      <c r="Q46" s="373"/>
      <c r="R46" s="374">
        <v>14134.667456786887</v>
      </c>
      <c r="S46" s="373"/>
      <c r="T46" s="374">
        <v>13763.705434249076</v>
      </c>
      <c r="U46" s="373"/>
      <c r="V46" s="374">
        <v>14007.535478284241</v>
      </c>
      <c r="W46" s="373"/>
      <c r="X46" s="374">
        <v>14434.681753459683</v>
      </c>
      <c r="Y46" s="373"/>
      <c r="Z46" s="374">
        <v>14346.889902838679</v>
      </c>
      <c r="AA46" s="373"/>
      <c r="AB46" s="374">
        <v>13026.210305908045</v>
      </c>
      <c r="AC46" s="373"/>
      <c r="AD46" s="374">
        <v>11971.526348809488</v>
      </c>
      <c r="AE46" s="373"/>
      <c r="AF46" s="374">
        <v>11677.251226389244</v>
      </c>
      <c r="AG46" s="373"/>
      <c r="AH46" s="374">
        <v>9948.2619023034131</v>
      </c>
      <c r="AI46" s="373"/>
      <c r="AJ46" s="374">
        <v>10700.04273834961</v>
      </c>
      <c r="AK46" s="373"/>
      <c r="AL46" s="374">
        <v>9737.9410890078598</v>
      </c>
      <c r="AM46" s="373"/>
      <c r="AN46" s="374">
        <v>7743.2560394035527</v>
      </c>
      <c r="AO46" s="373"/>
      <c r="AP46" s="374">
        <v>8095.5380107613701</v>
      </c>
      <c r="AQ46" s="373"/>
      <c r="AR46" s="374">
        <v>6839.6520448758065</v>
      </c>
      <c r="AS46" s="373"/>
      <c r="AT46" s="374">
        <v>6498.2543138072679</v>
      </c>
      <c r="AU46" s="373"/>
      <c r="AV46" s="374">
        <v>6573.4929452104734</v>
      </c>
      <c r="AW46" s="373"/>
      <c r="AX46" s="374">
        <v>6812.8680607688302</v>
      </c>
      <c r="AY46" s="373"/>
      <c r="AZ46" s="374">
        <v>6451.0204021675936</v>
      </c>
      <c r="BA46" s="373"/>
      <c r="BB46" s="374">
        <v>4834.2815143829985</v>
      </c>
      <c r="BC46" s="373"/>
      <c r="BD46" s="374">
        <v>4905.8563649455946</v>
      </c>
      <c r="BE46" s="373"/>
      <c r="BF46" s="374">
        <v>3747.5334032010137</v>
      </c>
      <c r="BG46" s="373"/>
      <c r="BH46" s="374">
        <v>3150.1020107625031</v>
      </c>
      <c r="BI46" s="373"/>
      <c r="BJ46" s="374">
        <v>3160.6174249848063</v>
      </c>
      <c r="BK46" s="373"/>
      <c r="BL46" s="375">
        <v>2602.839757520328</v>
      </c>
      <c r="BM46" s="373"/>
      <c r="BN46" s="618">
        <v>2781.8240411301572</v>
      </c>
      <c r="BO46" s="376" t="s">
        <v>1196</v>
      </c>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5.0773468637369631E-2</v>
      </c>
      <c r="G47" s="373"/>
      <c r="H47" s="374">
        <v>5.0246346132582442E-2</v>
      </c>
      <c r="I47" s="373"/>
      <c r="J47" s="374">
        <v>5.0253274906039654E-2</v>
      </c>
      <c r="K47" s="373"/>
      <c r="L47" s="374">
        <v>5.0848160506143179E-2</v>
      </c>
      <c r="M47" s="373"/>
      <c r="N47" s="374">
        <v>1.9771829098706506E-2</v>
      </c>
      <c r="O47" s="373"/>
      <c r="P47" s="374">
        <v>1.6827980790235491E-2</v>
      </c>
      <c r="Q47" s="373"/>
      <c r="R47" s="374">
        <v>4.8750682066232315E-2</v>
      </c>
      <c r="S47" s="373"/>
      <c r="T47" s="374">
        <v>4.7998569377078401E-2</v>
      </c>
      <c r="U47" s="373"/>
      <c r="V47" s="374">
        <v>1.8740544423612986E-2</v>
      </c>
      <c r="W47" s="373"/>
      <c r="X47" s="374">
        <v>1.8352347979468123E-2</v>
      </c>
      <c r="Y47" s="373"/>
      <c r="Z47" s="374">
        <v>2.0502376578036809E-2</v>
      </c>
      <c r="AA47" s="373"/>
      <c r="AB47" s="374">
        <v>4.4155445284472086E-2</v>
      </c>
      <c r="AC47" s="373"/>
      <c r="AD47" s="374">
        <v>4.6303691109142286E-2</v>
      </c>
      <c r="AE47" s="373"/>
      <c r="AF47" s="374">
        <v>5.007520578235615E-2</v>
      </c>
      <c r="AG47" s="373"/>
      <c r="AH47" s="374">
        <v>4.5762209467916537E-2</v>
      </c>
      <c r="AI47" s="373"/>
      <c r="AJ47" s="374">
        <v>4.6339559244544713E-2</v>
      </c>
      <c r="AK47" s="373"/>
      <c r="AL47" s="374">
        <v>8.998895192511365E-2</v>
      </c>
      <c r="AM47" s="373"/>
      <c r="AN47" s="374">
        <v>0.11637975474534226</v>
      </c>
      <c r="AO47" s="373"/>
      <c r="AP47" s="374">
        <v>0.37554916440952624</v>
      </c>
      <c r="AQ47" s="373"/>
      <c r="AR47" s="374">
        <v>0.4598990167812968</v>
      </c>
      <c r="AS47" s="373"/>
      <c r="AT47" s="374">
        <v>0.65648270158404265</v>
      </c>
      <c r="AU47" s="373"/>
      <c r="AV47" s="374">
        <v>0.50808407078682771</v>
      </c>
      <c r="AW47" s="373"/>
      <c r="AX47" s="374">
        <v>0.49155574200632335</v>
      </c>
      <c r="AY47" s="373"/>
      <c r="AZ47" s="374">
        <v>0.29776998355341705</v>
      </c>
      <c r="BA47" s="373"/>
      <c r="BB47" s="374">
        <v>0.44336756943091254</v>
      </c>
      <c r="BC47" s="373"/>
      <c r="BD47" s="374">
        <v>0.52660845935761169</v>
      </c>
      <c r="BE47" s="373"/>
      <c r="BF47" s="374">
        <v>0.59345293672708288</v>
      </c>
      <c r="BG47" s="373"/>
      <c r="BH47" s="374">
        <v>0.5427823641577032</v>
      </c>
      <c r="BI47" s="373"/>
      <c r="BJ47" s="374">
        <v>0.52088777480350223</v>
      </c>
      <c r="BK47" s="373"/>
      <c r="BL47" s="375">
        <v>0.53318364617123737</v>
      </c>
      <c r="BM47" s="373"/>
      <c r="BN47" s="618">
        <v>0.60923413415261451</v>
      </c>
      <c r="BO47" s="376" t="s">
        <v>1196</v>
      </c>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5.0311479157220521E-2</v>
      </c>
      <c r="G48" s="373"/>
      <c r="H48" s="374">
        <v>5.9190613661851722E-2</v>
      </c>
      <c r="I48" s="373"/>
      <c r="J48" s="374">
        <v>5.2453136433561802E-2</v>
      </c>
      <c r="K48" s="373"/>
      <c r="L48" s="374">
        <v>4.8337953843412093E-2</v>
      </c>
      <c r="M48" s="373"/>
      <c r="N48" s="374">
        <v>4.8830251546098179E-2</v>
      </c>
      <c r="O48" s="373"/>
      <c r="P48" s="374">
        <v>4.9884755650509309E-2</v>
      </c>
      <c r="Q48" s="373"/>
      <c r="R48" s="374">
        <v>4.7116936880896E-2</v>
      </c>
      <c r="S48" s="373"/>
      <c r="T48" s="374">
        <v>4.8968490130838475E-2</v>
      </c>
      <c r="U48" s="373"/>
      <c r="V48" s="374">
        <v>6.4038090671225012E-2</v>
      </c>
      <c r="W48" s="373"/>
      <c r="X48" s="374">
        <v>8.5410685209746526E-2</v>
      </c>
      <c r="Y48" s="373"/>
      <c r="Z48" s="374">
        <v>0.15832780181592684</v>
      </c>
      <c r="AA48" s="373"/>
      <c r="AB48" s="374">
        <v>0.2195969337846887</v>
      </c>
      <c r="AC48" s="373"/>
      <c r="AD48" s="374">
        <v>0.24976438206148915</v>
      </c>
      <c r="AE48" s="373"/>
      <c r="AF48" s="374">
        <v>0.27556463545577625</v>
      </c>
      <c r="AG48" s="373"/>
      <c r="AH48" s="374">
        <v>0.21355059281393463</v>
      </c>
      <c r="AI48" s="373"/>
      <c r="AJ48" s="374">
        <v>9.6201506103712045E-2</v>
      </c>
      <c r="AK48" s="373"/>
      <c r="AL48" s="374">
        <v>7.7130421416254022E-2</v>
      </c>
      <c r="AM48" s="373"/>
      <c r="AN48" s="374">
        <v>7.2739532650628505E-2</v>
      </c>
      <c r="AO48" s="373"/>
      <c r="AP48" s="374">
        <v>6.3773833694094922E-2</v>
      </c>
      <c r="AQ48" s="373"/>
      <c r="AR48" s="374">
        <v>6.7965684912210958E-2</v>
      </c>
      <c r="AS48" s="373"/>
      <c r="AT48" s="374">
        <v>7.2218134860520797E-2</v>
      </c>
      <c r="AU48" s="373"/>
      <c r="AV48" s="374">
        <v>6.7285158223323857E-2</v>
      </c>
      <c r="AW48" s="373"/>
      <c r="AX48" s="374">
        <v>6.954791542796078E-2</v>
      </c>
      <c r="AY48" s="373"/>
      <c r="AZ48" s="374">
        <v>5.7599199956603682E-2</v>
      </c>
      <c r="BA48" s="373"/>
      <c r="BB48" s="374">
        <v>4.4491525183351602E-2</v>
      </c>
      <c r="BC48" s="373"/>
      <c r="BD48" s="374">
        <v>2.2617765728943515E-2</v>
      </c>
      <c r="BE48" s="373"/>
      <c r="BF48" s="374">
        <v>2.9798202052814284E-2</v>
      </c>
      <c r="BG48" s="373"/>
      <c r="BH48" s="374">
        <v>3.159670013051312E-2</v>
      </c>
      <c r="BI48" s="373"/>
      <c r="BJ48" s="374">
        <v>3.6281702496773725E-2</v>
      </c>
      <c r="BK48" s="373"/>
      <c r="BL48" s="375">
        <v>3.7804086946217043E-2</v>
      </c>
      <c r="BM48" s="373"/>
      <c r="BN48" s="618">
        <v>4.4101670382496336E-2</v>
      </c>
      <c r="BO48" s="376" t="s">
        <v>1196</v>
      </c>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219.41953291422337</v>
      </c>
      <c r="G49" s="373"/>
      <c r="H49" s="374">
        <v>207.62441350162916</v>
      </c>
      <c r="I49" s="373"/>
      <c r="J49" s="374">
        <v>172.73180550470721</v>
      </c>
      <c r="K49" s="373"/>
      <c r="L49" s="374">
        <v>176.21035148644444</v>
      </c>
      <c r="M49" s="373"/>
      <c r="N49" s="374">
        <v>165.46156952320308</v>
      </c>
      <c r="O49" s="373"/>
      <c r="P49" s="374">
        <v>174.37540904025079</v>
      </c>
      <c r="Q49" s="373"/>
      <c r="R49" s="374">
        <v>176.57476284046513</v>
      </c>
      <c r="S49" s="373"/>
      <c r="T49" s="374">
        <v>137.99614210561575</v>
      </c>
      <c r="U49" s="373"/>
      <c r="V49" s="374">
        <v>148.35996249689708</v>
      </c>
      <c r="W49" s="373"/>
      <c r="X49" s="374">
        <v>162.38856547305556</v>
      </c>
      <c r="Y49" s="373"/>
      <c r="Z49" s="374">
        <v>211.02159652679438</v>
      </c>
      <c r="AA49" s="373"/>
      <c r="AB49" s="374">
        <v>200.3117754940339</v>
      </c>
      <c r="AC49" s="373"/>
      <c r="AD49" s="374">
        <v>207.32799300919339</v>
      </c>
      <c r="AE49" s="373"/>
      <c r="AF49" s="374">
        <v>186.04002039391725</v>
      </c>
      <c r="AG49" s="373"/>
      <c r="AH49" s="374">
        <v>171.71176767762995</v>
      </c>
      <c r="AI49" s="373"/>
      <c r="AJ49" s="374">
        <v>193.69352349810794</v>
      </c>
      <c r="AK49" s="373"/>
      <c r="AL49" s="374">
        <v>177.25426421133409</v>
      </c>
      <c r="AM49" s="373"/>
      <c r="AN49" s="374">
        <v>188.8422041663207</v>
      </c>
      <c r="AO49" s="373"/>
      <c r="AP49" s="374">
        <v>180.23655189794763</v>
      </c>
      <c r="AQ49" s="373"/>
      <c r="AR49" s="374">
        <v>111.50690867250384</v>
      </c>
      <c r="AS49" s="373"/>
      <c r="AT49" s="374">
        <v>151.66276665433685</v>
      </c>
      <c r="AU49" s="373"/>
      <c r="AV49" s="374">
        <v>161.13368451581789</v>
      </c>
      <c r="AW49" s="373"/>
      <c r="AX49" s="374">
        <v>152.6822043987134</v>
      </c>
      <c r="AY49" s="373"/>
      <c r="AZ49" s="374">
        <v>129.22056689061</v>
      </c>
      <c r="BA49" s="373"/>
      <c r="BB49" s="374">
        <v>128.14845395077174</v>
      </c>
      <c r="BC49" s="373"/>
      <c r="BD49" s="374">
        <v>125.24455095010516</v>
      </c>
      <c r="BE49" s="373"/>
      <c r="BF49" s="374">
        <v>124.73632015107304</v>
      </c>
      <c r="BG49" s="373"/>
      <c r="BH49" s="374">
        <v>112.85703602513735</v>
      </c>
      <c r="BI49" s="373"/>
      <c r="BJ49" s="374">
        <v>92.428687696108085</v>
      </c>
      <c r="BK49" s="373"/>
      <c r="BL49" s="375">
        <v>81.087680422571438</v>
      </c>
      <c r="BM49" s="373"/>
      <c r="BN49" s="618">
        <v>89.863662110596067</v>
      </c>
      <c r="BO49" s="376" t="s">
        <v>1196</v>
      </c>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485.95254700074616</v>
      </c>
      <c r="G50" s="373"/>
      <c r="H50" s="374">
        <v>459.63137821616726</v>
      </c>
      <c r="I50" s="373"/>
      <c r="J50" s="374">
        <v>378.91362709960873</v>
      </c>
      <c r="K50" s="373"/>
      <c r="L50" s="374">
        <v>386.51755423141242</v>
      </c>
      <c r="M50" s="373"/>
      <c r="N50" s="374">
        <v>363.12085408600132</v>
      </c>
      <c r="O50" s="373"/>
      <c r="P50" s="374">
        <v>387.15784826387443</v>
      </c>
      <c r="Q50" s="373"/>
      <c r="R50" s="374">
        <v>390.10010991291716</v>
      </c>
      <c r="S50" s="373"/>
      <c r="T50" s="374">
        <v>301.79361317161801</v>
      </c>
      <c r="U50" s="373"/>
      <c r="V50" s="374">
        <v>325.20820883509924</v>
      </c>
      <c r="W50" s="373"/>
      <c r="X50" s="374">
        <v>358.5623019027459</v>
      </c>
      <c r="Y50" s="373"/>
      <c r="Z50" s="374">
        <v>470.77674131509775</v>
      </c>
      <c r="AA50" s="373"/>
      <c r="AB50" s="374">
        <v>449.71761466210637</v>
      </c>
      <c r="AC50" s="373"/>
      <c r="AD50" s="374">
        <v>464.99929077239966</v>
      </c>
      <c r="AE50" s="373"/>
      <c r="AF50" s="374">
        <v>414.77046451498222</v>
      </c>
      <c r="AG50" s="373"/>
      <c r="AH50" s="374">
        <v>383.76769390328428</v>
      </c>
      <c r="AI50" s="373"/>
      <c r="AJ50" s="374">
        <v>435.82918174788557</v>
      </c>
      <c r="AK50" s="373"/>
      <c r="AL50" s="374">
        <v>402.40467283449209</v>
      </c>
      <c r="AM50" s="373"/>
      <c r="AN50" s="374">
        <v>428.79082346424036</v>
      </c>
      <c r="AO50" s="373"/>
      <c r="AP50" s="374">
        <v>417.05144036176279</v>
      </c>
      <c r="AQ50" s="373"/>
      <c r="AR50" s="374">
        <v>257.36944142231869</v>
      </c>
      <c r="AS50" s="373"/>
      <c r="AT50" s="374">
        <v>348.68292564235173</v>
      </c>
      <c r="AU50" s="373"/>
      <c r="AV50" s="374">
        <v>370.3469720666273</v>
      </c>
      <c r="AW50" s="373"/>
      <c r="AX50" s="374">
        <v>351.05451436359147</v>
      </c>
      <c r="AY50" s="373"/>
      <c r="AZ50" s="374">
        <v>297.21300489554568</v>
      </c>
      <c r="BA50" s="373"/>
      <c r="BB50" s="374">
        <v>294.40466376960751</v>
      </c>
      <c r="BC50" s="373"/>
      <c r="BD50" s="374">
        <v>289.0375021009263</v>
      </c>
      <c r="BE50" s="373"/>
      <c r="BF50" s="374">
        <v>286.17047023366041</v>
      </c>
      <c r="BG50" s="373"/>
      <c r="BH50" s="374">
        <v>258.15278480343312</v>
      </c>
      <c r="BI50" s="373"/>
      <c r="BJ50" s="374">
        <v>211.30515441529732</v>
      </c>
      <c r="BK50" s="373"/>
      <c r="BL50" s="375">
        <v>186.78956754963531</v>
      </c>
      <c r="BM50" s="373"/>
      <c r="BN50" s="618">
        <v>206.59683632296577</v>
      </c>
      <c r="BO50" s="376" t="s">
        <v>1196</v>
      </c>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179.15370999951637</v>
      </c>
      <c r="G51" s="373"/>
      <c r="H51" s="370">
        <v>169.48361429542723</v>
      </c>
      <c r="I51" s="373"/>
      <c r="J51" s="370">
        <v>140.00753242150816</v>
      </c>
      <c r="K51" s="373"/>
      <c r="L51" s="370">
        <v>142.85842529649062</v>
      </c>
      <c r="M51" s="373"/>
      <c r="N51" s="370">
        <v>134.20722741077637</v>
      </c>
      <c r="O51" s="373"/>
      <c r="P51" s="370">
        <v>142.86268861127104</v>
      </c>
      <c r="Q51" s="373"/>
      <c r="R51" s="370">
        <v>144.15597257842416</v>
      </c>
      <c r="S51" s="373"/>
      <c r="T51" s="370">
        <v>111.80794726106566</v>
      </c>
      <c r="U51" s="373"/>
      <c r="V51" s="370">
        <v>120.44352575272291</v>
      </c>
      <c r="W51" s="373"/>
      <c r="X51" s="370">
        <v>132.57572735613266</v>
      </c>
      <c r="Y51" s="373"/>
      <c r="Z51" s="370">
        <v>173.36838772695603</v>
      </c>
      <c r="AA51" s="373"/>
      <c r="AB51" s="370">
        <v>165.33129939545341</v>
      </c>
      <c r="AC51" s="373"/>
      <c r="AD51" s="370">
        <v>171.17355459488405</v>
      </c>
      <c r="AE51" s="373"/>
      <c r="AF51" s="370">
        <v>153.06809433527619</v>
      </c>
      <c r="AG51" s="373"/>
      <c r="AH51" s="370">
        <v>141.53721341550093</v>
      </c>
      <c r="AI51" s="373"/>
      <c r="AJ51" s="370">
        <v>160.46744328286701</v>
      </c>
      <c r="AK51" s="373"/>
      <c r="AL51" s="370">
        <v>147.64838606608114</v>
      </c>
      <c r="AM51" s="373"/>
      <c r="AN51" s="370">
        <v>157.49059804499109</v>
      </c>
      <c r="AO51" s="373"/>
      <c r="AP51" s="370">
        <v>152.59512280971634</v>
      </c>
      <c r="AQ51" s="373"/>
      <c r="AR51" s="370">
        <v>94.279819738406957</v>
      </c>
      <c r="AS51" s="373"/>
      <c r="AT51" s="370">
        <v>127.88708098492783</v>
      </c>
      <c r="AU51" s="373"/>
      <c r="AV51" s="370">
        <v>135.74935080561906</v>
      </c>
      <c r="AW51" s="373"/>
      <c r="AX51" s="370">
        <v>128.90479460702969</v>
      </c>
      <c r="AY51" s="373"/>
      <c r="AZ51" s="370">
        <v>108.81049137791823</v>
      </c>
      <c r="BA51" s="373"/>
      <c r="BB51" s="370">
        <v>107.95406131204028</v>
      </c>
      <c r="BC51" s="373"/>
      <c r="BD51" s="370">
        <v>106.01044308061586</v>
      </c>
      <c r="BE51" s="373"/>
      <c r="BF51" s="370">
        <v>104.93923642019217</v>
      </c>
      <c r="BG51" s="373"/>
      <c r="BH51" s="370">
        <v>94.924471670578328</v>
      </c>
      <c r="BI51" s="373"/>
      <c r="BJ51" s="370">
        <v>77.802934786867098</v>
      </c>
      <c r="BK51" s="373"/>
      <c r="BL51" s="371">
        <v>68.880744911177473</v>
      </c>
      <c r="BM51" s="373"/>
      <c r="BN51" s="617">
        <v>76.260073444343789</v>
      </c>
      <c r="BO51" s="376" t="s">
        <v>1196</v>
      </c>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1.1940231264147996</v>
      </c>
      <c r="G52" s="373"/>
      <c r="H52" s="370">
        <v>1.1910599686637791</v>
      </c>
      <c r="I52" s="373"/>
      <c r="J52" s="370">
        <v>1.225072028140556</v>
      </c>
      <c r="K52" s="373"/>
      <c r="L52" s="370">
        <v>1.2994061022024894</v>
      </c>
      <c r="M52" s="373"/>
      <c r="N52" s="370">
        <v>1.2599507846577211</v>
      </c>
      <c r="O52" s="373"/>
      <c r="P52" s="370">
        <v>1.0766007528204822</v>
      </c>
      <c r="Q52" s="373"/>
      <c r="R52" s="370">
        <v>1.2487323904089602</v>
      </c>
      <c r="S52" s="373"/>
      <c r="T52" s="370">
        <v>1.2133691120946923</v>
      </c>
      <c r="U52" s="373"/>
      <c r="V52" s="370">
        <v>1.2971997639142516</v>
      </c>
      <c r="W52" s="373"/>
      <c r="X52" s="370">
        <v>1.2866410543523303</v>
      </c>
      <c r="Y52" s="373"/>
      <c r="Z52" s="370">
        <v>1.4500355762301043</v>
      </c>
      <c r="AA52" s="373"/>
      <c r="AB52" s="370">
        <v>1.2203513921267977</v>
      </c>
      <c r="AC52" s="373"/>
      <c r="AD52" s="370">
        <v>1.29316851067601</v>
      </c>
      <c r="AE52" s="373"/>
      <c r="AF52" s="370">
        <v>1.3533828470783891</v>
      </c>
      <c r="AG52" s="373"/>
      <c r="AH52" s="370">
        <v>1.2141704250265171</v>
      </c>
      <c r="AI52" s="373"/>
      <c r="AJ52" s="370">
        <v>1.1644856616461106</v>
      </c>
      <c r="AK52" s="373"/>
      <c r="AL52" s="370">
        <v>0.84524310887478704</v>
      </c>
      <c r="AM52" s="373"/>
      <c r="AN52" s="370">
        <v>0.86675458519976956</v>
      </c>
      <c r="AO52" s="373"/>
      <c r="AP52" s="370">
        <v>0.7269510741327978</v>
      </c>
      <c r="AQ52" s="373"/>
      <c r="AR52" s="370">
        <v>0.79273181418492478</v>
      </c>
      <c r="AS52" s="373"/>
      <c r="AT52" s="370">
        <v>0.9995015293811218</v>
      </c>
      <c r="AU52" s="373"/>
      <c r="AV52" s="370">
        <v>0.7325176600081279</v>
      </c>
      <c r="AW52" s="373"/>
      <c r="AX52" s="370">
        <v>1.0202618395735161</v>
      </c>
      <c r="AY52" s="373"/>
      <c r="AZ52" s="370">
        <v>0.76237552403154962</v>
      </c>
      <c r="BA52" s="373"/>
      <c r="BB52" s="370">
        <v>0.81412605795917947</v>
      </c>
      <c r="BC52" s="373"/>
      <c r="BD52" s="370">
        <v>0.90371527552453657</v>
      </c>
      <c r="BE52" s="373"/>
      <c r="BF52" s="370">
        <v>0.85797329863291227</v>
      </c>
      <c r="BG52" s="373"/>
      <c r="BH52" s="370">
        <v>0.88484524807770004</v>
      </c>
      <c r="BI52" s="373"/>
      <c r="BJ52" s="370">
        <v>0.90583423066517987</v>
      </c>
      <c r="BK52" s="373"/>
      <c r="BL52" s="371">
        <v>0.95432635009184019</v>
      </c>
      <c r="BM52" s="373"/>
      <c r="BN52" s="617">
        <v>1.0572691345471426</v>
      </c>
      <c r="BO52" s="376" t="s">
        <v>1196</v>
      </c>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c r="Q53" s="628"/>
      <c r="R53" s="621"/>
      <c r="S53" s="628"/>
      <c r="T53" s="621"/>
      <c r="U53" s="628"/>
      <c r="V53" s="621"/>
      <c r="W53" s="628"/>
      <c r="X53" s="621"/>
      <c r="Y53" s="628"/>
      <c r="Z53" s="621"/>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1"/>
      <c r="BK53" s="628"/>
      <c r="BL53" s="622"/>
      <c r="BM53" s="628"/>
      <c r="BN53" s="621"/>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0.20666495850940433</v>
      </c>
      <c r="G54" s="373"/>
      <c r="H54" s="374">
        <v>0.20134247983951717</v>
      </c>
      <c r="I54" s="373"/>
      <c r="J54" s="374">
        <v>0.20252500893986322</v>
      </c>
      <c r="K54" s="373"/>
      <c r="L54" s="374">
        <v>0.21032779998946521</v>
      </c>
      <c r="M54" s="373"/>
      <c r="N54" s="374">
        <v>0.19990193406701123</v>
      </c>
      <c r="O54" s="373"/>
      <c r="P54" s="374">
        <v>0.16759796408398139</v>
      </c>
      <c r="Q54" s="373"/>
      <c r="R54" s="374">
        <v>0.1909146489342517</v>
      </c>
      <c r="S54" s="373"/>
      <c r="T54" s="374">
        <v>0.18234483858817122</v>
      </c>
      <c r="U54" s="373"/>
      <c r="V54" s="374">
        <v>0.19177219463426826</v>
      </c>
      <c r="W54" s="373"/>
      <c r="X54" s="374">
        <v>0.1872567109743779</v>
      </c>
      <c r="Y54" s="373"/>
      <c r="Z54" s="374">
        <v>0.20790290680403928</v>
      </c>
      <c r="AA54" s="373"/>
      <c r="AB54" s="374">
        <v>0.17248416503930664</v>
      </c>
      <c r="AC54" s="373"/>
      <c r="AD54" s="374">
        <v>0.18028683195310982</v>
      </c>
      <c r="AE54" s="373"/>
      <c r="AF54" s="374">
        <v>0.18621706644553937</v>
      </c>
      <c r="AG54" s="373"/>
      <c r="AH54" s="374">
        <v>0.16496751649143795</v>
      </c>
      <c r="AI54" s="373"/>
      <c r="AJ54" s="374">
        <v>0.15631077395427642</v>
      </c>
      <c r="AK54" s="373"/>
      <c r="AL54" s="374">
        <v>0.11214386169058184</v>
      </c>
      <c r="AM54" s="373"/>
      <c r="AN54" s="374">
        <v>0.11371568620819225</v>
      </c>
      <c r="AO54" s="373"/>
      <c r="AP54" s="374">
        <v>8.7450596242495154E-2</v>
      </c>
      <c r="AQ54" s="373"/>
      <c r="AR54" s="374">
        <v>8.9442003281436935E-2</v>
      </c>
      <c r="AS54" s="373"/>
      <c r="AT54" s="374">
        <v>0.11037421907494495</v>
      </c>
      <c r="AU54" s="373"/>
      <c r="AV54" s="374">
        <v>7.6786132018044295E-2</v>
      </c>
      <c r="AW54" s="373"/>
      <c r="AX54" s="374">
        <v>0.11039164497892433</v>
      </c>
      <c r="AY54" s="373"/>
      <c r="AZ54" s="374">
        <v>7.6846884231183299E-2</v>
      </c>
      <c r="BA54" s="373"/>
      <c r="BB54" s="374">
        <v>7.8499876180727707E-2</v>
      </c>
      <c r="BC54" s="373"/>
      <c r="BD54" s="374">
        <v>8.4605855673351271E-2</v>
      </c>
      <c r="BE54" s="373"/>
      <c r="BF54" s="374">
        <v>7.6679221311309692E-2</v>
      </c>
      <c r="BG54" s="373"/>
      <c r="BH54" s="374">
        <v>8.1691151664569223E-2</v>
      </c>
      <c r="BI54" s="373"/>
      <c r="BJ54" s="374">
        <v>8.5071020928113139E-2</v>
      </c>
      <c r="BK54" s="373"/>
      <c r="BL54" s="375">
        <v>9.2282684078143967E-2</v>
      </c>
      <c r="BM54" s="373"/>
      <c r="BN54" s="618">
        <v>0.10236150631209651</v>
      </c>
      <c r="BO54" s="376" t="s">
        <v>1196</v>
      </c>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0.17215918129853183</v>
      </c>
      <c r="G55" s="373"/>
      <c r="H55" s="374">
        <v>0.16829682078027636</v>
      </c>
      <c r="I55" s="373"/>
      <c r="J55" s="374">
        <v>0.16984085764121096</v>
      </c>
      <c r="K55" s="373"/>
      <c r="L55" s="374">
        <v>0.17694243491177231</v>
      </c>
      <c r="M55" s="373"/>
      <c r="N55" s="374">
        <v>0.16868467721326716</v>
      </c>
      <c r="O55" s="373"/>
      <c r="P55" s="374">
        <v>0.141841965212678</v>
      </c>
      <c r="Q55" s="373"/>
      <c r="R55" s="374">
        <v>0.16203506940881113</v>
      </c>
      <c r="S55" s="373"/>
      <c r="T55" s="374">
        <v>0.15518709667078401</v>
      </c>
      <c r="U55" s="373"/>
      <c r="V55" s="374">
        <v>0.16364426666276743</v>
      </c>
      <c r="W55" s="373"/>
      <c r="X55" s="374">
        <v>0.16020207780986509</v>
      </c>
      <c r="Y55" s="373"/>
      <c r="Z55" s="374">
        <v>0.1783081869742828</v>
      </c>
      <c r="AA55" s="373"/>
      <c r="AB55" s="374">
        <v>0.14828798958289088</v>
      </c>
      <c r="AC55" s="373"/>
      <c r="AD55" s="374">
        <v>0.15535828234971685</v>
      </c>
      <c r="AE55" s="373"/>
      <c r="AF55" s="374">
        <v>0.16083207199337232</v>
      </c>
      <c r="AG55" s="373"/>
      <c r="AH55" s="374">
        <v>0.14279233424582941</v>
      </c>
      <c r="AI55" s="373"/>
      <c r="AJ55" s="374">
        <v>0.13558775468003523</v>
      </c>
      <c r="AK55" s="373"/>
      <c r="AL55" s="374">
        <v>9.7477686411103603E-2</v>
      </c>
      <c r="AM55" s="373"/>
      <c r="AN55" s="374">
        <v>9.9042694439393245E-2</v>
      </c>
      <c r="AO55" s="373"/>
      <c r="AP55" s="374">
        <v>8.7336577607824623E-2</v>
      </c>
      <c r="AQ55" s="373"/>
      <c r="AR55" s="374">
        <v>9.1396176667481649E-2</v>
      </c>
      <c r="AS55" s="373"/>
      <c r="AT55" s="374">
        <v>0.11077690856479711</v>
      </c>
      <c r="AU55" s="373"/>
      <c r="AV55" s="374">
        <v>7.9891150994918808E-2</v>
      </c>
      <c r="AW55" s="373"/>
      <c r="AX55" s="374">
        <v>0.1077010119236026</v>
      </c>
      <c r="AY55" s="373"/>
      <c r="AZ55" s="374">
        <v>8.1081025714332622E-2</v>
      </c>
      <c r="BA55" s="373"/>
      <c r="BB55" s="374">
        <v>8.2004438109940084E-2</v>
      </c>
      <c r="BC55" s="373"/>
      <c r="BD55" s="374">
        <v>9.3279720683890704E-2</v>
      </c>
      <c r="BE55" s="373"/>
      <c r="BF55" s="374">
        <v>8.0924546301954767E-2</v>
      </c>
      <c r="BG55" s="373"/>
      <c r="BH55" s="374">
        <v>8.3131049354996045E-2</v>
      </c>
      <c r="BI55" s="373"/>
      <c r="BJ55" s="374">
        <v>8.6058196294761913E-2</v>
      </c>
      <c r="BK55" s="373"/>
      <c r="BL55" s="375">
        <v>7.8098030252678308E-2</v>
      </c>
      <c r="BM55" s="373"/>
      <c r="BN55" s="618">
        <v>8.6475035311301809E-2</v>
      </c>
      <c r="BO55" s="376" t="s">
        <v>1196</v>
      </c>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9.0331195341319864E-2</v>
      </c>
      <c r="G56" s="373"/>
      <c r="H56" s="378">
        <v>8.8987239038098437E-2</v>
      </c>
      <c r="I56" s="373"/>
      <c r="J56" s="378">
        <v>9.0465061630198282E-2</v>
      </c>
      <c r="K56" s="373"/>
      <c r="L56" s="378">
        <v>9.4909823578012628E-2</v>
      </c>
      <c r="M56" s="373"/>
      <c r="N56" s="378">
        <v>9.1087495891103279E-2</v>
      </c>
      <c r="O56" s="373"/>
      <c r="P56" s="378">
        <v>7.7084025193400893E-2</v>
      </c>
      <c r="Q56" s="373"/>
      <c r="R56" s="378">
        <v>8.8598424329833711E-2</v>
      </c>
      <c r="S56" s="373"/>
      <c r="T56" s="378">
        <v>8.535290316893121E-2</v>
      </c>
      <c r="U56" s="373"/>
      <c r="V56" s="378">
        <v>9.0511653936865222E-2</v>
      </c>
      <c r="W56" s="373"/>
      <c r="X56" s="378">
        <v>8.908704206314573E-2</v>
      </c>
      <c r="Y56" s="373"/>
      <c r="Z56" s="378">
        <v>9.967078856950129E-2</v>
      </c>
      <c r="AA56" s="373"/>
      <c r="AB56" s="378">
        <v>8.3303975499945684E-2</v>
      </c>
      <c r="AC56" s="373"/>
      <c r="AD56" s="378">
        <v>8.7695076283364537E-2</v>
      </c>
      <c r="AE56" s="373"/>
      <c r="AF56" s="378">
        <v>9.1204658638857156E-2</v>
      </c>
      <c r="AG56" s="373"/>
      <c r="AH56" s="378">
        <v>8.133540059371426E-2</v>
      </c>
      <c r="AI56" s="373"/>
      <c r="AJ56" s="378">
        <v>7.7563300712159888E-2</v>
      </c>
      <c r="AK56" s="373"/>
      <c r="AL56" s="378">
        <v>5.5993362049150855E-2</v>
      </c>
      <c r="AM56" s="373"/>
      <c r="AN56" s="378">
        <v>5.7119860814253243E-2</v>
      </c>
      <c r="AO56" s="373"/>
      <c r="AP56" s="378">
        <v>6.3045366980859274E-2</v>
      </c>
      <c r="AQ56" s="373"/>
      <c r="AR56" s="378">
        <v>7.189480451094829E-2</v>
      </c>
      <c r="AS56" s="373"/>
      <c r="AT56" s="378">
        <v>9.150516330612124E-2</v>
      </c>
      <c r="AU56" s="373"/>
      <c r="AV56" s="378">
        <v>6.5254586137580062E-2</v>
      </c>
      <c r="AW56" s="373"/>
      <c r="AX56" s="378">
        <v>8.3724726988961107E-2</v>
      </c>
      <c r="AY56" s="373"/>
      <c r="AZ56" s="378">
        <v>5.9537260622810305E-2</v>
      </c>
      <c r="BA56" s="373"/>
      <c r="BB56" s="378">
        <v>6.2344357819510414E-2</v>
      </c>
      <c r="BC56" s="373"/>
      <c r="BD56" s="378">
        <v>7.9366785009626226E-2</v>
      </c>
      <c r="BE56" s="373"/>
      <c r="BF56" s="378">
        <v>6.2239464434041755E-2</v>
      </c>
      <c r="BG56" s="373"/>
      <c r="BH56" s="378">
        <v>5.9306584204562335E-2</v>
      </c>
      <c r="BI56" s="373"/>
      <c r="BJ56" s="378">
        <v>5.5921638899875573E-2</v>
      </c>
      <c r="BK56" s="373"/>
      <c r="BL56" s="379">
        <v>5.6106414647019189E-2</v>
      </c>
      <c r="BM56" s="373"/>
      <c r="BN56" s="619">
        <v>6.2083923622766449E-2</v>
      </c>
      <c r="BO56" s="376" t="s">
        <v>1196</v>
      </c>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0.72486779126554346</v>
      </c>
      <c r="G57" s="373"/>
      <c r="H57" s="378">
        <v>0.73243342900588715</v>
      </c>
      <c r="I57" s="373"/>
      <c r="J57" s="378">
        <v>0.76224109992928368</v>
      </c>
      <c r="K57" s="373"/>
      <c r="L57" s="378">
        <v>0.81722604372323937</v>
      </c>
      <c r="M57" s="373"/>
      <c r="N57" s="378">
        <v>0.80027667748633957</v>
      </c>
      <c r="O57" s="373"/>
      <c r="P57" s="378">
        <v>0.69007679833042179</v>
      </c>
      <c r="Q57" s="373"/>
      <c r="R57" s="378">
        <v>0.80718424773606356</v>
      </c>
      <c r="S57" s="373"/>
      <c r="T57" s="378">
        <v>0.79048427366680596</v>
      </c>
      <c r="U57" s="373"/>
      <c r="V57" s="378">
        <v>0.85127164868035066</v>
      </c>
      <c r="W57" s="373"/>
      <c r="X57" s="378">
        <v>0.85009522350494171</v>
      </c>
      <c r="Y57" s="373"/>
      <c r="Z57" s="378">
        <v>0.96415369388228089</v>
      </c>
      <c r="AA57" s="373"/>
      <c r="AB57" s="378">
        <v>0.8162752620046545</v>
      </c>
      <c r="AC57" s="373"/>
      <c r="AD57" s="378">
        <v>0.86982832008981881</v>
      </c>
      <c r="AE57" s="373"/>
      <c r="AF57" s="378">
        <v>0.91512905000062028</v>
      </c>
      <c r="AG57" s="373"/>
      <c r="AH57" s="378">
        <v>0.82507517369553551</v>
      </c>
      <c r="AI57" s="373"/>
      <c r="AJ57" s="378">
        <v>0.79502383229963902</v>
      </c>
      <c r="AK57" s="373"/>
      <c r="AL57" s="378">
        <v>0.57962819872395077</v>
      </c>
      <c r="AM57" s="373"/>
      <c r="AN57" s="378">
        <v>0.59687634373793075</v>
      </c>
      <c r="AO57" s="373"/>
      <c r="AP57" s="378">
        <v>0.4891185333016187</v>
      </c>
      <c r="AQ57" s="373"/>
      <c r="AR57" s="378">
        <v>0.53999882972505786</v>
      </c>
      <c r="AS57" s="373"/>
      <c r="AT57" s="378">
        <v>0.68684523843525858</v>
      </c>
      <c r="AU57" s="373"/>
      <c r="AV57" s="378">
        <v>0.51058579085758471</v>
      </c>
      <c r="AW57" s="373"/>
      <c r="AX57" s="378">
        <v>0.71844445568202797</v>
      </c>
      <c r="AY57" s="373"/>
      <c r="AZ57" s="378">
        <v>0.54491035346322336</v>
      </c>
      <c r="BA57" s="373"/>
      <c r="BB57" s="378">
        <v>0.59127738584900125</v>
      </c>
      <c r="BC57" s="373"/>
      <c r="BD57" s="378">
        <v>0.64646291415766843</v>
      </c>
      <c r="BE57" s="373"/>
      <c r="BF57" s="378">
        <v>0.638130066585606</v>
      </c>
      <c r="BG57" s="373"/>
      <c r="BH57" s="378">
        <v>0.66071646285357244</v>
      </c>
      <c r="BI57" s="373"/>
      <c r="BJ57" s="378">
        <v>0.67878337454242932</v>
      </c>
      <c r="BK57" s="373"/>
      <c r="BL57" s="379">
        <v>0.72783922111399879</v>
      </c>
      <c r="BM57" s="373"/>
      <c r="BN57" s="619">
        <v>0.80634866930097771</v>
      </c>
      <c r="BO57" s="376" t="s">
        <v>1196</v>
      </c>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0.31622080115392459</v>
      </c>
      <c r="G58" s="373"/>
      <c r="H58" s="370">
        <v>0.30697056861816185</v>
      </c>
      <c r="I58" s="373"/>
      <c r="J58" s="370">
        <v>0.30769793865445505</v>
      </c>
      <c r="K58" s="373"/>
      <c r="L58" s="370">
        <v>0.3184725361518489</v>
      </c>
      <c r="M58" s="373"/>
      <c r="N58" s="370">
        <v>0.30169248945082683</v>
      </c>
      <c r="O58" s="373"/>
      <c r="P58" s="370">
        <v>0.25213283180800938</v>
      </c>
      <c r="Q58" s="373"/>
      <c r="R58" s="370">
        <v>0.28632040272365356</v>
      </c>
      <c r="S58" s="373"/>
      <c r="T58" s="370">
        <v>0.27264433046348363</v>
      </c>
      <c r="U58" s="373"/>
      <c r="V58" s="370">
        <v>0.2859002964531836</v>
      </c>
      <c r="W58" s="373"/>
      <c r="X58" s="370">
        <v>0.2783728505248621</v>
      </c>
      <c r="Y58" s="373"/>
      <c r="Z58" s="370">
        <v>0.30820786794132116</v>
      </c>
      <c r="AA58" s="373"/>
      <c r="AB58" s="370">
        <v>0.25604738527628534</v>
      </c>
      <c r="AC58" s="373"/>
      <c r="AD58" s="370">
        <v>0.26798190823647439</v>
      </c>
      <c r="AE58" s="373"/>
      <c r="AF58" s="370">
        <v>0.27714974300098044</v>
      </c>
      <c r="AG58" s="373"/>
      <c r="AH58" s="370">
        <v>0.24582773460846061</v>
      </c>
      <c r="AI58" s="373"/>
      <c r="AJ58" s="370">
        <v>0.23320797761833578</v>
      </c>
      <c r="AK58" s="373"/>
      <c r="AL58" s="370">
        <v>0.1675086733706122</v>
      </c>
      <c r="AM58" s="373"/>
      <c r="AN58" s="370">
        <v>0.17004949389197416</v>
      </c>
      <c r="AO58" s="373"/>
      <c r="AP58" s="370">
        <v>0.15740095855214714</v>
      </c>
      <c r="AQ58" s="373"/>
      <c r="AR58" s="370">
        <v>0.18739348606080694</v>
      </c>
      <c r="AS58" s="373"/>
      <c r="AT58" s="370">
        <v>0.23173629132878279</v>
      </c>
      <c r="AU58" s="373"/>
      <c r="AV58" s="370">
        <v>0.20804732884936133</v>
      </c>
      <c r="AW58" s="373"/>
      <c r="AX58" s="370">
        <v>0.35026585500948038</v>
      </c>
      <c r="AY58" s="373"/>
      <c r="AZ58" s="370">
        <v>0.29078998869581457</v>
      </c>
      <c r="BA58" s="373"/>
      <c r="BB58" s="370">
        <v>0.52438280929071313</v>
      </c>
      <c r="BC58" s="373"/>
      <c r="BD58" s="370">
        <v>0.50596594393058147</v>
      </c>
      <c r="BE58" s="373"/>
      <c r="BF58" s="370">
        <v>0.46604773957735529</v>
      </c>
      <c r="BG58" s="373"/>
      <c r="BH58" s="370">
        <v>0.54047406613930082</v>
      </c>
      <c r="BI58" s="373"/>
      <c r="BJ58" s="370">
        <v>0.49407094437275823</v>
      </c>
      <c r="BK58" s="373"/>
      <c r="BL58" s="371">
        <v>0.3460242624961713</v>
      </c>
      <c r="BM58" s="373"/>
      <c r="BN58" s="617">
        <v>0.38310100589082391</v>
      </c>
      <c r="BO58" s="376" t="s">
        <v>1196</v>
      </c>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5.2374840409360121E-2</v>
      </c>
      <c r="G59" s="373"/>
      <c r="H59" s="374">
        <v>5.0158589643490542E-2</v>
      </c>
      <c r="I59" s="373"/>
      <c r="J59" s="374">
        <v>4.9609872506882965E-2</v>
      </c>
      <c r="K59" s="373"/>
      <c r="L59" s="374">
        <v>5.06742148500696E-2</v>
      </c>
      <c r="M59" s="373"/>
      <c r="N59" s="374">
        <v>4.7383336295861597E-2</v>
      </c>
      <c r="O59" s="373"/>
      <c r="P59" s="374">
        <v>3.9093926858228406E-2</v>
      </c>
      <c r="Q59" s="373"/>
      <c r="R59" s="374">
        <v>4.383507606540088E-2</v>
      </c>
      <c r="S59" s="373"/>
      <c r="T59" s="374">
        <v>4.122157255317703E-2</v>
      </c>
      <c r="U59" s="373"/>
      <c r="V59" s="374">
        <v>4.2694176385313816E-2</v>
      </c>
      <c r="W59" s="373"/>
      <c r="X59" s="374">
        <v>4.1065068196135542E-2</v>
      </c>
      <c r="Y59" s="373"/>
      <c r="Z59" s="374">
        <v>4.4920556884451839E-2</v>
      </c>
      <c r="AA59" s="373"/>
      <c r="AB59" s="374">
        <v>3.6726337746345379E-2</v>
      </c>
      <c r="AC59" s="373"/>
      <c r="AD59" s="374">
        <v>3.7837977076578641E-2</v>
      </c>
      <c r="AE59" s="373"/>
      <c r="AF59" s="374">
        <v>3.8530795150610656E-2</v>
      </c>
      <c r="AG59" s="373"/>
      <c r="AH59" s="374">
        <v>3.3658758765655876E-2</v>
      </c>
      <c r="AI59" s="373"/>
      <c r="AJ59" s="374">
        <v>3.1454582826973269E-2</v>
      </c>
      <c r="AK59" s="373"/>
      <c r="AL59" s="374">
        <v>2.2261158906350921E-2</v>
      </c>
      <c r="AM59" s="373"/>
      <c r="AN59" s="374">
        <v>2.2271505363355641E-2</v>
      </c>
      <c r="AO59" s="373"/>
      <c r="AP59" s="374">
        <v>5.2031840869643763E-2</v>
      </c>
      <c r="AQ59" s="373"/>
      <c r="AR59" s="374">
        <v>7.1067314396475401E-2</v>
      </c>
      <c r="AS59" s="373"/>
      <c r="AT59" s="374">
        <v>9.3287206466535627E-2</v>
      </c>
      <c r="AU59" s="373"/>
      <c r="AV59" s="374">
        <v>0.11681423701815605</v>
      </c>
      <c r="AW59" s="373"/>
      <c r="AX59" s="374">
        <v>0.21358248858484691</v>
      </c>
      <c r="AY59" s="373"/>
      <c r="AZ59" s="374">
        <v>0.20482665618738505</v>
      </c>
      <c r="BA59" s="373"/>
      <c r="BB59" s="374">
        <v>0.42108907510734095</v>
      </c>
      <c r="BC59" s="373"/>
      <c r="BD59" s="374">
        <v>0.39435065600850494</v>
      </c>
      <c r="BE59" s="373"/>
      <c r="BF59" s="374">
        <v>0.36820876718553142</v>
      </c>
      <c r="BG59" s="373"/>
      <c r="BH59" s="374">
        <v>0.438950707103553</v>
      </c>
      <c r="BI59" s="373"/>
      <c r="BJ59" s="374">
        <v>0.38839812037937438</v>
      </c>
      <c r="BK59" s="373"/>
      <c r="BL59" s="375">
        <v>0.24152752967231167</v>
      </c>
      <c r="BM59" s="373"/>
      <c r="BN59" s="618">
        <v>0.26724182258389229</v>
      </c>
      <c r="BO59" s="376" t="s">
        <v>1196</v>
      </c>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1.9717586977641452E-3</v>
      </c>
      <c r="G60" s="373"/>
      <c r="H60" s="374">
        <v>1.8883233748137611E-3</v>
      </c>
      <c r="I60" s="373"/>
      <c r="J60" s="374">
        <v>1.8676657884944175E-3</v>
      </c>
      <c r="K60" s="373"/>
      <c r="L60" s="374">
        <v>1.9077351472967378E-3</v>
      </c>
      <c r="M60" s="373"/>
      <c r="N60" s="374">
        <v>1.7838432487853775E-3</v>
      </c>
      <c r="O60" s="373"/>
      <c r="P60" s="374">
        <v>1.471771364074481E-3</v>
      </c>
      <c r="Q60" s="373"/>
      <c r="R60" s="374">
        <v>1.6502616871680331E-3</v>
      </c>
      <c r="S60" s="373"/>
      <c r="T60" s="374">
        <v>1.5518709667078411E-3</v>
      </c>
      <c r="U60" s="373"/>
      <c r="V60" s="374">
        <v>1.6073101698000495E-3</v>
      </c>
      <c r="W60" s="373"/>
      <c r="X60" s="374">
        <v>1.5459790379721613E-3</v>
      </c>
      <c r="Y60" s="373"/>
      <c r="Z60" s="374">
        <v>1.6911268474146572E-3</v>
      </c>
      <c r="AA60" s="373"/>
      <c r="AB60" s="374">
        <v>2.4196175456415768E-3</v>
      </c>
      <c r="AC60" s="373"/>
      <c r="AD60" s="374">
        <v>3.5612213719132813E-3</v>
      </c>
      <c r="AE60" s="373"/>
      <c r="AF60" s="374">
        <v>4.7143561125453006E-3</v>
      </c>
      <c r="AG60" s="373"/>
      <c r="AH60" s="374">
        <v>5.0686130847105281E-3</v>
      </c>
      <c r="AI60" s="373"/>
      <c r="AJ60" s="374">
        <v>5.624819517294038E-3</v>
      </c>
      <c r="AK60" s="373"/>
      <c r="AL60" s="374">
        <v>4.6093693735503038E-3</v>
      </c>
      <c r="AM60" s="373"/>
      <c r="AN60" s="374">
        <v>5.2403542031424994E-3</v>
      </c>
      <c r="AO60" s="373"/>
      <c r="AP60" s="374">
        <v>5.2759636047123833E-3</v>
      </c>
      <c r="AQ60" s="373"/>
      <c r="AR60" s="374">
        <v>8.6072068948631845E-3</v>
      </c>
      <c r="AS60" s="373"/>
      <c r="AT60" s="374">
        <v>1.0539127355151442E-2</v>
      </c>
      <c r="AU60" s="373"/>
      <c r="AV60" s="374">
        <v>6.8874159815036154E-3</v>
      </c>
      <c r="AW60" s="373"/>
      <c r="AX60" s="374">
        <v>1.1355175386480176E-2</v>
      </c>
      <c r="AY60" s="373"/>
      <c r="AZ60" s="374">
        <v>6.556361875376648E-3</v>
      </c>
      <c r="BA60" s="373"/>
      <c r="BB60" s="374">
        <v>1.6682348685288027E-2</v>
      </c>
      <c r="BC60" s="373"/>
      <c r="BD60" s="374">
        <v>1.5024174598590432E-2</v>
      </c>
      <c r="BE60" s="373"/>
      <c r="BF60" s="374">
        <v>1.0824741338984398E-2</v>
      </c>
      <c r="BG60" s="373"/>
      <c r="BH60" s="374">
        <v>1.1432475500727504E-2</v>
      </c>
      <c r="BI60" s="373"/>
      <c r="BJ60" s="374">
        <v>1.4994316351581369E-2</v>
      </c>
      <c r="BK60" s="373"/>
      <c r="BL60" s="375">
        <v>1.3389936019356147E-2</v>
      </c>
      <c r="BM60" s="373"/>
      <c r="BN60" s="618">
        <v>1.487699193413853E-2</v>
      </c>
      <c r="BO60" s="376" t="s">
        <v>1196</v>
      </c>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0.26187420204680034</v>
      </c>
      <c r="G61" s="373"/>
      <c r="H61" s="374">
        <v>0.25492365559985758</v>
      </c>
      <c r="I61" s="373"/>
      <c r="J61" s="374">
        <v>0.25622040035907767</v>
      </c>
      <c r="K61" s="373"/>
      <c r="L61" s="374">
        <v>0.26589058615448258</v>
      </c>
      <c r="M61" s="373"/>
      <c r="N61" s="374">
        <v>0.25252530990617983</v>
      </c>
      <c r="O61" s="373"/>
      <c r="P61" s="374">
        <v>0.2115671335857065</v>
      </c>
      <c r="Q61" s="373"/>
      <c r="R61" s="374">
        <v>0.24083506497108464</v>
      </c>
      <c r="S61" s="373"/>
      <c r="T61" s="374">
        <v>0.22987088694359878</v>
      </c>
      <c r="U61" s="373"/>
      <c r="V61" s="374">
        <v>0.24159880989806976</v>
      </c>
      <c r="W61" s="373"/>
      <c r="X61" s="374">
        <v>0.23576180329075438</v>
      </c>
      <c r="Y61" s="373"/>
      <c r="Z61" s="374">
        <v>0.26159618420945463</v>
      </c>
      <c r="AA61" s="373"/>
      <c r="AB61" s="374">
        <v>0.2169014299842984</v>
      </c>
      <c r="AC61" s="373"/>
      <c r="AD61" s="374">
        <v>0.22658270978798245</v>
      </c>
      <c r="AE61" s="373"/>
      <c r="AF61" s="374">
        <v>0.23390459173782449</v>
      </c>
      <c r="AG61" s="373"/>
      <c r="AH61" s="374">
        <v>0.20710036275809421</v>
      </c>
      <c r="AI61" s="373"/>
      <c r="AJ61" s="374">
        <v>0.19612857527406846</v>
      </c>
      <c r="AK61" s="373"/>
      <c r="AL61" s="374">
        <v>0.14063814509071099</v>
      </c>
      <c r="AM61" s="373"/>
      <c r="AN61" s="374">
        <v>0.142537634325476</v>
      </c>
      <c r="AO61" s="373"/>
      <c r="AP61" s="374">
        <v>0.100093154077791</v>
      </c>
      <c r="AQ61" s="373"/>
      <c r="AR61" s="374">
        <v>0.10771896476946835</v>
      </c>
      <c r="AS61" s="373"/>
      <c r="AT61" s="374">
        <v>0.12790995750709572</v>
      </c>
      <c r="AU61" s="373"/>
      <c r="AV61" s="374">
        <v>8.4345675849701665E-2</v>
      </c>
      <c r="AW61" s="373"/>
      <c r="AX61" s="374">
        <v>0.12532819103815332</v>
      </c>
      <c r="AY61" s="373"/>
      <c r="AZ61" s="374">
        <v>7.9406970633052881E-2</v>
      </c>
      <c r="BA61" s="373"/>
      <c r="BB61" s="374">
        <v>8.6611385498084184E-2</v>
      </c>
      <c r="BC61" s="373"/>
      <c r="BD61" s="374">
        <v>9.6591113323486036E-2</v>
      </c>
      <c r="BE61" s="373"/>
      <c r="BF61" s="374">
        <v>8.7014231052839452E-2</v>
      </c>
      <c r="BG61" s="373"/>
      <c r="BH61" s="374">
        <v>9.0090883535020344E-2</v>
      </c>
      <c r="BI61" s="373"/>
      <c r="BJ61" s="374">
        <v>9.0678507641802464E-2</v>
      </c>
      <c r="BK61" s="373"/>
      <c r="BL61" s="375">
        <v>9.1106796804503468E-2</v>
      </c>
      <c r="BM61" s="373"/>
      <c r="BN61" s="618">
        <v>0.10098219137279307</v>
      </c>
      <c r="BO61" s="376" t="s">
        <v>1196</v>
      </c>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288.10563196919861</v>
      </c>
      <c r="G62" s="373"/>
      <c r="H62" s="370">
        <v>272.53917157882904</v>
      </c>
      <c r="I62" s="373"/>
      <c r="J62" s="370">
        <v>224.79399401273108</v>
      </c>
      <c r="K62" s="373"/>
      <c r="L62" s="370">
        <v>229.38041135345992</v>
      </c>
      <c r="M62" s="373"/>
      <c r="N62" s="370">
        <v>215.50991407699181</v>
      </c>
      <c r="O62" s="373"/>
      <c r="P62" s="370">
        <v>229.90568091017388</v>
      </c>
      <c r="Q62" s="373"/>
      <c r="R62" s="370">
        <v>231.80908390506144</v>
      </c>
      <c r="S62" s="373"/>
      <c r="T62" s="370">
        <v>179.49390197642813</v>
      </c>
      <c r="U62" s="373"/>
      <c r="V62" s="370">
        <v>193.43933248070567</v>
      </c>
      <c r="W62" s="373"/>
      <c r="X62" s="370">
        <v>213.1833309676658</v>
      </c>
      <c r="Y62" s="373"/>
      <c r="Z62" s="370">
        <v>279.15630990541507</v>
      </c>
      <c r="AA62" s="373"/>
      <c r="AB62" s="370">
        <v>266.47796927131526</v>
      </c>
      <c r="AC62" s="373"/>
      <c r="AD62" s="370">
        <v>275.91065078789217</v>
      </c>
      <c r="AE62" s="373"/>
      <c r="AF62" s="370">
        <v>246.54207451105697</v>
      </c>
      <c r="AG62" s="373"/>
      <c r="AH62" s="370">
        <v>228.05794603621749</v>
      </c>
      <c r="AI62" s="373"/>
      <c r="AJ62" s="370">
        <v>258.84052853073831</v>
      </c>
      <c r="AK62" s="373"/>
      <c r="AL62" s="370">
        <v>238.43869019310785</v>
      </c>
      <c r="AM62" s="373"/>
      <c r="AN62" s="370">
        <v>254.39738598415539</v>
      </c>
      <c r="AO62" s="373"/>
      <c r="AP62" s="370">
        <v>245.89713460963256</v>
      </c>
      <c r="AQ62" s="373"/>
      <c r="AR62" s="370">
        <v>151.34795468226682</v>
      </c>
      <c r="AS62" s="373"/>
      <c r="AT62" s="370">
        <v>205.37605749790436</v>
      </c>
      <c r="AU62" s="373"/>
      <c r="AV62" s="370">
        <v>218.53674920940585</v>
      </c>
      <c r="AW62" s="373"/>
      <c r="AX62" s="370">
        <v>207.10772745994407</v>
      </c>
      <c r="AY62" s="373"/>
      <c r="AZ62" s="370">
        <v>174.89866616600625</v>
      </c>
      <c r="BA62" s="373"/>
      <c r="BB62" s="370">
        <v>173.51333019637454</v>
      </c>
      <c r="BC62" s="373"/>
      <c r="BD62" s="370">
        <v>170.39632426470314</v>
      </c>
      <c r="BE62" s="373"/>
      <c r="BF62" s="370">
        <v>168.66465430266348</v>
      </c>
      <c r="BG62" s="373"/>
      <c r="BH62" s="370">
        <v>152.38695665949064</v>
      </c>
      <c r="BI62" s="373"/>
      <c r="BJ62" s="370">
        <v>124.68023726685595</v>
      </c>
      <c r="BK62" s="373"/>
      <c r="BL62" s="371">
        <v>110.13420958572277</v>
      </c>
      <c r="BM62" s="373"/>
      <c r="BN62" s="617">
        <v>121.40730669000344</v>
      </c>
      <c r="BO62" s="376" t="s">
        <v>1196</v>
      </c>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v>288.10563196919861</v>
      </c>
      <c r="G63" s="373"/>
      <c r="H63" s="381">
        <v>272.53917157882904</v>
      </c>
      <c r="I63" s="373"/>
      <c r="J63" s="381">
        <v>224.79399401273108</v>
      </c>
      <c r="K63" s="373"/>
      <c r="L63" s="381">
        <v>229.38041135345992</v>
      </c>
      <c r="M63" s="373"/>
      <c r="N63" s="381">
        <v>215.50991407699181</v>
      </c>
      <c r="O63" s="373"/>
      <c r="P63" s="381">
        <v>229.90568091017388</v>
      </c>
      <c r="Q63" s="373"/>
      <c r="R63" s="381">
        <v>231.80908390506144</v>
      </c>
      <c r="S63" s="373"/>
      <c r="T63" s="381">
        <v>179.49390197642813</v>
      </c>
      <c r="U63" s="373"/>
      <c r="V63" s="381">
        <v>193.43933248070567</v>
      </c>
      <c r="W63" s="373"/>
      <c r="X63" s="381">
        <v>213.1833309676658</v>
      </c>
      <c r="Y63" s="373"/>
      <c r="Z63" s="381">
        <v>279.15630990541507</v>
      </c>
      <c r="AA63" s="373"/>
      <c r="AB63" s="381">
        <v>266.47796927131526</v>
      </c>
      <c r="AC63" s="373"/>
      <c r="AD63" s="381">
        <v>275.91065078789217</v>
      </c>
      <c r="AE63" s="373"/>
      <c r="AF63" s="381">
        <v>246.54207451105697</v>
      </c>
      <c r="AG63" s="373"/>
      <c r="AH63" s="381">
        <v>228.05794603621749</v>
      </c>
      <c r="AI63" s="373"/>
      <c r="AJ63" s="381">
        <v>258.84052853073831</v>
      </c>
      <c r="AK63" s="373"/>
      <c r="AL63" s="381">
        <v>238.43869019310785</v>
      </c>
      <c r="AM63" s="373"/>
      <c r="AN63" s="381">
        <v>254.39738598415539</v>
      </c>
      <c r="AO63" s="373"/>
      <c r="AP63" s="381">
        <v>245.89713460963256</v>
      </c>
      <c r="AQ63" s="373"/>
      <c r="AR63" s="381">
        <v>151.34795468226682</v>
      </c>
      <c r="AS63" s="373"/>
      <c r="AT63" s="381">
        <v>205.37605749790436</v>
      </c>
      <c r="AU63" s="373"/>
      <c r="AV63" s="381">
        <v>218.53674920940585</v>
      </c>
      <c r="AW63" s="373"/>
      <c r="AX63" s="381">
        <v>207.10772745994407</v>
      </c>
      <c r="AY63" s="373"/>
      <c r="AZ63" s="381">
        <v>174.89866616600625</v>
      </c>
      <c r="BA63" s="373"/>
      <c r="BB63" s="381">
        <v>173.51333019637454</v>
      </c>
      <c r="BC63" s="373"/>
      <c r="BD63" s="381">
        <v>170.39632426470314</v>
      </c>
      <c r="BE63" s="373"/>
      <c r="BF63" s="381">
        <v>168.66465430266348</v>
      </c>
      <c r="BG63" s="373"/>
      <c r="BH63" s="381">
        <v>152.38695665949064</v>
      </c>
      <c r="BI63" s="373"/>
      <c r="BJ63" s="381">
        <v>124.68023726685595</v>
      </c>
      <c r="BK63" s="373"/>
      <c r="BL63" s="382">
        <v>110.13420958572277</v>
      </c>
      <c r="BM63" s="373"/>
      <c r="BN63" s="623"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607.6581588152668</v>
      </c>
      <c r="G64" s="373"/>
      <c r="H64" s="370">
        <v>592.68639189821761</v>
      </c>
      <c r="I64" s="373"/>
      <c r="J64" s="370">
        <v>444.00817460529134</v>
      </c>
      <c r="K64" s="373"/>
      <c r="L64" s="370">
        <v>452.81342992822277</v>
      </c>
      <c r="M64" s="373"/>
      <c r="N64" s="370">
        <v>425.89909719722283</v>
      </c>
      <c r="O64" s="373"/>
      <c r="P64" s="370">
        <v>453.32268128628493</v>
      </c>
      <c r="Q64" s="373"/>
      <c r="R64" s="370">
        <v>457.60986668392871</v>
      </c>
      <c r="S64" s="373"/>
      <c r="T64" s="370">
        <v>365.83712517441654</v>
      </c>
      <c r="U64" s="373"/>
      <c r="V64" s="370">
        <v>388.34708851768522</v>
      </c>
      <c r="W64" s="373"/>
      <c r="X64" s="370">
        <v>430.07440806359534</v>
      </c>
      <c r="Y64" s="373"/>
      <c r="Z64" s="370">
        <v>553.69106024462076</v>
      </c>
      <c r="AA64" s="373"/>
      <c r="AB64" s="370">
        <v>531.27587646119389</v>
      </c>
      <c r="AC64" s="373"/>
      <c r="AD64" s="370">
        <v>541.02284588910322</v>
      </c>
      <c r="AE64" s="373"/>
      <c r="AF64" s="370">
        <v>488.06538888680342</v>
      </c>
      <c r="AG64" s="373"/>
      <c r="AH64" s="370">
        <v>449.46266705214617</v>
      </c>
      <c r="AI64" s="373"/>
      <c r="AJ64" s="370">
        <v>509.88592725059533</v>
      </c>
      <c r="AK64" s="373"/>
      <c r="AL64" s="370">
        <v>468.71827579485421</v>
      </c>
      <c r="AM64" s="373"/>
      <c r="AN64" s="370">
        <v>497.90208163286837</v>
      </c>
      <c r="AO64" s="373"/>
      <c r="AP64" s="370">
        <v>481.60859752918685</v>
      </c>
      <c r="AQ64" s="373"/>
      <c r="AR64" s="370">
        <v>299.4154583483662</v>
      </c>
      <c r="AS64" s="373"/>
      <c r="AT64" s="370">
        <v>406.47747951617055</v>
      </c>
      <c r="AU64" s="373"/>
      <c r="AV64" s="370">
        <v>426.29112652830997</v>
      </c>
      <c r="AW64" s="373"/>
      <c r="AX64" s="370">
        <v>404.89980907511966</v>
      </c>
      <c r="AY64" s="373"/>
      <c r="AZ64" s="370">
        <v>344.18331986127907</v>
      </c>
      <c r="BA64" s="373"/>
      <c r="BB64" s="370">
        <v>341.83238283953119</v>
      </c>
      <c r="BC64" s="373"/>
      <c r="BD64" s="370">
        <v>334.90909301055001</v>
      </c>
      <c r="BE64" s="373"/>
      <c r="BF64" s="370">
        <v>330.70753170168308</v>
      </c>
      <c r="BG64" s="373"/>
      <c r="BH64" s="370">
        <v>299.86333468004591</v>
      </c>
      <c r="BI64" s="373"/>
      <c r="BJ64" s="370">
        <v>247.79611744480079</v>
      </c>
      <c r="BK64" s="373"/>
      <c r="BL64" s="371">
        <v>220.67770676624363</v>
      </c>
      <c r="BM64" s="373"/>
      <c r="BN64" s="617">
        <v>245.06068201768218</v>
      </c>
      <c r="BO64" s="376" t="s">
        <v>1196</v>
      </c>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c r="Q65" s="628"/>
      <c r="R65" s="621"/>
      <c r="S65" s="628"/>
      <c r="T65" s="621"/>
      <c r="U65" s="628"/>
      <c r="V65" s="621"/>
      <c r="W65" s="628"/>
      <c r="X65" s="621"/>
      <c r="Y65" s="628"/>
      <c r="Z65" s="621"/>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1"/>
      <c r="BK65" s="628"/>
      <c r="BL65" s="622"/>
      <c r="BM65" s="628"/>
      <c r="BN65" s="621"/>
      <c r="BO65" s="629"/>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596.67497826628085</v>
      </c>
      <c r="G66" s="373"/>
      <c r="H66" s="374">
        <v>581.70873323516821</v>
      </c>
      <c r="I66" s="373"/>
      <c r="J66" s="374">
        <v>432.95299587838946</v>
      </c>
      <c r="K66" s="373"/>
      <c r="L66" s="374">
        <v>441.76675617887912</v>
      </c>
      <c r="M66" s="373"/>
      <c r="N66" s="374">
        <v>415.0325994207243</v>
      </c>
      <c r="O66" s="373"/>
      <c r="P66" s="374">
        <v>442.64677867518111</v>
      </c>
      <c r="Q66" s="373"/>
      <c r="R66" s="374">
        <v>446.32850562050493</v>
      </c>
      <c r="S66" s="373"/>
      <c r="T66" s="374">
        <v>345.63760309249915</v>
      </c>
      <c r="U66" s="373"/>
      <c r="V66" s="374">
        <v>372.46215729976944</v>
      </c>
      <c r="W66" s="373"/>
      <c r="X66" s="374">
        <v>410.42281121296662</v>
      </c>
      <c r="Y66" s="373"/>
      <c r="Z66" s="374">
        <v>537.36186633285081</v>
      </c>
      <c r="AA66" s="373"/>
      <c r="AB66" s="374">
        <v>512.9063336904693</v>
      </c>
      <c r="AC66" s="373"/>
      <c r="AD66" s="374">
        <v>531.04592770229419</v>
      </c>
      <c r="AE66" s="373"/>
      <c r="AF66" s="374">
        <v>474.5285181116916</v>
      </c>
      <c r="AG66" s="373"/>
      <c r="AH66" s="374">
        <v>438.92890171298779</v>
      </c>
      <c r="AI66" s="373"/>
      <c r="AJ66" s="374">
        <v>498.13323027643582</v>
      </c>
      <c r="AK66" s="373"/>
      <c r="AL66" s="374">
        <v>458.83579126932659</v>
      </c>
      <c r="AM66" s="373"/>
      <c r="AN66" s="374">
        <v>489.53173667957458</v>
      </c>
      <c r="AO66" s="373"/>
      <c r="AP66" s="374">
        <v>474.48289493506934</v>
      </c>
      <c r="AQ66" s="373"/>
      <c r="AR66" s="374">
        <v>292.70960270498279</v>
      </c>
      <c r="AS66" s="373"/>
      <c r="AT66" s="374">
        <v>397.2103827275875</v>
      </c>
      <c r="AU66" s="373"/>
      <c r="AV66" s="374">
        <v>422.15942357694513</v>
      </c>
      <c r="AW66" s="373"/>
      <c r="AX66" s="374">
        <v>400.53612668540455</v>
      </c>
      <c r="AY66" s="373"/>
      <c r="AZ66" s="374">
        <v>338.14432958968519</v>
      </c>
      <c r="BA66" s="373"/>
      <c r="BB66" s="374">
        <v>335.61699489587471</v>
      </c>
      <c r="BC66" s="373"/>
      <c r="BD66" s="374">
        <v>329.49081123518613</v>
      </c>
      <c r="BE66" s="373"/>
      <c r="BF66" s="374">
        <v>326.27501958266248</v>
      </c>
      <c r="BG66" s="373"/>
      <c r="BH66" s="374">
        <v>295.03794162581119</v>
      </c>
      <c r="BI66" s="373"/>
      <c r="BJ66" s="374">
        <v>241.65912478079784</v>
      </c>
      <c r="BK66" s="373"/>
      <c r="BL66" s="375">
        <v>213.60165885490775</v>
      </c>
      <c r="BM66" s="373"/>
      <c r="BN66" s="618">
        <v>236.59318167420321</v>
      </c>
      <c r="BO66" s="376" t="s">
        <v>1196</v>
      </c>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1.2644763011506019</v>
      </c>
      <c r="G67" s="373"/>
      <c r="H67" s="374">
        <v>1.2486841528111305</v>
      </c>
      <c r="I67" s="373"/>
      <c r="J67" s="374">
        <v>1.2314921292885055</v>
      </c>
      <c r="K67" s="373"/>
      <c r="L67" s="374">
        <v>1.2905828271462423</v>
      </c>
      <c r="M67" s="373"/>
      <c r="N67" s="374">
        <v>1.2373182734387567</v>
      </c>
      <c r="O67" s="373"/>
      <c r="P67" s="374">
        <v>1.0460614970159368</v>
      </c>
      <c r="Q67" s="373"/>
      <c r="R67" s="374">
        <v>1.2011842255474312</v>
      </c>
      <c r="S67" s="373"/>
      <c r="T67" s="374">
        <v>1.1561438701973408</v>
      </c>
      <c r="U67" s="373"/>
      <c r="V67" s="374">
        <v>1.2249712631588618</v>
      </c>
      <c r="W67" s="373"/>
      <c r="X67" s="374">
        <v>1.2047041653398058</v>
      </c>
      <c r="Y67" s="373"/>
      <c r="Z67" s="374">
        <v>1.3467711431098466</v>
      </c>
      <c r="AA67" s="373"/>
      <c r="AB67" s="374">
        <v>1.1247764990739555</v>
      </c>
      <c r="AC67" s="373"/>
      <c r="AD67" s="374">
        <v>1.1832158008181874</v>
      </c>
      <c r="AE67" s="373"/>
      <c r="AF67" s="374">
        <v>1.2297216598185472</v>
      </c>
      <c r="AG67" s="373"/>
      <c r="AH67" s="374">
        <v>1.0959291854097544</v>
      </c>
      <c r="AI67" s="373"/>
      <c r="AJ67" s="374">
        <v>1.0444401714217562</v>
      </c>
      <c r="AK67" s="373"/>
      <c r="AL67" s="374">
        <v>0.75352713418062134</v>
      </c>
      <c r="AM67" s="373"/>
      <c r="AN67" s="374">
        <v>0.76823592618069048</v>
      </c>
      <c r="AO67" s="373"/>
      <c r="AP67" s="374">
        <v>0.69029619304976964</v>
      </c>
      <c r="AQ67" s="373"/>
      <c r="AR67" s="374">
        <v>0.71934357065662369</v>
      </c>
      <c r="AS67" s="373"/>
      <c r="AT67" s="374">
        <v>0.93307031807567498</v>
      </c>
      <c r="AU67" s="373"/>
      <c r="AV67" s="374">
        <v>0.67031154042220387</v>
      </c>
      <c r="AW67" s="373"/>
      <c r="AX67" s="374">
        <v>0.89845848758304092</v>
      </c>
      <c r="AY67" s="373"/>
      <c r="AZ67" s="374">
        <v>0.64874650965684399</v>
      </c>
      <c r="BA67" s="373"/>
      <c r="BB67" s="374">
        <v>0.68091539991050576</v>
      </c>
      <c r="BC67" s="373"/>
      <c r="BD67" s="374">
        <v>0.72851314319369354</v>
      </c>
      <c r="BE67" s="373"/>
      <c r="BF67" s="374">
        <v>0.69695389418466969</v>
      </c>
      <c r="BG67" s="373"/>
      <c r="BH67" s="374">
        <v>0.72858391620304319</v>
      </c>
      <c r="BI67" s="373"/>
      <c r="BJ67" s="374">
        <v>0.70932492019389648</v>
      </c>
      <c r="BK67" s="373"/>
      <c r="BL67" s="375">
        <v>0.77128760749299796</v>
      </c>
      <c r="BM67" s="373"/>
      <c r="BN67" s="618">
        <v>0.8543021243719664</v>
      </c>
      <c r="BO67" s="376" t="s">
        <v>1196</v>
      </c>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4.5638466778181092E-2</v>
      </c>
      <c r="G68" s="373"/>
      <c r="H68" s="378">
        <v>4.5932523332289539E-2</v>
      </c>
      <c r="I68" s="373"/>
      <c r="J68" s="378">
        <v>4.6107999153455891E-2</v>
      </c>
      <c r="K68" s="373"/>
      <c r="L68" s="378">
        <v>4.9124180042890951E-2</v>
      </c>
      <c r="M68" s="373"/>
      <c r="N68" s="378">
        <v>4.7829297108057889E-2</v>
      </c>
      <c r="O68" s="373"/>
      <c r="P68" s="378">
        <v>4.1025626773576122E-2</v>
      </c>
      <c r="Q68" s="373"/>
      <c r="R68" s="378">
        <v>4.7754447572424912E-2</v>
      </c>
      <c r="S68" s="373"/>
      <c r="T68" s="378">
        <v>4.6556129001235194E-2</v>
      </c>
      <c r="U68" s="373"/>
      <c r="V68" s="378">
        <v>4.9927072149413998E-2</v>
      </c>
      <c r="W68" s="373"/>
      <c r="X68" s="378">
        <v>4.9664576594855639E-2</v>
      </c>
      <c r="Y68" s="373"/>
      <c r="Z68" s="378">
        <v>5.6124272248573893E-2</v>
      </c>
      <c r="AA68" s="373"/>
      <c r="AB68" s="378">
        <v>4.7355371964699418E-2</v>
      </c>
      <c r="AC68" s="373"/>
      <c r="AD68" s="378">
        <v>5.0302251878275084E-2</v>
      </c>
      <c r="AE68" s="373"/>
      <c r="AF68" s="378">
        <v>5.2764524182718549E-2</v>
      </c>
      <c r="AG68" s="373"/>
      <c r="AH68" s="378">
        <v>4.7439050589712588E-2</v>
      </c>
      <c r="AI68" s="373"/>
      <c r="AJ68" s="378">
        <v>4.559064240333062E-2</v>
      </c>
      <c r="AK68" s="373"/>
      <c r="AL68" s="378">
        <v>3.3156031971106163E-2</v>
      </c>
      <c r="AM68" s="373"/>
      <c r="AN68" s="378">
        <v>3.4062302320426251E-2</v>
      </c>
      <c r="AO68" s="373"/>
      <c r="AP68" s="378">
        <v>3.4423927843842933E-2</v>
      </c>
      <c r="AQ68" s="373"/>
      <c r="AR68" s="378">
        <v>4.0478911539099147E-2</v>
      </c>
      <c r="AS68" s="373"/>
      <c r="AT68" s="378">
        <v>4.8834967555148191E-2</v>
      </c>
      <c r="AU68" s="373"/>
      <c r="AV68" s="378">
        <v>3.4706112372941446E-2</v>
      </c>
      <c r="AW68" s="373"/>
      <c r="AX68" s="378">
        <v>4.582989740291802E-2</v>
      </c>
      <c r="AY68" s="373"/>
      <c r="AZ68" s="378">
        <v>3.3376039360889578E-2</v>
      </c>
      <c r="BA68" s="373"/>
      <c r="BB68" s="378">
        <v>4.0152140475319287E-2</v>
      </c>
      <c r="BC68" s="373"/>
      <c r="BD68" s="378">
        <v>4.7129272118211649E-2</v>
      </c>
      <c r="BE68" s="373"/>
      <c r="BF68" s="378">
        <v>4.5824639566540537E-2</v>
      </c>
      <c r="BG68" s="373"/>
      <c r="BH68" s="378">
        <v>4.9263144852306893E-2</v>
      </c>
      <c r="BI68" s="373"/>
      <c r="BJ68" s="378">
        <v>5.7099231009149765E-2</v>
      </c>
      <c r="BK68" s="373"/>
      <c r="BL68" s="379">
        <v>5.505752870391746E-2</v>
      </c>
      <c r="BM68" s="373"/>
      <c r="BN68" s="619">
        <v>6.1217530789173552E-2</v>
      </c>
      <c r="BO68" s="376" t="s">
        <v>1196</v>
      </c>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620"/>
      <c r="G69" s="628"/>
      <c r="H69" s="621"/>
      <c r="I69" s="628"/>
      <c r="J69" s="621"/>
      <c r="K69" s="628"/>
      <c r="L69" s="621"/>
      <c r="M69" s="628"/>
      <c r="N69" s="621"/>
      <c r="O69" s="628"/>
      <c r="P69" s="621"/>
      <c r="Q69" s="628"/>
      <c r="R69" s="621"/>
      <c r="S69" s="628"/>
      <c r="T69" s="621"/>
      <c r="U69" s="628"/>
      <c r="V69" s="621"/>
      <c r="W69" s="628"/>
      <c r="X69" s="621"/>
      <c r="Y69" s="628"/>
      <c r="Z69" s="621"/>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1"/>
      <c r="BK69" s="628"/>
      <c r="BL69" s="622"/>
      <c r="BM69" s="628"/>
      <c r="BN69" s="621"/>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0.92389450198046386</v>
      </c>
      <c r="G70" s="373"/>
      <c r="H70" s="374">
        <v>0.90698506389473321</v>
      </c>
      <c r="I70" s="373"/>
      <c r="J70" s="374">
        <v>0.88947583177046563</v>
      </c>
      <c r="K70" s="373"/>
      <c r="L70" s="374">
        <v>0.92715928158621386</v>
      </c>
      <c r="M70" s="373"/>
      <c r="N70" s="374">
        <v>0.88434029058535024</v>
      </c>
      <c r="O70" s="373"/>
      <c r="P70" s="374">
        <v>0.74398042453964963</v>
      </c>
      <c r="Q70" s="373"/>
      <c r="R70" s="374">
        <v>0.85029733431332843</v>
      </c>
      <c r="S70" s="373"/>
      <c r="T70" s="374">
        <v>0.81473225752161593</v>
      </c>
      <c r="U70" s="373"/>
      <c r="V70" s="374">
        <v>0.85950911330057589</v>
      </c>
      <c r="W70" s="373"/>
      <c r="X70" s="374">
        <v>0.84178558617584121</v>
      </c>
      <c r="Y70" s="373"/>
      <c r="Z70" s="374">
        <v>0.93730705517957313</v>
      </c>
      <c r="AA70" s="373"/>
      <c r="AB70" s="374">
        <v>0.77980816899534222</v>
      </c>
      <c r="AC70" s="373"/>
      <c r="AD70" s="374">
        <v>0.81730030485409788</v>
      </c>
      <c r="AE70" s="373"/>
      <c r="AF70" s="374">
        <v>0.84640824359082534</v>
      </c>
      <c r="AG70" s="373"/>
      <c r="AH70" s="374">
        <v>0.75173867812613016</v>
      </c>
      <c r="AI70" s="373"/>
      <c r="AJ70" s="374">
        <v>0.71405603556385377</v>
      </c>
      <c r="AK70" s="373"/>
      <c r="AL70" s="374">
        <v>0.51352565157144525</v>
      </c>
      <c r="AM70" s="373"/>
      <c r="AN70" s="374">
        <v>0.52193927863299305</v>
      </c>
      <c r="AO70" s="373"/>
      <c r="AP70" s="374">
        <v>0.41125789813976921</v>
      </c>
      <c r="AQ70" s="373"/>
      <c r="AR70" s="374">
        <v>0.43389620445129229</v>
      </c>
      <c r="AS70" s="373"/>
      <c r="AT70" s="374">
        <v>0.57655147236896831</v>
      </c>
      <c r="AU70" s="373"/>
      <c r="AV70" s="374">
        <v>0.45166142101321305</v>
      </c>
      <c r="AW70" s="373"/>
      <c r="AX70" s="374">
        <v>0.5630879773021179</v>
      </c>
      <c r="AY70" s="373"/>
      <c r="AZ70" s="374">
        <v>0.4959562013074445</v>
      </c>
      <c r="BA70" s="373"/>
      <c r="BB70" s="374">
        <v>0.50448820739695155</v>
      </c>
      <c r="BC70" s="373"/>
      <c r="BD70" s="374">
        <v>0.47480759025417568</v>
      </c>
      <c r="BE70" s="373"/>
      <c r="BF70" s="374">
        <v>0.64239886749878117</v>
      </c>
      <c r="BG70" s="373"/>
      <c r="BH70" s="374">
        <v>0.60281089641212904</v>
      </c>
      <c r="BI70" s="373"/>
      <c r="BJ70" s="374">
        <v>0.92583341603263525</v>
      </c>
      <c r="BK70" s="373"/>
      <c r="BL70" s="375">
        <v>0.8049676783716887</v>
      </c>
      <c r="BM70" s="373"/>
      <c r="BN70" s="618">
        <v>0.89200653431119425</v>
      </c>
      <c r="BO70" s="376" t="s">
        <v>1196</v>
      </c>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8.7491712790767053</v>
      </c>
      <c r="G71" s="373"/>
      <c r="H71" s="374">
        <v>8.7760569230111596</v>
      </c>
      <c r="I71" s="373"/>
      <c r="J71" s="374">
        <v>8.88810276668951</v>
      </c>
      <c r="K71" s="373"/>
      <c r="L71" s="374">
        <v>8.7798074605683123</v>
      </c>
      <c r="M71" s="373"/>
      <c r="N71" s="374">
        <v>8.6970099153663671</v>
      </c>
      <c r="O71" s="373"/>
      <c r="P71" s="374">
        <v>8.8448350627746279</v>
      </c>
      <c r="Q71" s="373"/>
      <c r="R71" s="374">
        <v>9.1821250559906158</v>
      </c>
      <c r="S71" s="373"/>
      <c r="T71" s="374">
        <v>18.182089825197181</v>
      </c>
      <c r="U71" s="373"/>
      <c r="V71" s="374">
        <v>13.750523769306941</v>
      </c>
      <c r="W71" s="373"/>
      <c r="X71" s="374">
        <v>17.555442522518188</v>
      </c>
      <c r="Y71" s="373"/>
      <c r="Z71" s="374">
        <v>13.988991441232015</v>
      </c>
      <c r="AA71" s="373"/>
      <c r="AB71" s="374">
        <v>16.417602730690525</v>
      </c>
      <c r="AC71" s="373"/>
      <c r="AD71" s="374">
        <v>7.9260998292584155</v>
      </c>
      <c r="AE71" s="373"/>
      <c r="AF71" s="374">
        <v>11.407976347519764</v>
      </c>
      <c r="AG71" s="373"/>
      <c r="AH71" s="374">
        <v>8.6386584250327836</v>
      </c>
      <c r="AI71" s="373"/>
      <c r="AJ71" s="374">
        <v>9.9486101247705818</v>
      </c>
      <c r="AK71" s="373"/>
      <c r="AL71" s="374">
        <v>8.5822757078044791</v>
      </c>
      <c r="AM71" s="373"/>
      <c r="AN71" s="374">
        <v>7.0461074461596844</v>
      </c>
      <c r="AO71" s="373"/>
      <c r="AP71" s="374">
        <v>5.9897245750841277</v>
      </c>
      <c r="AQ71" s="373"/>
      <c r="AR71" s="374">
        <v>5.5121369567364091</v>
      </c>
      <c r="AS71" s="373"/>
      <c r="AT71" s="374">
        <v>7.7086400305832576</v>
      </c>
      <c r="AU71" s="373"/>
      <c r="AV71" s="374">
        <v>2.9750238775565263</v>
      </c>
      <c r="AW71" s="373"/>
      <c r="AX71" s="374">
        <v>2.8563060274270113</v>
      </c>
      <c r="AY71" s="373"/>
      <c r="AZ71" s="374">
        <v>4.8609115212686813</v>
      </c>
      <c r="BA71" s="373"/>
      <c r="BB71" s="374">
        <v>4.9898321958737002</v>
      </c>
      <c r="BC71" s="373"/>
      <c r="BD71" s="374">
        <v>4.1678317697978482</v>
      </c>
      <c r="BE71" s="373"/>
      <c r="BF71" s="374">
        <v>3.0473347177705667</v>
      </c>
      <c r="BG71" s="373"/>
      <c r="BH71" s="374">
        <v>3.4447350967672645</v>
      </c>
      <c r="BI71" s="373"/>
      <c r="BJ71" s="374">
        <v>4.4447350967672596</v>
      </c>
      <c r="BK71" s="373"/>
      <c r="BL71" s="375">
        <v>5.4447350967672596</v>
      </c>
      <c r="BM71" s="373"/>
      <c r="BN71" s="618">
        <v>6.659974154006628</v>
      </c>
      <c r="BO71" s="376" t="s">
        <v>1196</v>
      </c>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193.67026578061891</v>
      </c>
      <c r="G72" s="373"/>
      <c r="H72" s="370">
        <v>183.27664348851806</v>
      </c>
      <c r="I72" s="373"/>
      <c r="J72" s="370">
        <v>151.52283702019466</v>
      </c>
      <c r="K72" s="373"/>
      <c r="L72" s="370">
        <v>154.66505865343251</v>
      </c>
      <c r="M72" s="373"/>
      <c r="N72" s="370">
        <v>145.34928260618869</v>
      </c>
      <c r="O72" s="373"/>
      <c r="P72" s="370">
        <v>154.6374279717424</v>
      </c>
      <c r="Q72" s="373"/>
      <c r="R72" s="370">
        <v>156.14096019785256</v>
      </c>
      <c r="S72" s="373"/>
      <c r="T72" s="370">
        <v>121.2478233645857</v>
      </c>
      <c r="U72" s="373"/>
      <c r="V72" s="370">
        <v>130.63475396636909</v>
      </c>
      <c r="W72" s="373"/>
      <c r="X72" s="370">
        <v>143.74518208606636</v>
      </c>
      <c r="Y72" s="373"/>
      <c r="Z72" s="370">
        <v>187.87562061007114</v>
      </c>
      <c r="AA72" s="373"/>
      <c r="AB72" s="370">
        <v>179.09636528275439</v>
      </c>
      <c r="AC72" s="373"/>
      <c r="AD72" s="370">
        <v>185.46353765452969</v>
      </c>
      <c r="AE72" s="373"/>
      <c r="AF72" s="370">
        <v>165.98474678556951</v>
      </c>
      <c r="AG72" s="373"/>
      <c r="AH72" s="370">
        <v>153.47609264901646</v>
      </c>
      <c r="AI72" s="373"/>
      <c r="AJ72" s="370">
        <v>173.88705000061623</v>
      </c>
      <c r="AK72" s="373"/>
      <c r="AL72" s="370">
        <v>159.86280868414812</v>
      </c>
      <c r="AM72" s="373"/>
      <c r="AN72" s="370">
        <v>170.50753023765157</v>
      </c>
      <c r="AO72" s="373"/>
      <c r="AP72" s="370">
        <v>165.92890731043957</v>
      </c>
      <c r="AQ72" s="373"/>
      <c r="AR72" s="370">
        <v>103.13822070970365</v>
      </c>
      <c r="AS72" s="373"/>
      <c r="AT72" s="370">
        <v>140.12706048411212</v>
      </c>
      <c r="AU72" s="373"/>
      <c r="AV72" s="370">
        <v>148.51262059774507</v>
      </c>
      <c r="AW72" s="373"/>
      <c r="AX72" s="370">
        <v>141.22364262735664</v>
      </c>
      <c r="AY72" s="373"/>
      <c r="AZ72" s="370">
        <v>119.59530384448374</v>
      </c>
      <c r="BA72" s="373"/>
      <c r="BB72" s="370">
        <v>119.29951404931408</v>
      </c>
      <c r="BC72" s="373"/>
      <c r="BD72" s="370">
        <v>116.8240851350531</v>
      </c>
      <c r="BE72" s="373"/>
      <c r="BF72" s="370">
        <v>115.89198486879941</v>
      </c>
      <c r="BG72" s="373"/>
      <c r="BH72" s="370">
        <v>105.46569397824004</v>
      </c>
      <c r="BI72" s="373"/>
      <c r="BJ72" s="370">
        <v>87.240687855081944</v>
      </c>
      <c r="BK72" s="373"/>
      <c r="BL72" s="371">
        <v>77.472449543321176</v>
      </c>
      <c r="BM72" s="373"/>
      <c r="BN72" s="617">
        <v>87.888475789377878</v>
      </c>
      <c r="BO72" s="376" t="s">
        <v>1196</v>
      </c>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191.25572402028811</v>
      </c>
      <c r="G73" s="373"/>
      <c r="H73" s="374">
        <v>180.87564031744236</v>
      </c>
      <c r="I73" s="373"/>
      <c r="J73" s="374">
        <v>149.06043640717652</v>
      </c>
      <c r="K73" s="373"/>
      <c r="L73" s="374">
        <v>152.06028477669221</v>
      </c>
      <c r="M73" s="373"/>
      <c r="N73" s="374">
        <v>142.82993848788851</v>
      </c>
      <c r="O73" s="373"/>
      <c r="P73" s="374">
        <v>152.4897456087167</v>
      </c>
      <c r="Q73" s="373"/>
      <c r="R73" s="374">
        <v>153.65535667291118</v>
      </c>
      <c r="S73" s="373"/>
      <c r="T73" s="374">
        <v>118.83757376941757</v>
      </c>
      <c r="U73" s="373"/>
      <c r="V73" s="374">
        <v>128.06295723780343</v>
      </c>
      <c r="W73" s="373"/>
      <c r="X73" s="374">
        <v>141.19895461052624</v>
      </c>
      <c r="Y73" s="373"/>
      <c r="Z73" s="374">
        <v>185.01095742597869</v>
      </c>
      <c r="AA73" s="373"/>
      <c r="AB73" s="374">
        <v>176.6893643143151</v>
      </c>
      <c r="AC73" s="373"/>
      <c r="AD73" s="374">
        <v>182.91681922094023</v>
      </c>
      <c r="AE73" s="373"/>
      <c r="AF73" s="374">
        <v>163.32331143864874</v>
      </c>
      <c r="AG73" s="373"/>
      <c r="AH73" s="374">
        <v>151.09170617805739</v>
      </c>
      <c r="AI73" s="373"/>
      <c r="AJ73" s="374">
        <v>171.60322525502858</v>
      </c>
      <c r="AK73" s="373"/>
      <c r="AL73" s="374">
        <v>158.20715463268732</v>
      </c>
      <c r="AM73" s="373"/>
      <c r="AN73" s="374">
        <v>168.81175161751466</v>
      </c>
      <c r="AO73" s="373"/>
      <c r="AP73" s="374">
        <v>164.23654591244377</v>
      </c>
      <c r="AQ73" s="373"/>
      <c r="AR73" s="374">
        <v>101.3396464225719</v>
      </c>
      <c r="AS73" s="373"/>
      <c r="AT73" s="374">
        <v>137.59061285501895</v>
      </c>
      <c r="AU73" s="373"/>
      <c r="AV73" s="374">
        <v>146.35154964498898</v>
      </c>
      <c r="AW73" s="373"/>
      <c r="AX73" s="374">
        <v>138.83002605207108</v>
      </c>
      <c r="AY73" s="373"/>
      <c r="AZ73" s="374">
        <v>117.46950356260183</v>
      </c>
      <c r="BA73" s="373"/>
      <c r="BB73" s="374">
        <v>117.10632190321559</v>
      </c>
      <c r="BC73" s="373"/>
      <c r="BD73" s="374">
        <v>114.94342742619872</v>
      </c>
      <c r="BE73" s="373"/>
      <c r="BF73" s="374">
        <v>113.72585445667436</v>
      </c>
      <c r="BG73" s="373"/>
      <c r="BH73" s="374">
        <v>103.13434112070831</v>
      </c>
      <c r="BI73" s="373"/>
      <c r="BJ73" s="374">
        <v>85.007583738847416</v>
      </c>
      <c r="BK73" s="373"/>
      <c r="BL73" s="375">
        <v>75.311822325844616</v>
      </c>
      <c r="BM73" s="373"/>
      <c r="BN73" s="618">
        <v>85.494201517811845</v>
      </c>
      <c r="BO73" s="376" t="s">
        <v>1196</v>
      </c>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0.1830038541362346</v>
      </c>
      <c r="G74" s="373"/>
      <c r="H74" s="374">
        <v>0.17821051849804859</v>
      </c>
      <c r="I74" s="373"/>
      <c r="J74" s="374">
        <v>0.17917918658368304</v>
      </c>
      <c r="K74" s="373"/>
      <c r="L74" s="374">
        <v>0.18600417686143178</v>
      </c>
      <c r="M74" s="373"/>
      <c r="N74" s="374">
        <v>0.17671197183280135</v>
      </c>
      <c r="O74" s="373"/>
      <c r="P74" s="374">
        <v>0.14809699350999456</v>
      </c>
      <c r="Q74" s="373"/>
      <c r="R74" s="374">
        <v>0.16863611615748325</v>
      </c>
      <c r="S74" s="373"/>
      <c r="T74" s="374">
        <v>0.16100661279593839</v>
      </c>
      <c r="U74" s="373"/>
      <c r="V74" s="374">
        <v>0.16926985225706759</v>
      </c>
      <c r="W74" s="373"/>
      <c r="X74" s="374">
        <v>0.16522650968327462</v>
      </c>
      <c r="Y74" s="373"/>
      <c r="Z74" s="374">
        <v>0.18338156751652676</v>
      </c>
      <c r="AA74" s="373"/>
      <c r="AB74" s="374">
        <v>0.15209024572604193</v>
      </c>
      <c r="AC74" s="373"/>
      <c r="AD74" s="374">
        <v>0.15891950372163013</v>
      </c>
      <c r="AE74" s="373"/>
      <c r="AF74" s="374">
        <v>0.16409585699436527</v>
      </c>
      <c r="AG74" s="373"/>
      <c r="AH74" s="374">
        <v>0.14532664078818466</v>
      </c>
      <c r="AI74" s="373"/>
      <c r="AJ74" s="374">
        <v>0.13766005660745934</v>
      </c>
      <c r="AK74" s="373"/>
      <c r="AL74" s="374">
        <v>9.8734787149344569E-2</v>
      </c>
      <c r="AM74" s="373"/>
      <c r="AN74" s="374">
        <v>0.10009076528002174</v>
      </c>
      <c r="AO74" s="373"/>
      <c r="AP74" s="374">
        <v>6.4116112795469901E-2</v>
      </c>
      <c r="AQ74" s="373"/>
      <c r="AR74" s="374">
        <v>6.8932153688218811E-2</v>
      </c>
      <c r="AS74" s="373"/>
      <c r="AT74" s="374">
        <v>9.2740337493166528E-2</v>
      </c>
      <c r="AU74" s="373"/>
      <c r="AV74" s="374">
        <v>8.0943126191913434E-2</v>
      </c>
      <c r="AW74" s="373"/>
      <c r="AX74" s="374">
        <v>9.1312836094356975E-2</v>
      </c>
      <c r="AY74" s="373"/>
      <c r="AZ74" s="374">
        <v>8.0081800516394325E-2</v>
      </c>
      <c r="BA74" s="373"/>
      <c r="BB74" s="374">
        <v>8.6272988231506254E-2</v>
      </c>
      <c r="BC74" s="373"/>
      <c r="BD74" s="374">
        <v>7.7853709554923836E-2</v>
      </c>
      <c r="BE74" s="373"/>
      <c r="BF74" s="374">
        <v>6.9328120069149679E-2</v>
      </c>
      <c r="BG74" s="373"/>
      <c r="BH74" s="374">
        <v>7.1271041056637008E-2</v>
      </c>
      <c r="BI74" s="373"/>
      <c r="BJ74" s="374">
        <v>6.0771487407167674E-2</v>
      </c>
      <c r="BK74" s="373"/>
      <c r="BL74" s="375">
        <v>7.7357460225314298E-2</v>
      </c>
      <c r="BM74" s="373"/>
      <c r="BN74" s="618">
        <v>8.5738452966656303E-2</v>
      </c>
      <c r="BO74" s="376" t="s">
        <v>1196</v>
      </c>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0.59768935525975608</v>
      </c>
      <c r="G75" s="373"/>
      <c r="H75" s="374">
        <v>0.57475842720893811</v>
      </c>
      <c r="I75" s="373"/>
      <c r="J75" s="374">
        <v>0.57080535660860587</v>
      </c>
      <c r="K75" s="373"/>
      <c r="L75" s="374">
        <v>0.58543622332668588</v>
      </c>
      <c r="M75" s="373"/>
      <c r="N75" s="374">
        <v>0.54964670103199409</v>
      </c>
      <c r="O75" s="373"/>
      <c r="P75" s="374">
        <v>0.45532926576054228</v>
      </c>
      <c r="Q75" s="373"/>
      <c r="R75" s="374">
        <v>0.5126125365765698</v>
      </c>
      <c r="S75" s="373"/>
      <c r="T75" s="374">
        <v>0.48398975774200759</v>
      </c>
      <c r="U75" s="373"/>
      <c r="V75" s="374">
        <v>0.50328899691864004</v>
      </c>
      <c r="W75" s="373"/>
      <c r="X75" s="374">
        <v>0.48601716006249784</v>
      </c>
      <c r="Y75" s="373"/>
      <c r="Z75" s="374">
        <v>0.53376191121525085</v>
      </c>
      <c r="AA75" s="373"/>
      <c r="AB75" s="374">
        <v>0.43812360558581398</v>
      </c>
      <c r="AC75" s="373"/>
      <c r="AD75" s="374">
        <v>0.4531654195759649</v>
      </c>
      <c r="AE75" s="373"/>
      <c r="AF75" s="374">
        <v>0.4632761487520477</v>
      </c>
      <c r="AG75" s="373"/>
      <c r="AH75" s="374">
        <v>0.40628101757132823</v>
      </c>
      <c r="AI75" s="373"/>
      <c r="AJ75" s="374">
        <v>0.38115553307979338</v>
      </c>
      <c r="AK75" s="373"/>
      <c r="AL75" s="374">
        <v>0.27080045069608039</v>
      </c>
      <c r="AM75" s="373"/>
      <c r="AN75" s="374">
        <v>0.27197438314309574</v>
      </c>
      <c r="AO75" s="373"/>
      <c r="AP75" s="374">
        <v>0.12433045895921305</v>
      </c>
      <c r="AQ75" s="373"/>
      <c r="AR75" s="374">
        <v>0.1351293033821904</v>
      </c>
      <c r="AS75" s="373"/>
      <c r="AT75" s="374">
        <v>0.19646119622844366</v>
      </c>
      <c r="AU75" s="373"/>
      <c r="AV75" s="374">
        <v>0.18348666151780624</v>
      </c>
      <c r="AW75" s="373"/>
      <c r="AX75" s="374">
        <v>0.18143269310287902</v>
      </c>
      <c r="AY75" s="373"/>
      <c r="AZ75" s="374">
        <v>0.1547222340733623</v>
      </c>
      <c r="BA75" s="373"/>
      <c r="BB75" s="374">
        <v>0.17077810076411401</v>
      </c>
      <c r="BC75" s="373"/>
      <c r="BD75" s="374">
        <v>0.10443882315132248</v>
      </c>
      <c r="BE75" s="373"/>
      <c r="BF75" s="374">
        <v>0.10211453349345015</v>
      </c>
      <c r="BG75" s="373"/>
      <c r="BH75" s="374">
        <v>9.5688404012781475E-2</v>
      </c>
      <c r="BI75" s="373"/>
      <c r="BJ75" s="374">
        <v>9.668733356539827E-2</v>
      </c>
      <c r="BK75" s="373"/>
      <c r="BL75" s="375">
        <v>9.8885694014029413E-2</v>
      </c>
      <c r="BM75" s="373"/>
      <c r="BN75" s="618">
        <v>0.11044930186301273</v>
      </c>
      <c r="BO75" s="376" t="s">
        <v>1196</v>
      </c>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1.6338485509348137</v>
      </c>
      <c r="G76" s="373"/>
      <c r="H76" s="374">
        <v>1.648034225368709</v>
      </c>
      <c r="I76" s="373"/>
      <c r="J76" s="374">
        <v>1.7124160698258175</v>
      </c>
      <c r="K76" s="373"/>
      <c r="L76" s="374">
        <v>1.8333334765521636</v>
      </c>
      <c r="M76" s="373"/>
      <c r="N76" s="374">
        <v>1.7929854454354013</v>
      </c>
      <c r="O76" s="373"/>
      <c r="P76" s="374">
        <v>1.5442561037551481</v>
      </c>
      <c r="Q76" s="373"/>
      <c r="R76" s="374">
        <v>1.8043548722073468</v>
      </c>
      <c r="S76" s="373"/>
      <c r="T76" s="374">
        <v>1.7652532246301678</v>
      </c>
      <c r="U76" s="373"/>
      <c r="V76" s="374">
        <v>1.899237879389982</v>
      </c>
      <c r="W76" s="373"/>
      <c r="X76" s="374">
        <v>1.8949838057943755</v>
      </c>
      <c r="Y76" s="373"/>
      <c r="Z76" s="374">
        <v>2.1475197053606863</v>
      </c>
      <c r="AA76" s="373"/>
      <c r="AB76" s="374">
        <v>1.8167871171274463</v>
      </c>
      <c r="AC76" s="373"/>
      <c r="AD76" s="374">
        <v>1.9346335102918897</v>
      </c>
      <c r="AE76" s="373"/>
      <c r="AF76" s="374">
        <v>2.0340633411743529</v>
      </c>
      <c r="AG76" s="373"/>
      <c r="AH76" s="374">
        <v>1.8327788125995472</v>
      </c>
      <c r="AI76" s="373"/>
      <c r="AJ76" s="374">
        <v>1.7650091559003713</v>
      </c>
      <c r="AK76" s="373"/>
      <c r="AL76" s="374">
        <v>1.286118813615388</v>
      </c>
      <c r="AM76" s="373"/>
      <c r="AN76" s="374">
        <v>1.3237134717137955</v>
      </c>
      <c r="AO76" s="373"/>
      <c r="AP76" s="374">
        <v>1.5039148262411282</v>
      </c>
      <c r="AQ76" s="373"/>
      <c r="AR76" s="374">
        <v>1.5945128300613387</v>
      </c>
      <c r="AS76" s="373"/>
      <c r="AT76" s="374">
        <v>2.2472460953715672</v>
      </c>
      <c r="AU76" s="373"/>
      <c r="AV76" s="374">
        <v>1.8966411650463699</v>
      </c>
      <c r="AW76" s="373"/>
      <c r="AX76" s="374">
        <v>2.1208710460883267</v>
      </c>
      <c r="AY76" s="373"/>
      <c r="AZ76" s="374">
        <v>1.8909962472921475</v>
      </c>
      <c r="BA76" s="373"/>
      <c r="BB76" s="374">
        <v>1.9361410571028892</v>
      </c>
      <c r="BC76" s="373"/>
      <c r="BD76" s="374">
        <v>1.6983651761481213</v>
      </c>
      <c r="BE76" s="373"/>
      <c r="BF76" s="374">
        <v>1.9946877585624656</v>
      </c>
      <c r="BG76" s="373"/>
      <c r="BH76" s="374">
        <v>2.1643934124623212</v>
      </c>
      <c r="BI76" s="373"/>
      <c r="BJ76" s="374">
        <v>2.0756452952619604</v>
      </c>
      <c r="BK76" s="373"/>
      <c r="BL76" s="375">
        <v>1.9843840632372169</v>
      </c>
      <c r="BM76" s="373"/>
      <c r="BN76" s="618">
        <v>2.1980865167363737</v>
      </c>
      <c r="BO76" s="376" t="s">
        <v>1196</v>
      </c>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414.01076337007692</v>
      </c>
      <c r="G77" s="373"/>
      <c r="H77" s="370">
        <v>391.53775677373437</v>
      </c>
      <c r="I77" s="373"/>
      <c r="J77" s="370">
        <v>322.62488794359228</v>
      </c>
      <c r="K77" s="373"/>
      <c r="L77" s="370">
        <v>329.11738521689193</v>
      </c>
      <c r="M77" s="373"/>
      <c r="N77" s="370">
        <v>309.17401795200465</v>
      </c>
      <c r="O77" s="373"/>
      <c r="P77" s="370">
        <v>330.16342697526977</v>
      </c>
      <c r="Q77" s="373"/>
      <c r="R77" s="370">
        <v>332.70131951962856</v>
      </c>
      <c r="S77" s="373"/>
      <c r="T77" s="370">
        <v>257.31889828261825</v>
      </c>
      <c r="U77" s="373"/>
      <c r="V77" s="370">
        <v>277.32896704636011</v>
      </c>
      <c r="W77" s="373"/>
      <c r="X77" s="370">
        <v>305.81500037911843</v>
      </c>
      <c r="Y77" s="373"/>
      <c r="Z77" s="370">
        <v>400.74539412184356</v>
      </c>
      <c r="AA77" s="373"/>
      <c r="AB77" s="370">
        <v>382.7479034971322</v>
      </c>
      <c r="AC77" s="373"/>
      <c r="AD77" s="370">
        <v>396.26465215543891</v>
      </c>
      <c r="AE77" s="373"/>
      <c r="AF77" s="370">
        <v>353.85074279704776</v>
      </c>
      <c r="AG77" s="373"/>
      <c r="AH77" s="370">
        <v>327.3702926006498</v>
      </c>
      <c r="AI77" s="373"/>
      <c r="AJ77" s="370">
        <v>371.81742311585953</v>
      </c>
      <c r="AK77" s="373"/>
      <c r="AL77" s="370">
        <v>342.78543398435681</v>
      </c>
      <c r="AM77" s="373"/>
      <c r="AN77" s="370">
        <v>365.77213880521452</v>
      </c>
      <c r="AO77" s="373"/>
      <c r="AP77" s="370">
        <v>354.8584495618569</v>
      </c>
      <c r="AQ77" s="373"/>
      <c r="AR77" s="370">
        <v>218.53401449082992</v>
      </c>
      <c r="AS77" s="373"/>
      <c r="AT77" s="370">
        <v>296.50777585660626</v>
      </c>
      <c r="AU77" s="373"/>
      <c r="AV77" s="370">
        <v>315.35902194880117</v>
      </c>
      <c r="AW77" s="373"/>
      <c r="AX77" s="370">
        <v>298.97096410874479</v>
      </c>
      <c r="AY77" s="373"/>
      <c r="AZ77" s="370">
        <v>252.40167961684648</v>
      </c>
      <c r="BA77" s="373"/>
      <c r="BB77" s="370">
        <v>251.19948490807792</v>
      </c>
      <c r="BC77" s="373"/>
      <c r="BD77" s="370">
        <v>246.66552321739687</v>
      </c>
      <c r="BE77" s="373"/>
      <c r="BF77" s="370">
        <v>244.04449626603034</v>
      </c>
      <c r="BG77" s="373"/>
      <c r="BH77" s="370">
        <v>220.59492261708337</v>
      </c>
      <c r="BI77" s="373"/>
      <c r="BJ77" s="370">
        <v>180.85504785967899</v>
      </c>
      <c r="BK77" s="373"/>
      <c r="BL77" s="371">
        <v>159.73724070531821</v>
      </c>
      <c r="BM77" s="373"/>
      <c r="BN77" s="617">
        <v>176.48430428619173</v>
      </c>
      <c r="BO77" s="376" t="s">
        <v>1196</v>
      </c>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129.3554925637068</v>
      </c>
      <c r="G78" s="373"/>
      <c r="H78" s="370">
        <v>122.36976366982795</v>
      </c>
      <c r="I78" s="373"/>
      <c r="J78" s="370">
        <v>101.06220011950781</v>
      </c>
      <c r="K78" s="373"/>
      <c r="L78" s="370">
        <v>103.11806529315457</v>
      </c>
      <c r="M78" s="373"/>
      <c r="N78" s="370">
        <v>96.872386521005851</v>
      </c>
      <c r="O78" s="373"/>
      <c r="P78" s="370">
        <v>103.1525322138372</v>
      </c>
      <c r="Q78" s="373"/>
      <c r="R78" s="370">
        <v>104.07144513216259</v>
      </c>
      <c r="S78" s="373"/>
      <c r="T78" s="370">
        <v>80.694579974398152</v>
      </c>
      <c r="U78" s="373"/>
      <c r="V78" s="370">
        <v>86.930843602216726</v>
      </c>
      <c r="W78" s="373"/>
      <c r="X78" s="370">
        <v>95.704447985056603</v>
      </c>
      <c r="Y78" s="373"/>
      <c r="Z78" s="370">
        <v>125.17830407031011</v>
      </c>
      <c r="AA78" s="373"/>
      <c r="AB78" s="370">
        <v>119.39352302556584</v>
      </c>
      <c r="AC78" s="373"/>
      <c r="AD78" s="370">
        <v>123.61171550172757</v>
      </c>
      <c r="AE78" s="373"/>
      <c r="AF78" s="370">
        <v>110.52016434500455</v>
      </c>
      <c r="AG78" s="373"/>
      <c r="AH78" s="370">
        <v>102.19980494640762</v>
      </c>
      <c r="AI78" s="373"/>
      <c r="AJ78" s="370">
        <v>115.89012892883159</v>
      </c>
      <c r="AK78" s="373"/>
      <c r="AL78" s="370">
        <v>106.65402555853883</v>
      </c>
      <c r="AM78" s="373"/>
      <c r="AN78" s="370">
        <v>113.7678046099287</v>
      </c>
      <c r="AO78" s="373"/>
      <c r="AP78" s="370">
        <v>110.16608780526246</v>
      </c>
      <c r="AQ78" s="373"/>
      <c r="AR78" s="370">
        <v>68.028174334982751</v>
      </c>
      <c r="AS78" s="373"/>
      <c r="AT78" s="370">
        <v>92.297788322435281</v>
      </c>
      <c r="AU78" s="373"/>
      <c r="AV78" s="370">
        <v>98.046174816640814</v>
      </c>
      <c r="AW78" s="373"/>
      <c r="AX78" s="370">
        <v>93.055325473565759</v>
      </c>
      <c r="AY78" s="373"/>
      <c r="AZ78" s="370">
        <v>78.518150980127999</v>
      </c>
      <c r="BA78" s="373"/>
      <c r="BB78" s="370">
        <v>78.005137511839521</v>
      </c>
      <c r="BC78" s="373"/>
      <c r="BD78" s="370">
        <v>76.599798569553016</v>
      </c>
      <c r="BE78" s="373"/>
      <c r="BF78" s="370">
        <v>75.746174252922614</v>
      </c>
      <c r="BG78" s="373"/>
      <c r="BH78" s="370">
        <v>68.534839763599024</v>
      </c>
      <c r="BI78" s="373"/>
      <c r="BJ78" s="370">
        <v>56.070925447082963</v>
      </c>
      <c r="BK78" s="373"/>
      <c r="BL78" s="371">
        <v>49.612168897556025</v>
      </c>
      <c r="BM78" s="373"/>
      <c r="BN78" s="617">
        <v>54.898669351737674</v>
      </c>
      <c r="BO78" s="376" t="s">
        <v>1196</v>
      </c>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221.39053687713061</v>
      </c>
      <c r="G79" s="373"/>
      <c r="H79" s="370">
        <v>210.20343022256017</v>
      </c>
      <c r="I79" s="373"/>
      <c r="J79" s="370">
        <v>176.17026467112754</v>
      </c>
      <c r="K79" s="373"/>
      <c r="L79" s="370">
        <v>179.27119091051006</v>
      </c>
      <c r="M79" s="373"/>
      <c r="N79" s="370">
        <v>169.48629396804091</v>
      </c>
      <c r="O79" s="373"/>
      <c r="P79" s="370">
        <v>180.90083990160812</v>
      </c>
      <c r="Q79" s="373"/>
      <c r="R79" s="370">
        <v>182.12493118018634</v>
      </c>
      <c r="S79" s="373"/>
      <c r="T79" s="370">
        <v>159.78976729820002</v>
      </c>
      <c r="U79" s="373"/>
      <c r="V79" s="370">
        <v>160.40483201457653</v>
      </c>
      <c r="W79" s="373"/>
      <c r="X79" s="370">
        <v>180.33744487330637</v>
      </c>
      <c r="Y79" s="373"/>
      <c r="Z79" s="370">
        <v>218.67826259412283</v>
      </c>
      <c r="AA79" s="373"/>
      <c r="AB79" s="370">
        <v>212.88634760936128</v>
      </c>
      <c r="AC79" s="373"/>
      <c r="AD79" s="370">
        <v>206.66191306268556</v>
      </c>
      <c r="AE79" s="373"/>
      <c r="AF79" s="370">
        <v>190.417672242734</v>
      </c>
      <c r="AG79" s="373"/>
      <c r="AH79" s="370">
        <v>174.10587989858138</v>
      </c>
      <c r="AI79" s="373"/>
      <c r="AJ79" s="370">
        <v>197.9443330049036</v>
      </c>
      <c r="AK79" s="373"/>
      <c r="AL79" s="370">
        <v>181.80361542801597</v>
      </c>
      <c r="AM79" s="373"/>
      <c r="AN79" s="370">
        <v>191.44354185655232</v>
      </c>
      <c r="AO79" s="373"/>
      <c r="AP79" s="370">
        <v>186.65721075904125</v>
      </c>
      <c r="AQ79" s="373"/>
      <c r="AR79" s="370">
        <v>118.15854983595395</v>
      </c>
      <c r="AS79" s="373"/>
      <c r="AT79" s="370">
        <v>158.66267002080855</v>
      </c>
      <c r="AU79" s="373"/>
      <c r="AV79" s="370">
        <v>161.43077154207435</v>
      </c>
      <c r="AW79" s="373"/>
      <c r="AX79" s="370">
        <v>153.53641786898356</v>
      </c>
      <c r="AY79" s="373"/>
      <c r="AZ79" s="370">
        <v>132.75630072120219</v>
      </c>
      <c r="BA79" s="373"/>
      <c r="BB79" s="370">
        <v>131.65584920184639</v>
      </c>
      <c r="BC79" s="373"/>
      <c r="BD79" s="370">
        <v>128.54632387664222</v>
      </c>
      <c r="BE79" s="373"/>
      <c r="BF79" s="370">
        <v>125.41166436169722</v>
      </c>
      <c r="BG79" s="373"/>
      <c r="BH79" s="370">
        <v>114.78555480484596</v>
      </c>
      <c r="BI79" s="373"/>
      <c r="BJ79" s="370">
        <v>93.350155794492821</v>
      </c>
      <c r="BK79" s="373"/>
      <c r="BL79" s="371">
        <v>82.939738909531442</v>
      </c>
      <c r="BM79" s="373"/>
      <c r="BN79" s="617">
        <v>95.257004712172929</v>
      </c>
      <c r="BO79" s="376" t="s">
        <v>1196</v>
      </c>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212.04765369168362</v>
      </c>
      <c r="G80" s="373"/>
      <c r="H80" s="374">
        <v>200.8603668604932</v>
      </c>
      <c r="I80" s="373"/>
      <c r="J80" s="374">
        <v>166.69353555934663</v>
      </c>
      <c r="K80" s="373"/>
      <c r="L80" s="374">
        <v>169.91694965904236</v>
      </c>
      <c r="M80" s="373"/>
      <c r="N80" s="374">
        <v>160.00543858793571</v>
      </c>
      <c r="O80" s="373"/>
      <c r="P80" s="374">
        <v>170.65726399186138</v>
      </c>
      <c r="Q80" s="373"/>
      <c r="R80" s="374">
        <v>171.99446207702306</v>
      </c>
      <c r="S80" s="373"/>
      <c r="T80" s="374">
        <v>139.78240705634275</v>
      </c>
      <c r="U80" s="373"/>
      <c r="V80" s="374">
        <v>146.49905999378967</v>
      </c>
      <c r="W80" s="373"/>
      <c r="X80" s="374">
        <v>162.66241381861036</v>
      </c>
      <c r="Y80" s="373"/>
      <c r="Z80" s="374">
        <v>206.83705350236369</v>
      </c>
      <c r="AA80" s="373"/>
      <c r="AB80" s="374">
        <v>198.85726786015078</v>
      </c>
      <c r="AC80" s="373"/>
      <c r="AD80" s="374">
        <v>201.07548970398264</v>
      </c>
      <c r="AE80" s="373"/>
      <c r="AF80" s="374">
        <v>181.7051263074159</v>
      </c>
      <c r="AG80" s="373"/>
      <c r="AH80" s="374">
        <v>167.35676749109069</v>
      </c>
      <c r="AI80" s="373"/>
      <c r="AJ80" s="374">
        <v>190.02991233419652</v>
      </c>
      <c r="AK80" s="373"/>
      <c r="AL80" s="374">
        <v>174.83043726250236</v>
      </c>
      <c r="AM80" s="373"/>
      <c r="AN80" s="374">
        <v>185.63812408304108</v>
      </c>
      <c r="AO80" s="373"/>
      <c r="AP80" s="374">
        <v>180.21307577636924</v>
      </c>
      <c r="AQ80" s="373"/>
      <c r="AR80" s="374">
        <v>112.22972742552753</v>
      </c>
      <c r="AS80" s="373"/>
      <c r="AT80" s="374">
        <v>151.67801878423415</v>
      </c>
      <c r="AU80" s="373"/>
      <c r="AV80" s="374">
        <v>158.63836335588746</v>
      </c>
      <c r="AW80" s="373"/>
      <c r="AX80" s="374">
        <v>150.71601723943377</v>
      </c>
      <c r="AY80" s="373"/>
      <c r="AZ80" s="374">
        <v>128.27578615657808</v>
      </c>
      <c r="BA80" s="373"/>
      <c r="BB80" s="374">
        <v>127.2708767926989</v>
      </c>
      <c r="BC80" s="373"/>
      <c r="BD80" s="374">
        <v>124.81263661297783</v>
      </c>
      <c r="BE80" s="373"/>
      <c r="BF80" s="374">
        <v>122.85820499907767</v>
      </c>
      <c r="BG80" s="373"/>
      <c r="BH80" s="374">
        <v>111.56924218067701</v>
      </c>
      <c r="BI80" s="373"/>
      <c r="BJ80" s="374">
        <v>91.172236260767377</v>
      </c>
      <c r="BK80" s="373"/>
      <c r="BL80" s="375">
        <v>80.755569318461539</v>
      </c>
      <c r="BM80" s="373"/>
      <c r="BN80" s="618">
        <v>92.5527178295862</v>
      </c>
      <c r="BO80" s="376" t="s">
        <v>1196</v>
      </c>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9.3428831854469951</v>
      </c>
      <c r="G81" s="373"/>
      <c r="H81" s="374">
        <v>9.3430633620669727</v>
      </c>
      <c r="I81" s="373"/>
      <c r="J81" s="374">
        <v>9.4767291117808998</v>
      </c>
      <c r="K81" s="373"/>
      <c r="L81" s="374">
        <v>9.3542412514676982</v>
      </c>
      <c r="M81" s="373"/>
      <c r="N81" s="374">
        <v>9.4808553801052078</v>
      </c>
      <c r="O81" s="373"/>
      <c r="P81" s="374">
        <v>10.243575909746742</v>
      </c>
      <c r="Q81" s="373"/>
      <c r="R81" s="374">
        <v>10.130469103163268</v>
      </c>
      <c r="S81" s="373"/>
      <c r="T81" s="374">
        <v>20.007360241857281</v>
      </c>
      <c r="U81" s="373"/>
      <c r="V81" s="374">
        <v>13.905772020786856</v>
      </c>
      <c r="W81" s="373"/>
      <c r="X81" s="374">
        <v>17.675031054695999</v>
      </c>
      <c r="Y81" s="373"/>
      <c r="Z81" s="374">
        <v>11.841209091759126</v>
      </c>
      <c r="AA81" s="373"/>
      <c r="AB81" s="374">
        <v>14.029079749210505</v>
      </c>
      <c r="AC81" s="373"/>
      <c r="AD81" s="374">
        <v>5.5864233587029224</v>
      </c>
      <c r="AE81" s="373"/>
      <c r="AF81" s="374">
        <v>8.7125459353181025</v>
      </c>
      <c r="AG81" s="373"/>
      <c r="AH81" s="374">
        <v>6.7491124074906983</v>
      </c>
      <c r="AI81" s="373"/>
      <c r="AJ81" s="374">
        <v>7.9144206707070612</v>
      </c>
      <c r="AK81" s="373"/>
      <c r="AL81" s="374">
        <v>6.9731781655136125</v>
      </c>
      <c r="AM81" s="373"/>
      <c r="AN81" s="374">
        <v>5.8054177735112233</v>
      </c>
      <c r="AO81" s="373"/>
      <c r="AP81" s="374">
        <v>6.4441349826719989</v>
      </c>
      <c r="AQ81" s="373"/>
      <c r="AR81" s="374">
        <v>5.9288224104264238</v>
      </c>
      <c r="AS81" s="373"/>
      <c r="AT81" s="374">
        <v>6.9846512365743907</v>
      </c>
      <c r="AU81" s="373"/>
      <c r="AV81" s="374">
        <v>2.792408186186881</v>
      </c>
      <c r="AW81" s="373"/>
      <c r="AX81" s="374">
        <v>2.820400629549805</v>
      </c>
      <c r="AY81" s="373"/>
      <c r="AZ81" s="374">
        <v>4.4805145646241265</v>
      </c>
      <c r="BA81" s="373"/>
      <c r="BB81" s="374">
        <v>4.3849724091474922</v>
      </c>
      <c r="BC81" s="373"/>
      <c r="BD81" s="374">
        <v>3.7336872636644043</v>
      </c>
      <c r="BE81" s="373"/>
      <c r="BF81" s="374">
        <v>2.5534593626195519</v>
      </c>
      <c r="BG81" s="373"/>
      <c r="BH81" s="374">
        <v>3.2163126241689461</v>
      </c>
      <c r="BI81" s="373"/>
      <c r="BJ81" s="374">
        <v>2.1779195337254378</v>
      </c>
      <c r="BK81" s="373"/>
      <c r="BL81" s="375">
        <v>2.1841695910698968</v>
      </c>
      <c r="BM81" s="373"/>
      <c r="BN81" s="618">
        <v>2.7042868825867257</v>
      </c>
      <c r="BO81" s="376" t="s">
        <v>1196</v>
      </c>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157.47017827691258</v>
      </c>
      <c r="G82" s="373"/>
      <c r="H82" s="370">
        <v>148.94202393321896</v>
      </c>
      <c r="I82" s="373"/>
      <c r="J82" s="370">
        <v>122.8642814675835</v>
      </c>
      <c r="K82" s="373"/>
      <c r="L82" s="370">
        <v>125.34796015063726</v>
      </c>
      <c r="M82" s="373"/>
      <c r="N82" s="370">
        <v>117.74562205007093</v>
      </c>
      <c r="O82" s="373"/>
      <c r="P82" s="370">
        <v>125.556271149059</v>
      </c>
      <c r="Q82" s="373"/>
      <c r="R82" s="370">
        <v>126.5876881001395</v>
      </c>
      <c r="S82" s="373"/>
      <c r="T82" s="370">
        <v>98.016716572480064</v>
      </c>
      <c r="U82" s="373"/>
      <c r="V82" s="370">
        <v>105.6091558630952</v>
      </c>
      <c r="W82" s="373"/>
      <c r="X82" s="370">
        <v>116.36147805063382</v>
      </c>
      <c r="Y82" s="373"/>
      <c r="Z82" s="370">
        <v>152.34278994450111</v>
      </c>
      <c r="AA82" s="373"/>
      <c r="AB82" s="370">
        <v>145.404311159185</v>
      </c>
      <c r="AC82" s="373"/>
      <c r="AD82" s="370">
        <v>150.53387708670917</v>
      </c>
      <c r="AE82" s="373"/>
      <c r="AF82" s="370">
        <v>134.49069889667095</v>
      </c>
      <c r="AG82" s="373"/>
      <c r="AH82" s="370">
        <v>124.39384605147526</v>
      </c>
      <c r="AI82" s="373"/>
      <c r="AJ82" s="370">
        <v>141.17915354783861</v>
      </c>
      <c r="AK82" s="373"/>
      <c r="AL82" s="370">
        <v>130.05366374859108</v>
      </c>
      <c r="AM82" s="373"/>
      <c r="AN82" s="370">
        <v>138.75134531136592</v>
      </c>
      <c r="AO82" s="373"/>
      <c r="AP82" s="370">
        <v>134.50703745561466</v>
      </c>
      <c r="AQ82" s="373"/>
      <c r="AR82" s="370">
        <v>82.926900387308947</v>
      </c>
      <c r="AS82" s="373"/>
      <c r="AT82" s="370">
        <v>112.51137793546805</v>
      </c>
      <c r="AU82" s="373"/>
      <c r="AV82" s="370">
        <v>119.60025458401921</v>
      </c>
      <c r="AW82" s="373"/>
      <c r="AX82" s="370">
        <v>113.40172812652347</v>
      </c>
      <c r="AY82" s="373"/>
      <c r="AZ82" s="370">
        <v>95.758341462882512</v>
      </c>
      <c r="BA82" s="373"/>
      <c r="BB82" s="370">
        <v>95.012227706820866</v>
      </c>
      <c r="BC82" s="373"/>
      <c r="BD82" s="370">
        <v>93.297643055923501</v>
      </c>
      <c r="BE82" s="373"/>
      <c r="BF82" s="370">
        <v>92.352860159249417</v>
      </c>
      <c r="BG82" s="373"/>
      <c r="BH82" s="370">
        <v>83.547013727702776</v>
      </c>
      <c r="BI82" s="373"/>
      <c r="BJ82" s="370">
        <v>68.394366549306483</v>
      </c>
      <c r="BK82" s="373"/>
      <c r="BL82" s="371">
        <v>60.457086117416509</v>
      </c>
      <c r="BM82" s="373"/>
      <c r="BN82" s="617">
        <v>66.964059097962547</v>
      </c>
      <c r="BO82" s="376" t="s">
        <v>1196</v>
      </c>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156.79941061491695</v>
      </c>
      <c r="G83" s="373"/>
      <c r="H83" s="374">
        <v>148.2959812986108</v>
      </c>
      <c r="I83" s="373"/>
      <c r="J83" s="374">
        <v>122.22168770722963</v>
      </c>
      <c r="K83" s="373"/>
      <c r="L83" s="374">
        <v>124.6878837896726</v>
      </c>
      <c r="M83" s="373"/>
      <c r="N83" s="374">
        <v>117.12495608969667</v>
      </c>
      <c r="O83" s="373"/>
      <c r="P83" s="374">
        <v>125.04133514305344</v>
      </c>
      <c r="Q83" s="373"/>
      <c r="R83" s="374">
        <v>126.00710541032269</v>
      </c>
      <c r="S83" s="373"/>
      <c r="T83" s="374">
        <v>97.46774221800716</v>
      </c>
      <c r="U83" s="373"/>
      <c r="V83" s="374">
        <v>105.03745572707444</v>
      </c>
      <c r="W83" s="373"/>
      <c r="X83" s="374">
        <v>115.80859729717902</v>
      </c>
      <c r="Y83" s="373"/>
      <c r="Z83" s="374">
        <v>151.73472414742758</v>
      </c>
      <c r="AA83" s="373"/>
      <c r="AB83" s="374">
        <v>144.90448730618533</v>
      </c>
      <c r="AC83" s="373"/>
      <c r="AD83" s="374">
        <v>150.01616452976728</v>
      </c>
      <c r="AE83" s="373"/>
      <c r="AF83" s="374">
        <v>133.96069647678749</v>
      </c>
      <c r="AG83" s="373"/>
      <c r="AH83" s="374">
        <v>123.92840481555584</v>
      </c>
      <c r="AI83" s="373"/>
      <c r="AJ83" s="374">
        <v>140.74189784115211</v>
      </c>
      <c r="AK83" s="373"/>
      <c r="AL83" s="374">
        <v>129.74258369507385</v>
      </c>
      <c r="AM83" s="373"/>
      <c r="AN83" s="374">
        <v>138.43849616543832</v>
      </c>
      <c r="AO83" s="373"/>
      <c r="AP83" s="374">
        <v>134.28722290885779</v>
      </c>
      <c r="AQ83" s="373"/>
      <c r="AR83" s="374">
        <v>82.697916894971414</v>
      </c>
      <c r="AS83" s="373"/>
      <c r="AT83" s="374">
        <v>112.2035126846602</v>
      </c>
      <c r="AU83" s="373"/>
      <c r="AV83" s="374">
        <v>119.35186453421792</v>
      </c>
      <c r="AW83" s="373"/>
      <c r="AX83" s="374">
        <v>113.14093629987408</v>
      </c>
      <c r="AY83" s="373"/>
      <c r="AZ83" s="374">
        <v>95.532813936930879</v>
      </c>
      <c r="BA83" s="373"/>
      <c r="BB83" s="374">
        <v>94.794799407614661</v>
      </c>
      <c r="BC83" s="373"/>
      <c r="BD83" s="374">
        <v>93.093539111064743</v>
      </c>
      <c r="BE83" s="373"/>
      <c r="BF83" s="374">
        <v>92.17034430160129</v>
      </c>
      <c r="BG83" s="373"/>
      <c r="BH83" s="374">
        <v>83.338997006781895</v>
      </c>
      <c r="BI83" s="373"/>
      <c r="BJ83" s="374">
        <v>68.21702402035524</v>
      </c>
      <c r="BK83" s="373"/>
      <c r="BL83" s="375">
        <v>60.290680280548237</v>
      </c>
      <c r="BM83" s="373"/>
      <c r="BN83" s="618">
        <v>66.779758874176508</v>
      </c>
      <c r="BO83" s="376" t="s">
        <v>1196</v>
      </c>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0.67076766199563975</v>
      </c>
      <c r="G84" s="373"/>
      <c r="H84" s="374">
        <v>0.64604263460815758</v>
      </c>
      <c r="I84" s="373"/>
      <c r="J84" s="374">
        <v>0.64259376035385996</v>
      </c>
      <c r="K84" s="373"/>
      <c r="L84" s="374">
        <v>0.66007636096467071</v>
      </c>
      <c r="M84" s="373"/>
      <c r="N84" s="374">
        <v>0.6206659603742618</v>
      </c>
      <c r="O84" s="373"/>
      <c r="P84" s="374">
        <v>0.51493600600555867</v>
      </c>
      <c r="Q84" s="373"/>
      <c r="R84" s="374">
        <v>0.58058268981680317</v>
      </c>
      <c r="S84" s="373"/>
      <c r="T84" s="374">
        <v>0.54897435447289833</v>
      </c>
      <c r="U84" s="373"/>
      <c r="V84" s="374">
        <v>0.57170013602075453</v>
      </c>
      <c r="W84" s="373"/>
      <c r="X84" s="374">
        <v>0.55288075345479382</v>
      </c>
      <c r="Y84" s="373"/>
      <c r="Z84" s="374">
        <v>0.60806579707353225</v>
      </c>
      <c r="AA84" s="373"/>
      <c r="AB84" s="374">
        <v>0.49982385299967408</v>
      </c>
      <c r="AC84" s="373"/>
      <c r="AD84" s="374">
        <v>0.51771255694189311</v>
      </c>
      <c r="AE84" s="373"/>
      <c r="AF84" s="374">
        <v>0.53000241988345809</v>
      </c>
      <c r="AG84" s="373"/>
      <c r="AH84" s="374">
        <v>0.46544123591943387</v>
      </c>
      <c r="AI84" s="373"/>
      <c r="AJ84" s="374">
        <v>0.43725570668648917</v>
      </c>
      <c r="AK84" s="373"/>
      <c r="AL84" s="374">
        <v>0.31108005351721879</v>
      </c>
      <c r="AM84" s="373"/>
      <c r="AN84" s="374">
        <v>0.31284914592760721</v>
      </c>
      <c r="AO84" s="373"/>
      <c r="AP84" s="374">
        <v>0.21981454675688439</v>
      </c>
      <c r="AQ84" s="373"/>
      <c r="AR84" s="374">
        <v>0.22898349233753934</v>
      </c>
      <c r="AS84" s="373"/>
      <c r="AT84" s="374">
        <v>0.30786525080784954</v>
      </c>
      <c r="AU84" s="373"/>
      <c r="AV84" s="374">
        <v>0.24839004980128895</v>
      </c>
      <c r="AW84" s="373"/>
      <c r="AX84" s="374">
        <v>0.26079182664937883</v>
      </c>
      <c r="AY84" s="373"/>
      <c r="AZ84" s="374">
        <v>0.22552752595163914</v>
      </c>
      <c r="BA84" s="373"/>
      <c r="BB84" s="374">
        <v>0.21742829920620621</v>
      </c>
      <c r="BC84" s="373"/>
      <c r="BD84" s="374">
        <v>0.20410394485876088</v>
      </c>
      <c r="BE84" s="373"/>
      <c r="BF84" s="374">
        <v>0.18251585764812825</v>
      </c>
      <c r="BG84" s="373"/>
      <c r="BH84" s="374">
        <v>0.20801672092087975</v>
      </c>
      <c r="BI84" s="373"/>
      <c r="BJ84" s="374">
        <v>0.17734252895124644</v>
      </c>
      <c r="BK84" s="373"/>
      <c r="BL84" s="375">
        <v>0.16640583686827246</v>
      </c>
      <c r="BM84" s="373"/>
      <c r="BN84" s="618">
        <v>0.18430022378603228</v>
      </c>
      <c r="BO84" s="376" t="s">
        <v>1196</v>
      </c>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177.86045013079215</v>
      </c>
      <c r="G85" s="373"/>
      <c r="H85" s="370">
        <v>168.35367200579384</v>
      </c>
      <c r="I85" s="373"/>
      <c r="J85" s="370">
        <v>139.33919989998461</v>
      </c>
      <c r="K85" s="373"/>
      <c r="L85" s="370">
        <v>142.08913038922705</v>
      </c>
      <c r="M85" s="373"/>
      <c r="N85" s="370">
        <v>133.63523479624084</v>
      </c>
      <c r="O85" s="373"/>
      <c r="P85" s="370">
        <v>142.46405402715433</v>
      </c>
      <c r="Q85" s="373"/>
      <c r="R85" s="370">
        <v>143.62130316975447</v>
      </c>
      <c r="S85" s="373"/>
      <c r="T85" s="370">
        <v>114.06372796486831</v>
      </c>
      <c r="U85" s="373"/>
      <c r="V85" s="370">
        <v>121.12675741918397</v>
      </c>
      <c r="W85" s="373"/>
      <c r="X85" s="370">
        <v>133.96684241956106</v>
      </c>
      <c r="Y85" s="373"/>
      <c r="Z85" s="370">
        <v>172.72983143487943</v>
      </c>
      <c r="AA85" s="373"/>
      <c r="AB85" s="370">
        <v>165.45405096091704</v>
      </c>
      <c r="AC85" s="373"/>
      <c r="AD85" s="370">
        <v>169.23111143790769</v>
      </c>
      <c r="AE85" s="373"/>
      <c r="AF85" s="370">
        <v>152.09137889438369</v>
      </c>
      <c r="AG85" s="373"/>
      <c r="AH85" s="370">
        <v>140.36040134487348</v>
      </c>
      <c r="AI85" s="373"/>
      <c r="AJ85" s="370">
        <v>159.31335229577056</v>
      </c>
      <c r="AK85" s="373"/>
      <c r="AL85" s="370">
        <v>146.63850146034801</v>
      </c>
      <c r="AM85" s="373"/>
      <c r="AN85" s="370">
        <v>156.05954899004607</v>
      </c>
      <c r="AO85" s="373"/>
      <c r="AP85" s="370">
        <v>151.41651986537724</v>
      </c>
      <c r="AQ85" s="373"/>
      <c r="AR85" s="370">
        <v>93.850176243037836</v>
      </c>
      <c r="AS85" s="373"/>
      <c r="AT85" s="370">
        <v>127.06466048177506</v>
      </c>
      <c r="AU85" s="373"/>
      <c r="AV85" s="370">
        <v>133.94763997586907</v>
      </c>
      <c r="AW85" s="373"/>
      <c r="AX85" s="370">
        <v>127.1208494025455</v>
      </c>
      <c r="AY85" s="373"/>
      <c r="AZ85" s="370">
        <v>107.78412103959418</v>
      </c>
      <c r="BA85" s="373"/>
      <c r="BB85" s="370">
        <v>106.98465045507784</v>
      </c>
      <c r="BC85" s="373"/>
      <c r="BD85" s="370">
        <v>104.94756646197786</v>
      </c>
      <c r="BE85" s="373"/>
      <c r="BF85" s="370">
        <v>103.58879280952726</v>
      </c>
      <c r="BG85" s="373"/>
      <c r="BH85" s="370">
        <v>93.85894965302731</v>
      </c>
      <c r="BI85" s="373"/>
      <c r="BJ85" s="370">
        <v>76.764831367082721</v>
      </c>
      <c r="BK85" s="373"/>
      <c r="BL85" s="371">
        <v>67.918991279566484</v>
      </c>
      <c r="BM85" s="373"/>
      <c r="BN85" s="617">
        <v>75.510253475182608</v>
      </c>
      <c r="BO85" s="376" t="s">
        <v>1196</v>
      </c>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175.05968246879652</v>
      </c>
      <c r="G86" s="373"/>
      <c r="H86" s="374">
        <v>165.56936795642088</v>
      </c>
      <c r="I86" s="373"/>
      <c r="J86" s="374">
        <v>136.52026406398141</v>
      </c>
      <c r="K86" s="373"/>
      <c r="L86" s="374">
        <v>139.2740150044541</v>
      </c>
      <c r="M86" s="373"/>
      <c r="N86" s="374">
        <v>130.82335157901284</v>
      </c>
      <c r="O86" s="373"/>
      <c r="P86" s="374">
        <v>139.57692302255964</v>
      </c>
      <c r="Q86" s="373"/>
      <c r="R86" s="374">
        <v>140.68740111064952</v>
      </c>
      <c r="S86" s="373"/>
      <c r="T86" s="374">
        <v>108.87722756203998</v>
      </c>
      <c r="U86" s="373"/>
      <c r="V86" s="374">
        <v>117.31880142722021</v>
      </c>
      <c r="W86" s="373"/>
      <c r="X86" s="374">
        <v>129.30308874148611</v>
      </c>
      <c r="Y86" s="373"/>
      <c r="Z86" s="374">
        <v>169.34777883823151</v>
      </c>
      <c r="AA86" s="373"/>
      <c r="AB86" s="374">
        <v>161.6776876254122</v>
      </c>
      <c r="AC86" s="373"/>
      <c r="AD86" s="374">
        <v>167.3786132321556</v>
      </c>
      <c r="AE86" s="373"/>
      <c r="AF86" s="374">
        <v>149.49887524253069</v>
      </c>
      <c r="AG86" s="373"/>
      <c r="AH86" s="374">
        <v>138.28734697109442</v>
      </c>
      <c r="AI86" s="373"/>
      <c r="AJ86" s="374">
        <v>156.99838526680566</v>
      </c>
      <c r="AK86" s="373"/>
      <c r="AL86" s="374">
        <v>144.67875670571289</v>
      </c>
      <c r="AM86" s="373"/>
      <c r="AN86" s="374">
        <v>154.36433962910104</v>
      </c>
      <c r="AO86" s="373"/>
      <c r="AP86" s="374">
        <v>149.68892842385782</v>
      </c>
      <c r="AQ86" s="373"/>
      <c r="AR86" s="374">
        <v>92.223149494655715</v>
      </c>
      <c r="AS86" s="373"/>
      <c r="AT86" s="374">
        <v>125.12012979661793</v>
      </c>
      <c r="AU86" s="373"/>
      <c r="AV86" s="374">
        <v>133.05223839143252</v>
      </c>
      <c r="AW86" s="373"/>
      <c r="AX86" s="374">
        <v>126.14575286713249</v>
      </c>
      <c r="AY86" s="373"/>
      <c r="AZ86" s="374">
        <v>106.51361873412692</v>
      </c>
      <c r="BA86" s="373"/>
      <c r="BB86" s="374">
        <v>105.70439335042686</v>
      </c>
      <c r="BC86" s="373"/>
      <c r="BD86" s="374">
        <v>103.80331549659009</v>
      </c>
      <c r="BE86" s="373"/>
      <c r="BF86" s="374">
        <v>102.730031271504</v>
      </c>
      <c r="BG86" s="373"/>
      <c r="BH86" s="374">
        <v>92.841225121248954</v>
      </c>
      <c r="BI86" s="373"/>
      <c r="BJ86" s="374">
        <v>75.994787415633908</v>
      </c>
      <c r="BK86" s="373"/>
      <c r="BL86" s="375">
        <v>67.152815270916562</v>
      </c>
      <c r="BM86" s="373"/>
      <c r="BN86" s="618">
        <v>74.617000153304346</v>
      </c>
      <c r="BO86" s="376" t="s">
        <v>1196</v>
      </c>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0.20555584424191201</v>
      </c>
      <c r="G87" s="373"/>
      <c r="H87" s="374">
        <v>0.19992623730840683</v>
      </c>
      <c r="I87" s="373"/>
      <c r="J87" s="374">
        <v>0.20077407226314972</v>
      </c>
      <c r="K87" s="373"/>
      <c r="L87" s="374">
        <v>0.20818159794875635</v>
      </c>
      <c r="M87" s="373"/>
      <c r="N87" s="374">
        <v>0.19756063980298041</v>
      </c>
      <c r="O87" s="373"/>
      <c r="P87" s="374">
        <v>0.16539030703786969</v>
      </c>
      <c r="Q87" s="373"/>
      <c r="R87" s="374">
        <v>0.18812983233715558</v>
      </c>
      <c r="S87" s="373"/>
      <c r="T87" s="374">
        <v>0.17943508052559398</v>
      </c>
      <c r="U87" s="373"/>
      <c r="V87" s="374">
        <v>0.18845711740905563</v>
      </c>
      <c r="W87" s="373"/>
      <c r="X87" s="374">
        <v>0.18377825813894053</v>
      </c>
      <c r="Y87" s="373"/>
      <c r="Z87" s="374">
        <v>0.20378078511346603</v>
      </c>
      <c r="AA87" s="373"/>
      <c r="AB87" s="374">
        <v>0.16885473872084422</v>
      </c>
      <c r="AC87" s="373"/>
      <c r="AD87" s="374">
        <v>0.17628045790970737</v>
      </c>
      <c r="AE87" s="373"/>
      <c r="AF87" s="374">
        <v>0.18186535311088212</v>
      </c>
      <c r="AG87" s="373"/>
      <c r="AH87" s="374">
        <v>0.16092846543955924</v>
      </c>
      <c r="AI87" s="373"/>
      <c r="AJ87" s="374">
        <v>0.15231419166567278</v>
      </c>
      <c r="AK87" s="373"/>
      <c r="AL87" s="374">
        <v>0.10915824743725946</v>
      </c>
      <c r="AM87" s="373"/>
      <c r="AN87" s="374">
        <v>0.11057147368630674</v>
      </c>
      <c r="AO87" s="373"/>
      <c r="AP87" s="374">
        <v>8.2395595973914368E-2</v>
      </c>
      <c r="AQ87" s="373"/>
      <c r="AR87" s="374">
        <v>8.7569358774197206E-2</v>
      </c>
      <c r="AS87" s="373"/>
      <c r="AT87" s="374">
        <v>0.10579230882475434</v>
      </c>
      <c r="AU87" s="373"/>
      <c r="AV87" s="374">
        <v>7.3181208482721569E-2</v>
      </c>
      <c r="AW87" s="373"/>
      <c r="AX87" s="374">
        <v>0.10370464438289403</v>
      </c>
      <c r="AY87" s="373"/>
      <c r="AZ87" s="374">
        <v>7.1247273105206857E-2</v>
      </c>
      <c r="BA87" s="373"/>
      <c r="BB87" s="374">
        <v>7.5227387518196576E-2</v>
      </c>
      <c r="BC87" s="373"/>
      <c r="BD87" s="374">
        <v>8.5877089354901959E-2</v>
      </c>
      <c r="BE87" s="373"/>
      <c r="BF87" s="374">
        <v>7.2879648085409518E-2</v>
      </c>
      <c r="BG87" s="373"/>
      <c r="BH87" s="374">
        <v>7.4477641666036293E-2</v>
      </c>
      <c r="BI87" s="373"/>
      <c r="BJ87" s="374">
        <v>7.3243103747574229E-2</v>
      </c>
      <c r="BK87" s="373"/>
      <c r="BL87" s="375">
        <v>7.7470971262624658E-2</v>
      </c>
      <c r="BM87" s="373"/>
      <c r="BN87" s="618">
        <v>8.6413845467638875E-2</v>
      </c>
      <c r="BO87" s="376" t="s">
        <v>1196</v>
      </c>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2.5952118177537278</v>
      </c>
      <c r="G88" s="373"/>
      <c r="H88" s="374">
        <v>2.5843778120645609</v>
      </c>
      <c r="I88" s="373"/>
      <c r="J88" s="374">
        <v>2.6181617637400367</v>
      </c>
      <c r="K88" s="373"/>
      <c r="L88" s="374">
        <v>2.6069337868241838</v>
      </c>
      <c r="M88" s="373"/>
      <c r="N88" s="374">
        <v>2.6143225774250256</v>
      </c>
      <c r="O88" s="373"/>
      <c r="P88" s="374">
        <v>2.7217406975568181</v>
      </c>
      <c r="Q88" s="373"/>
      <c r="R88" s="374">
        <v>2.7457722267678077</v>
      </c>
      <c r="S88" s="373"/>
      <c r="T88" s="374">
        <v>5.0070653223027319</v>
      </c>
      <c r="U88" s="373"/>
      <c r="V88" s="374">
        <v>3.6194988745547008</v>
      </c>
      <c r="W88" s="373"/>
      <c r="X88" s="374">
        <v>4.4799754199360073</v>
      </c>
      <c r="Y88" s="373"/>
      <c r="Z88" s="374">
        <v>3.1782718115344575</v>
      </c>
      <c r="AA88" s="373"/>
      <c r="AB88" s="374">
        <v>3.6075085967839731</v>
      </c>
      <c r="AC88" s="373"/>
      <c r="AD88" s="374">
        <v>1.6762177478423645</v>
      </c>
      <c r="AE88" s="373"/>
      <c r="AF88" s="374">
        <v>2.4106382987421187</v>
      </c>
      <c r="AG88" s="373"/>
      <c r="AH88" s="374">
        <v>1.9121259083395046</v>
      </c>
      <c r="AI88" s="373"/>
      <c r="AJ88" s="374">
        <v>2.1626528372992206</v>
      </c>
      <c r="AK88" s="373"/>
      <c r="AL88" s="374">
        <v>1.8505865071978724</v>
      </c>
      <c r="AM88" s="373"/>
      <c r="AN88" s="374">
        <v>1.5846378872586964</v>
      </c>
      <c r="AO88" s="373"/>
      <c r="AP88" s="374">
        <v>1.645195845545514</v>
      </c>
      <c r="AQ88" s="373"/>
      <c r="AR88" s="374">
        <v>1.5394573896079191</v>
      </c>
      <c r="AS88" s="373"/>
      <c r="AT88" s="374">
        <v>1.8387383763323775</v>
      </c>
      <c r="AU88" s="373"/>
      <c r="AV88" s="374">
        <v>0.82222037595383379</v>
      </c>
      <c r="AW88" s="373"/>
      <c r="AX88" s="374">
        <v>0.8713918910301317</v>
      </c>
      <c r="AY88" s="373"/>
      <c r="AZ88" s="374">
        <v>1.1992550323620663</v>
      </c>
      <c r="BA88" s="373"/>
      <c r="BB88" s="374">
        <v>1.2050297171327899</v>
      </c>
      <c r="BC88" s="373"/>
      <c r="BD88" s="374">
        <v>1.0583738760328754</v>
      </c>
      <c r="BE88" s="373"/>
      <c r="BF88" s="374">
        <v>0.78588188993785901</v>
      </c>
      <c r="BG88" s="373"/>
      <c r="BH88" s="374">
        <v>0.94324689011232477</v>
      </c>
      <c r="BI88" s="373"/>
      <c r="BJ88" s="374">
        <v>0.69680084770124051</v>
      </c>
      <c r="BK88" s="373"/>
      <c r="BL88" s="375">
        <v>0.68870503738728939</v>
      </c>
      <c r="BM88" s="373"/>
      <c r="BN88" s="618">
        <v>0.80683947641062659</v>
      </c>
      <c r="BO88" s="376" t="s">
        <v>1196</v>
      </c>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617">
        <v>0</v>
      </c>
      <c r="BO89" s="376" t="s">
        <v>1196</v>
      </c>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1.6789999999999999E-3</v>
      </c>
      <c r="G90" s="373"/>
      <c r="H90" s="370">
        <v>1.6819999999999999E-3</v>
      </c>
      <c r="I90" s="373"/>
      <c r="J90" s="370">
        <v>1.6849999999999999E-3</v>
      </c>
      <c r="K90" s="373"/>
      <c r="L90" s="370">
        <v>1.6879999999999998E-3</v>
      </c>
      <c r="M90" s="373"/>
      <c r="N90" s="370">
        <v>1.691E-3</v>
      </c>
      <c r="O90" s="373"/>
      <c r="P90" s="370">
        <v>1.694E-3</v>
      </c>
      <c r="Q90" s="373"/>
      <c r="R90" s="370">
        <v>1.6969999999999999E-3</v>
      </c>
      <c r="S90" s="373"/>
      <c r="T90" s="370">
        <v>1.6999999999999999E-3</v>
      </c>
      <c r="U90" s="373"/>
      <c r="V90" s="370">
        <v>1.7029999999999999E-3</v>
      </c>
      <c r="W90" s="373"/>
      <c r="X90" s="370">
        <v>1.7059999999999998E-3</v>
      </c>
      <c r="Y90" s="373"/>
      <c r="Z90" s="370">
        <v>1.709E-3</v>
      </c>
      <c r="AA90" s="373"/>
      <c r="AB90" s="370">
        <v>1.712E-3</v>
      </c>
      <c r="AC90" s="373"/>
      <c r="AD90" s="370">
        <v>1.7149999999999999E-3</v>
      </c>
      <c r="AE90" s="373"/>
      <c r="AF90" s="370">
        <v>1.7179999999999999E-3</v>
      </c>
      <c r="AG90" s="373"/>
      <c r="AH90" s="370">
        <v>1.7209999999999999E-3</v>
      </c>
      <c r="AI90" s="373"/>
      <c r="AJ90" s="370">
        <v>1.7239999999999998E-3</v>
      </c>
      <c r="AK90" s="373"/>
      <c r="AL90" s="370">
        <v>1.7269999999999998E-3</v>
      </c>
      <c r="AM90" s="373"/>
      <c r="AN90" s="370">
        <v>1.73E-3</v>
      </c>
      <c r="AO90" s="373"/>
      <c r="AP90" s="370">
        <v>6.8349584414995413E-3</v>
      </c>
      <c r="AQ90" s="373"/>
      <c r="AR90" s="370">
        <v>7.3095426470001189E-3</v>
      </c>
      <c r="AS90" s="373"/>
      <c r="AT90" s="370">
        <v>8.7317706819678553E-3</v>
      </c>
      <c r="AU90" s="373"/>
      <c r="AV90" s="370">
        <v>6.2188682046856614E-3</v>
      </c>
      <c r="AW90" s="373"/>
      <c r="AX90" s="370">
        <v>7.5182069108216364E-3</v>
      </c>
      <c r="AY90" s="373"/>
      <c r="AZ90" s="370">
        <v>6.0726761446995231E-3</v>
      </c>
      <c r="BA90" s="373"/>
      <c r="BB90" s="370">
        <v>6.1236488438900947E-3</v>
      </c>
      <c r="BC90" s="373"/>
      <c r="BD90" s="370">
        <v>6.4471086598799614E-3</v>
      </c>
      <c r="BE90" s="373"/>
      <c r="BF90" s="370">
        <v>5.7821198482475794E-3</v>
      </c>
      <c r="BG90" s="373"/>
      <c r="BH90" s="370">
        <v>4.9175920931076441E-3</v>
      </c>
      <c r="BI90" s="373"/>
      <c r="BJ90" s="370">
        <v>8.6207302832338531E-3</v>
      </c>
      <c r="BK90" s="373"/>
      <c r="BL90" s="371">
        <v>6.3850342854409985E-3</v>
      </c>
      <c r="BM90" s="373"/>
      <c r="BN90" s="617">
        <v>0</v>
      </c>
      <c r="BO90" s="376" t="s">
        <v>1196</v>
      </c>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6558.6163879371952</v>
      </c>
      <c r="G91" s="395"/>
      <c r="H91" s="384">
        <v>6240.893157811237</v>
      </c>
      <c r="I91" s="395"/>
      <c r="J91" s="384">
        <v>5413.383332642512</v>
      </c>
      <c r="K91" s="395"/>
      <c r="L91" s="384">
        <v>5509.7079592528335</v>
      </c>
      <c r="M91" s="395"/>
      <c r="N91" s="384">
        <v>5207.3916469894448</v>
      </c>
      <c r="O91" s="395"/>
      <c r="P91" s="384">
        <v>5297.273101490413</v>
      </c>
      <c r="Q91" s="395"/>
      <c r="R91" s="384">
        <v>5424.4371677550189</v>
      </c>
      <c r="S91" s="395"/>
      <c r="T91" s="384">
        <v>4479.4433948752876</v>
      </c>
      <c r="U91" s="395"/>
      <c r="V91" s="384">
        <v>4787.6225686261214</v>
      </c>
      <c r="W91" s="395"/>
      <c r="X91" s="384">
        <v>5087.3280356502983</v>
      </c>
      <c r="Y91" s="395"/>
      <c r="Z91" s="384">
        <v>6272.5221247428244</v>
      </c>
      <c r="AA91" s="395"/>
      <c r="AB91" s="384">
        <v>6096.8235730240112</v>
      </c>
      <c r="AC91" s="395"/>
      <c r="AD91" s="384">
        <v>6086.2740077533117</v>
      </c>
      <c r="AE91" s="395"/>
      <c r="AF91" s="384">
        <v>5631.1440930239014</v>
      </c>
      <c r="AG91" s="395"/>
      <c r="AH91" s="384">
        <v>5257.4474860728424</v>
      </c>
      <c r="AI91" s="395"/>
      <c r="AJ91" s="384">
        <v>5747.137111594755</v>
      </c>
      <c r="AK91" s="395"/>
      <c r="AL91" s="384">
        <v>5328.5557295630315</v>
      </c>
      <c r="AM91" s="395"/>
      <c r="AN91" s="384">
        <v>5724.7962069595551</v>
      </c>
      <c r="AO91" s="395"/>
      <c r="AP91" s="384">
        <v>5537.5267845986564</v>
      </c>
      <c r="AQ91" s="395"/>
      <c r="AR91" s="384">
        <v>4022.4013077308864</v>
      </c>
      <c r="AS91" s="395"/>
      <c r="AT91" s="384">
        <v>5119.6985031349523</v>
      </c>
      <c r="AU91" s="395"/>
      <c r="AV91" s="385">
        <v>5112.3355488106117</v>
      </c>
      <c r="AW91" s="395"/>
      <c r="AX91" s="385">
        <v>5105.8554949783247</v>
      </c>
      <c r="AY91" s="395"/>
      <c r="AZ91" s="385">
        <v>4521.8635852963935</v>
      </c>
      <c r="BA91" s="395"/>
      <c r="BB91" s="385">
        <v>4411.693093007957</v>
      </c>
      <c r="BC91" s="395"/>
      <c r="BD91" s="385">
        <v>4634.9677576026324</v>
      </c>
      <c r="BE91" s="395"/>
      <c r="BF91" s="385">
        <v>4546.523429217481</v>
      </c>
      <c r="BG91" s="395"/>
      <c r="BH91" s="385">
        <v>4480.6265777325061</v>
      </c>
      <c r="BI91" s="395"/>
      <c r="BJ91" s="385">
        <v>3859.8945467404201</v>
      </c>
      <c r="BK91" s="395"/>
      <c r="BL91" s="384">
        <v>3640.4058049009732</v>
      </c>
      <c r="BM91" s="395"/>
      <c r="BN91" s="624">
        <v>4034.1469989245697</v>
      </c>
      <c r="BO91" s="398" t="s">
        <v>1196</v>
      </c>
      <c r="CJ91" s="309"/>
      <c r="CK91" s="302"/>
      <c r="CL91" s="309"/>
      <c r="CM91" s="303" t="s">
        <v>30</v>
      </c>
      <c r="CN91" s="302" t="s">
        <v>942</v>
      </c>
      <c r="CO91" s="309"/>
      <c r="CP91" s="309"/>
      <c r="CQ91" s="309"/>
      <c r="CR91" s="309"/>
      <c r="CS91" s="309"/>
      <c r="CT91" s="309"/>
    </row>
    <row r="92" spans="1:98">
      <c r="A92" s="151"/>
      <c r="B92" s="5"/>
      <c r="C92" s="221"/>
      <c r="D92" s="462" t="s">
        <v>151</v>
      </c>
      <c r="E92" s="463"/>
      <c r="F92" s="386">
        <v>996.69325927898262</v>
      </c>
      <c r="G92" s="373"/>
      <c r="H92" s="387">
        <v>952.97163039502664</v>
      </c>
      <c r="I92" s="373"/>
      <c r="J92" s="387">
        <v>941.01705336844009</v>
      </c>
      <c r="K92" s="373"/>
      <c r="L92" s="387">
        <v>959.64370000884981</v>
      </c>
      <c r="M92" s="373"/>
      <c r="N92" s="387">
        <v>895.82822246057378</v>
      </c>
      <c r="O92" s="373"/>
      <c r="P92" s="387">
        <v>737.87566263567351</v>
      </c>
      <c r="Q92" s="373"/>
      <c r="R92" s="387">
        <v>825.96263187739112</v>
      </c>
      <c r="S92" s="373"/>
      <c r="T92" s="387">
        <v>775.39702998331006</v>
      </c>
      <c r="U92" s="373"/>
      <c r="V92" s="387">
        <v>801.72973299743046</v>
      </c>
      <c r="W92" s="373"/>
      <c r="X92" s="387">
        <v>769.82203441107254</v>
      </c>
      <c r="Y92" s="373"/>
      <c r="Z92" s="387">
        <v>840.65966645381263</v>
      </c>
      <c r="AA92" s="373"/>
      <c r="AB92" s="387">
        <v>686.1321735246014</v>
      </c>
      <c r="AC92" s="373"/>
      <c r="AD92" s="387">
        <v>705.68670695910089</v>
      </c>
      <c r="AE92" s="373"/>
      <c r="AF92" s="387">
        <v>717.3722416124042</v>
      </c>
      <c r="AG92" s="373"/>
      <c r="AH92" s="387">
        <v>625.58424606076983</v>
      </c>
      <c r="AI92" s="373"/>
      <c r="AJ92" s="387">
        <v>583.60838203045648</v>
      </c>
      <c r="AK92" s="373"/>
      <c r="AL92" s="387">
        <v>412.31914398824682</v>
      </c>
      <c r="AM92" s="373"/>
      <c r="AN92" s="387">
        <v>411.79646523739035</v>
      </c>
      <c r="AO92" s="373"/>
      <c r="AP92" s="387">
        <v>338.11908920520585</v>
      </c>
      <c r="AQ92" s="373"/>
      <c r="AR92" s="387">
        <v>303.92855845597836</v>
      </c>
      <c r="AS92" s="373"/>
      <c r="AT92" s="387">
        <v>262.15245480590573</v>
      </c>
      <c r="AU92" s="373"/>
      <c r="AV92" s="388">
        <v>192.97957685480785</v>
      </c>
      <c r="AW92" s="373"/>
      <c r="AX92" s="388">
        <v>244.72049905710833</v>
      </c>
      <c r="AY92" s="373"/>
      <c r="AZ92" s="388">
        <v>175.25287268899453</v>
      </c>
      <c r="BA92" s="373"/>
      <c r="BB92" s="388">
        <v>166.35966091606909</v>
      </c>
      <c r="BC92" s="373"/>
      <c r="BD92" s="388">
        <v>166.91541645594535</v>
      </c>
      <c r="BE92" s="373"/>
      <c r="BF92" s="388">
        <v>155.04347882848202</v>
      </c>
      <c r="BG92" s="373"/>
      <c r="BH92" s="388">
        <v>167.64518063266641</v>
      </c>
      <c r="BI92" s="373"/>
      <c r="BJ92" s="388">
        <v>169.31006215640596</v>
      </c>
      <c r="BK92" s="373"/>
      <c r="BL92" s="387">
        <v>163.81341661382717</v>
      </c>
      <c r="BM92" s="373"/>
      <c r="BN92" s="625">
        <v>184.86894337851197</v>
      </c>
      <c r="BO92" s="376" t="s">
        <v>1196</v>
      </c>
      <c r="CJ92" s="309"/>
      <c r="CK92" s="302"/>
      <c r="CL92" s="309"/>
      <c r="CM92" s="303" t="s">
        <v>957</v>
      </c>
      <c r="CN92" s="302" t="s">
        <v>942</v>
      </c>
      <c r="CO92" s="309"/>
      <c r="CP92" s="309"/>
      <c r="CQ92" s="309"/>
      <c r="CR92" s="309"/>
      <c r="CS92" s="309"/>
      <c r="CT92" s="309"/>
    </row>
    <row r="93" spans="1:98">
      <c r="A93" s="39"/>
      <c r="B93" s="5"/>
      <c r="C93" s="221"/>
      <c r="D93" s="464" t="s">
        <v>430</v>
      </c>
      <c r="E93" s="463"/>
      <c r="F93" s="386">
        <v>4929.6524836582121</v>
      </c>
      <c r="G93" s="373"/>
      <c r="H93" s="387">
        <v>4662.0597674162109</v>
      </c>
      <c r="I93" s="373"/>
      <c r="J93" s="387">
        <v>3841.4421042740714</v>
      </c>
      <c r="K93" s="373"/>
      <c r="L93" s="387">
        <v>3918.746666743983</v>
      </c>
      <c r="M93" s="373"/>
      <c r="N93" s="387">
        <v>3680.8864745288706</v>
      </c>
      <c r="O93" s="373"/>
      <c r="P93" s="387">
        <v>3930.6396763547391</v>
      </c>
      <c r="Q93" s="373"/>
      <c r="R93" s="387">
        <v>3960.3722003816279</v>
      </c>
      <c r="S93" s="373"/>
      <c r="T93" s="387">
        <v>3062.4499747695772</v>
      </c>
      <c r="U93" s="373"/>
      <c r="V93" s="387">
        <v>3300.3101669846901</v>
      </c>
      <c r="W93" s="373"/>
      <c r="X93" s="387">
        <v>3639.2609408912258</v>
      </c>
      <c r="Y93" s="373"/>
      <c r="Z93" s="387">
        <v>4769.0968539130117</v>
      </c>
      <c r="AA93" s="373" t="s">
        <v>352</v>
      </c>
      <c r="AB93" s="387">
        <v>4555.02268091941</v>
      </c>
      <c r="AC93" s="373"/>
      <c r="AD93" s="387">
        <v>4715.5783106646104</v>
      </c>
      <c r="AE93" s="373"/>
      <c r="AF93" s="387">
        <v>4210.1254022074963</v>
      </c>
      <c r="AG93" s="373"/>
      <c r="AH93" s="387">
        <v>3894.9606475224718</v>
      </c>
      <c r="AI93" s="373"/>
      <c r="AJ93" s="387">
        <v>4424.199575201098</v>
      </c>
      <c r="AK93" s="373"/>
      <c r="AL93" s="387">
        <v>4079.3022964891843</v>
      </c>
      <c r="AM93" s="373"/>
      <c r="AN93" s="387">
        <v>4352.8415175365644</v>
      </c>
      <c r="AO93" s="373"/>
      <c r="AP93" s="387">
        <v>4222.0184118182515</v>
      </c>
      <c r="AQ93" s="373"/>
      <c r="AR93" s="387">
        <v>2598.6225999501075</v>
      </c>
      <c r="AS93" s="373" t="s">
        <v>352</v>
      </c>
      <c r="AT93" s="387">
        <v>3526.2773495890469</v>
      </c>
      <c r="AU93" s="373" t="s">
        <v>352</v>
      </c>
      <c r="AV93" s="388">
        <v>3752.2445321934038</v>
      </c>
      <c r="AW93" s="373"/>
      <c r="AX93" s="388">
        <v>3556.0098736159362</v>
      </c>
      <c r="AY93" s="373"/>
      <c r="AZ93" s="388">
        <v>3002.9849267157988</v>
      </c>
      <c r="BA93" s="373"/>
      <c r="BB93" s="388">
        <v>2979.1989074942876</v>
      </c>
      <c r="BC93" s="373"/>
      <c r="BD93" s="388">
        <v>2925.6803642458872</v>
      </c>
      <c r="BE93" s="373"/>
      <c r="BF93" s="388">
        <v>2895.9478402189984</v>
      </c>
      <c r="BG93" s="373"/>
      <c r="BH93" s="388">
        <v>2616.4621143662407</v>
      </c>
      <c r="BI93" s="373"/>
      <c r="BJ93" s="388">
        <v>2140.741729936015</v>
      </c>
      <c r="BK93" s="373"/>
      <c r="BL93" s="387">
        <v>1890.9885281101467</v>
      </c>
      <c r="BM93" s="373"/>
      <c r="BN93" s="625">
        <v>2093.6997587255055</v>
      </c>
      <c r="BO93" s="376" t="s">
        <v>1196</v>
      </c>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632.27064500000017</v>
      </c>
      <c r="G94" s="396"/>
      <c r="H94" s="390">
        <v>625.86176000000023</v>
      </c>
      <c r="I94" s="396"/>
      <c r="J94" s="390">
        <v>630.92417500000022</v>
      </c>
      <c r="K94" s="396"/>
      <c r="L94" s="390">
        <v>631.31759250000016</v>
      </c>
      <c r="M94" s="396"/>
      <c r="N94" s="390">
        <v>630.67695000000015</v>
      </c>
      <c r="O94" s="396"/>
      <c r="P94" s="390">
        <v>628.75776250000013</v>
      </c>
      <c r="Q94" s="396"/>
      <c r="R94" s="390">
        <v>638.10233549600014</v>
      </c>
      <c r="S94" s="396"/>
      <c r="T94" s="390">
        <v>641.59639012240007</v>
      </c>
      <c r="U94" s="396"/>
      <c r="V94" s="390">
        <v>685.58266864400014</v>
      </c>
      <c r="W94" s="396"/>
      <c r="X94" s="390">
        <v>678.24506034800015</v>
      </c>
      <c r="Y94" s="396"/>
      <c r="Z94" s="390">
        <v>662.76560437600017</v>
      </c>
      <c r="AA94" s="396"/>
      <c r="AB94" s="390">
        <v>855.6687185799999</v>
      </c>
      <c r="AC94" s="396"/>
      <c r="AD94" s="390">
        <v>665.00899012960019</v>
      </c>
      <c r="AE94" s="396"/>
      <c r="AF94" s="390">
        <v>703.64644920400019</v>
      </c>
      <c r="AG94" s="396"/>
      <c r="AH94" s="390">
        <v>736.90259248960012</v>
      </c>
      <c r="AI94" s="396"/>
      <c r="AJ94" s="390">
        <v>739.32915436320013</v>
      </c>
      <c r="AK94" s="396"/>
      <c r="AL94" s="390">
        <v>836.93428908560008</v>
      </c>
      <c r="AM94" s="396"/>
      <c r="AN94" s="390">
        <v>960.15822418560015</v>
      </c>
      <c r="AO94" s="396"/>
      <c r="AP94" s="390">
        <v>977.3892835751999</v>
      </c>
      <c r="AQ94" s="396"/>
      <c r="AR94" s="390">
        <v>1119.8501493248004</v>
      </c>
      <c r="AS94" s="396"/>
      <c r="AT94" s="390">
        <v>1331.2686987400002</v>
      </c>
      <c r="AU94" s="396"/>
      <c r="AV94" s="391">
        <v>1167.1114397624003</v>
      </c>
      <c r="AW94" s="396"/>
      <c r="AX94" s="391">
        <v>1305.1251223052802</v>
      </c>
      <c r="AY94" s="396"/>
      <c r="AZ94" s="391">
        <v>1343.6257858916001</v>
      </c>
      <c r="BA94" s="396"/>
      <c r="BB94" s="391">
        <v>1266.1345245976001</v>
      </c>
      <c r="BC94" s="396"/>
      <c r="BD94" s="391">
        <v>1542.3719769008001</v>
      </c>
      <c r="BE94" s="396"/>
      <c r="BF94" s="391">
        <v>1495.5321101700001</v>
      </c>
      <c r="BG94" s="396"/>
      <c r="BH94" s="391">
        <v>1696.5192827335995</v>
      </c>
      <c r="BI94" s="396"/>
      <c r="BJ94" s="391">
        <v>1549.8427546479993</v>
      </c>
      <c r="BK94" s="396"/>
      <c r="BL94" s="390">
        <v>1585.6038601769992</v>
      </c>
      <c r="BM94" s="396"/>
      <c r="BN94" s="626">
        <v>1755.5782968205519</v>
      </c>
      <c r="BO94" s="399" t="s">
        <v>1196</v>
      </c>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264158.90725902014</v>
      </c>
      <c r="G95" s="373"/>
      <c r="H95" s="387">
        <v>259902.34109012873</v>
      </c>
      <c r="I95" s="373"/>
      <c r="J95" s="387">
        <v>252130.38848327869</v>
      </c>
      <c r="K95" s="373"/>
      <c r="L95" s="387">
        <v>247631.06085268967</v>
      </c>
      <c r="M95" s="373"/>
      <c r="N95" s="387">
        <v>243117.78792557606</v>
      </c>
      <c r="O95" s="373"/>
      <c r="P95" s="387">
        <v>234961.94018705218</v>
      </c>
      <c r="Q95" s="373"/>
      <c r="R95" s="387">
        <v>228865.03874252012</v>
      </c>
      <c r="S95" s="373"/>
      <c r="T95" s="387">
        <v>226890.91407592071</v>
      </c>
      <c r="U95" s="373"/>
      <c r="V95" s="387">
        <v>219227.83860082089</v>
      </c>
      <c r="W95" s="373"/>
      <c r="X95" s="387">
        <v>216624.56357314475</v>
      </c>
      <c r="Y95" s="373"/>
      <c r="Z95" s="387">
        <v>212407.39570717237</v>
      </c>
      <c r="AA95" s="373"/>
      <c r="AB95" s="387">
        <v>208734.26934986695</v>
      </c>
      <c r="AC95" s="373"/>
      <c r="AD95" s="387">
        <v>197742.88012917899</v>
      </c>
      <c r="AE95" s="373"/>
      <c r="AF95" s="387">
        <v>197794.01898147922</v>
      </c>
      <c r="AG95" s="373"/>
      <c r="AH95" s="387">
        <v>189239.77663339564</v>
      </c>
      <c r="AI95" s="373"/>
      <c r="AJ95" s="387">
        <v>188459.79734281159</v>
      </c>
      <c r="AK95" s="373"/>
      <c r="AL95" s="387">
        <v>185991.74803238999</v>
      </c>
      <c r="AM95" s="373"/>
      <c r="AN95" s="387">
        <v>178358.82057359314</v>
      </c>
      <c r="AO95" s="373"/>
      <c r="AP95" s="387">
        <v>180092.00618313751</v>
      </c>
      <c r="AQ95" s="373"/>
      <c r="AR95" s="387">
        <v>168756.6038573957</v>
      </c>
      <c r="AS95" s="373"/>
      <c r="AT95" s="387">
        <v>165324.55267856197</v>
      </c>
      <c r="AU95" s="373"/>
      <c r="AV95" s="388">
        <v>163987.5659095977</v>
      </c>
      <c r="AW95" s="373"/>
      <c r="AX95" s="388">
        <v>162993.94418940064</v>
      </c>
      <c r="AY95" s="373"/>
      <c r="AZ95" s="388">
        <v>157230.55040491591</v>
      </c>
      <c r="BA95" s="373"/>
      <c r="BB95" s="388">
        <v>146910.29735876169</v>
      </c>
      <c r="BC95" s="373"/>
      <c r="BD95" s="388">
        <v>143100.91051911307</v>
      </c>
      <c r="BE95" s="373"/>
      <c r="BF95" s="388">
        <v>136652.68120258008</v>
      </c>
      <c r="BG95" s="373"/>
      <c r="BH95" s="388">
        <v>129610.63505539735</v>
      </c>
      <c r="BI95" s="373"/>
      <c r="BJ95" s="388">
        <v>124233.41808674828</v>
      </c>
      <c r="BK95" s="373"/>
      <c r="BL95" s="387">
        <v>117252.91311661595</v>
      </c>
      <c r="BM95" s="373"/>
      <c r="BN95" s="625">
        <f>SUM(BN5,BN91)</f>
        <v>120746.30112952027</v>
      </c>
      <c r="BO95" s="376" t="s">
        <v>1196</v>
      </c>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625"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618">
        <v>0</v>
      </c>
      <c r="BO97" s="376" t="s">
        <v>1196</v>
      </c>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618"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4.4696521815203991E-2</v>
      </c>
      <c r="G99" s="373"/>
      <c r="H99" s="375">
        <v>3.8437923176435997E-2</v>
      </c>
      <c r="I99" s="373"/>
      <c r="J99" s="375">
        <v>2.2878387466704002E-2</v>
      </c>
      <c r="K99" s="373"/>
      <c r="L99" s="375">
        <v>3.1872690072467999E-2</v>
      </c>
      <c r="M99" s="373"/>
      <c r="N99" s="375">
        <v>6.77687730048E-3</v>
      </c>
      <c r="O99" s="373" t="s">
        <v>350</v>
      </c>
      <c r="P99" s="375">
        <v>0</v>
      </c>
      <c r="Q99" s="373"/>
      <c r="R99" s="375">
        <v>2.0763976968E-2</v>
      </c>
      <c r="S99" s="373" t="s">
        <v>350</v>
      </c>
      <c r="T99" s="375">
        <v>2.25589728E-2</v>
      </c>
      <c r="U99" s="373"/>
      <c r="V99" s="375">
        <v>1.6883970690131998E-2</v>
      </c>
      <c r="W99" s="373"/>
      <c r="X99" s="375">
        <v>6.5722263731880001E-3</v>
      </c>
      <c r="Y99" s="373" t="s">
        <v>350</v>
      </c>
      <c r="Z99" s="375">
        <v>5.2788229947600001E-4</v>
      </c>
      <c r="AA99" s="373"/>
      <c r="AB99" s="375">
        <v>2.3522976299172001E-2</v>
      </c>
      <c r="AC99" s="373" t="s">
        <v>350</v>
      </c>
      <c r="AD99" s="375">
        <v>2.5160998076927999E-2</v>
      </c>
      <c r="AE99" s="373"/>
      <c r="AF99" s="375">
        <v>2.6868753442607998E-2</v>
      </c>
      <c r="AG99" s="373"/>
      <c r="AH99" s="375">
        <v>2.4618813525767998E-2</v>
      </c>
      <c r="AI99" s="373"/>
      <c r="AJ99" s="375">
        <v>2.5941793587864002E-2</v>
      </c>
      <c r="AK99" s="373"/>
      <c r="AL99" s="375">
        <v>2.2586614169615996E-2</v>
      </c>
      <c r="AM99" s="373"/>
      <c r="AN99" s="375">
        <v>7.2299490831120002E-3</v>
      </c>
      <c r="AO99" s="373"/>
      <c r="AP99" s="375">
        <v>1.00097656092E-2</v>
      </c>
      <c r="AQ99" s="373"/>
      <c r="AR99" s="375">
        <v>1.1312459558399999E-2</v>
      </c>
      <c r="AS99" s="373"/>
      <c r="AT99" s="375">
        <v>1.7368106879760002E-2</v>
      </c>
      <c r="AU99" s="373" t="s">
        <v>350</v>
      </c>
      <c r="AV99" s="374">
        <v>1.4881598463311999E-2</v>
      </c>
      <c r="AW99" s="373"/>
      <c r="AX99" s="374">
        <v>1.4658895918632E-2</v>
      </c>
      <c r="AY99" s="373"/>
      <c r="AZ99" s="374">
        <v>8.6243561266799978E-3</v>
      </c>
      <c r="BA99" s="373"/>
      <c r="BB99" s="374">
        <v>1.2538760070143999E-2</v>
      </c>
      <c r="BC99" s="373"/>
      <c r="BD99" s="374">
        <v>1.1782459689E-2</v>
      </c>
      <c r="BE99" s="373"/>
      <c r="BF99" s="374">
        <v>1.3506359999999999E-2</v>
      </c>
      <c r="BG99" s="373"/>
      <c r="BH99" s="374">
        <v>1.3827895200000001E-2</v>
      </c>
      <c r="BI99" s="373"/>
      <c r="BJ99" s="374">
        <v>1.4260201166399998E-2</v>
      </c>
      <c r="BK99" s="373"/>
      <c r="BL99" s="375">
        <v>1.3994399999999999E-2</v>
      </c>
      <c r="BM99" s="373"/>
      <c r="BN99" s="618">
        <v>1.3994399999999999E-2</v>
      </c>
      <c r="BO99" s="376" t="s">
        <v>1196</v>
      </c>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3.8125665241440002E-3</v>
      </c>
      <c r="G100" s="373"/>
      <c r="H100" s="375">
        <v>4.4978962209719997E-3</v>
      </c>
      <c r="I100" s="373"/>
      <c r="J100" s="375">
        <v>3.9837873416040002E-3</v>
      </c>
      <c r="K100" s="373"/>
      <c r="L100" s="375">
        <v>3.6726725074199993E-3</v>
      </c>
      <c r="M100" s="373"/>
      <c r="N100" s="375">
        <v>3.7068117380279998E-3</v>
      </c>
      <c r="O100" s="373"/>
      <c r="P100" s="375">
        <v>3.7701581151359997E-3</v>
      </c>
      <c r="Q100" s="373"/>
      <c r="R100" s="375">
        <v>3.5478845484599995E-3</v>
      </c>
      <c r="S100" s="373"/>
      <c r="T100" s="375">
        <v>3.6842897653800001E-3</v>
      </c>
      <c r="U100" s="373"/>
      <c r="V100" s="375">
        <v>4.8629438123279998E-3</v>
      </c>
      <c r="W100" s="373"/>
      <c r="X100" s="375">
        <v>6.5621393751480002E-3</v>
      </c>
      <c r="Y100" s="373"/>
      <c r="Z100" s="375">
        <v>1.1347187822796E-2</v>
      </c>
      <c r="AA100" s="373" t="s">
        <v>350</v>
      </c>
      <c r="AB100" s="375">
        <v>1.4103102074375999E-2</v>
      </c>
      <c r="AC100" s="373"/>
      <c r="AD100" s="375">
        <v>1.2570227561472001E-2</v>
      </c>
      <c r="AE100" s="373"/>
      <c r="AF100" s="375">
        <v>1.3979983372824E-2</v>
      </c>
      <c r="AG100" s="373"/>
      <c r="AH100" s="375">
        <v>1.1675718667452002E-2</v>
      </c>
      <c r="AI100" s="373"/>
      <c r="AJ100" s="375">
        <v>1.0665622460388E-2</v>
      </c>
      <c r="AK100" s="373"/>
      <c r="AL100" s="375">
        <v>1.0911110534856E-2</v>
      </c>
      <c r="AM100" s="373"/>
      <c r="AN100" s="375">
        <v>9.9199307370239978E-3</v>
      </c>
      <c r="AO100" s="373"/>
      <c r="AP100" s="375">
        <v>9.4921000027560019E-3</v>
      </c>
      <c r="AQ100" s="373"/>
      <c r="AR100" s="375">
        <v>9.441933387515998E-3</v>
      </c>
      <c r="AS100" s="373"/>
      <c r="AT100" s="375">
        <v>1.1216585908164E-2</v>
      </c>
      <c r="AU100" s="373"/>
      <c r="AV100" s="374">
        <v>1.2566127945504E-2</v>
      </c>
      <c r="AW100" s="373"/>
      <c r="AX100" s="374">
        <v>1.3289152472400001E-2</v>
      </c>
      <c r="AY100" s="373"/>
      <c r="AZ100" s="374">
        <v>1.4935324226171999E-2</v>
      </c>
      <c r="BA100" s="373"/>
      <c r="BB100" s="374">
        <v>1.5084977833212001E-2</v>
      </c>
      <c r="BC100" s="373"/>
      <c r="BD100" s="374">
        <v>4.8274617769559994E-3</v>
      </c>
      <c r="BE100" s="373"/>
      <c r="BF100" s="374">
        <v>5.6029632309000004E-3</v>
      </c>
      <c r="BG100" s="373"/>
      <c r="BH100" s="374">
        <v>1.0661446545707999E-2</v>
      </c>
      <c r="BI100" s="373"/>
      <c r="BJ100" s="374">
        <v>1.3382963442166836E-2</v>
      </c>
      <c r="BK100" s="373"/>
      <c r="BL100" s="375">
        <v>1.313389123990524E-2</v>
      </c>
      <c r="BM100" s="373"/>
      <c r="BN100" s="618">
        <v>1.313389123990524E-2</v>
      </c>
      <c r="BO100" s="376" t="s">
        <v>1196</v>
      </c>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625"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618"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3.7603111363999998E-5</v>
      </c>
      <c r="G103" s="373"/>
      <c r="H103" s="375">
        <v>4.0596179539999996E-5</v>
      </c>
      <c r="I103" s="373"/>
      <c r="J103" s="375">
        <v>4.2341146567999999E-5</v>
      </c>
      <c r="K103" s="373"/>
      <c r="L103" s="375">
        <v>4.4055759272E-5</v>
      </c>
      <c r="M103" s="373"/>
      <c r="N103" s="375">
        <v>4.4450197512000004E-5</v>
      </c>
      <c r="O103" s="373"/>
      <c r="P103" s="375">
        <v>4.4967075971999997E-5</v>
      </c>
      <c r="Q103" s="373"/>
      <c r="R103" s="375">
        <v>4.6083648379999998E-5</v>
      </c>
      <c r="S103" s="373"/>
      <c r="T103" s="375">
        <v>4.8605250315999997E-5</v>
      </c>
      <c r="U103" s="373"/>
      <c r="V103" s="375">
        <v>5.0312922464000004E-5</v>
      </c>
      <c r="W103" s="373"/>
      <c r="X103" s="375">
        <v>5.2906480311999996E-5</v>
      </c>
      <c r="Y103" s="373"/>
      <c r="Z103" s="375">
        <v>6.4170827671999992E-5</v>
      </c>
      <c r="AA103" s="373"/>
      <c r="AB103" s="375">
        <v>5.8767463333600002E-4</v>
      </c>
      <c r="AC103" s="373"/>
      <c r="AD103" s="375">
        <v>6.1962759781999997E-4</v>
      </c>
      <c r="AE103" s="373"/>
      <c r="AF103" s="375">
        <v>6.8650039779999991E-4</v>
      </c>
      <c r="AG103" s="373"/>
      <c r="AH103" s="375">
        <v>6.3771142511999997E-4</v>
      </c>
      <c r="AI103" s="373"/>
      <c r="AJ103" s="375">
        <v>6.6455265452799984E-4</v>
      </c>
      <c r="AK103" s="373"/>
      <c r="AL103" s="375">
        <v>1.5902826041759997E-3</v>
      </c>
      <c r="AM103" s="373" t="s">
        <v>350</v>
      </c>
      <c r="AN103" s="375">
        <v>2.10643459096E-3</v>
      </c>
      <c r="AO103" s="373"/>
      <c r="AP103" s="375">
        <v>6.3607528811120001E-3</v>
      </c>
      <c r="AQ103" s="373" t="s">
        <v>350</v>
      </c>
      <c r="AR103" s="375">
        <v>8.1921565190640009E-3</v>
      </c>
      <c r="AS103" s="373"/>
      <c r="AT103" s="375">
        <v>1.1554324870031999E-2</v>
      </c>
      <c r="AU103" s="373"/>
      <c r="AV103" s="374">
        <v>8.8636777519079998E-3</v>
      </c>
      <c r="AW103" s="373"/>
      <c r="AX103" s="374">
        <v>8.7380855831919995E-3</v>
      </c>
      <c r="AY103" s="373"/>
      <c r="AZ103" s="374">
        <v>4.7935683234319997E-3</v>
      </c>
      <c r="BA103" s="373"/>
      <c r="BB103" s="374">
        <v>7.7888357460480003E-3</v>
      </c>
      <c r="BC103" s="373" t="s">
        <v>350</v>
      </c>
      <c r="BD103" s="374">
        <v>9.9128564765999985E-3</v>
      </c>
      <c r="BE103" s="373"/>
      <c r="BF103" s="374">
        <v>1.0735911548711998E-2</v>
      </c>
      <c r="BG103" s="373"/>
      <c r="BH103" s="374">
        <v>9.8034800583999999E-3</v>
      </c>
      <c r="BI103" s="373"/>
      <c r="BJ103" s="374">
        <v>9.8418457158022509E-3</v>
      </c>
      <c r="BK103" s="373"/>
      <c r="BL103" s="375">
        <v>1.0196438890399999E-2</v>
      </c>
      <c r="BM103" s="373"/>
      <c r="BN103" s="618">
        <v>1.0196438890399999E-2</v>
      </c>
      <c r="BO103" s="376" t="s">
        <v>1196</v>
      </c>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9.81274182672E-4</v>
      </c>
      <c r="G104" s="373"/>
      <c r="H104" s="375">
        <v>1.155509635504E-3</v>
      </c>
      <c r="I104" s="373"/>
      <c r="J104" s="375">
        <v>1.023505692916E-3</v>
      </c>
      <c r="K104" s="373"/>
      <c r="L104" s="375">
        <v>9.4274994421999993E-4</v>
      </c>
      <c r="M104" s="373"/>
      <c r="N104" s="375">
        <v>9.5270251434400005E-4</v>
      </c>
      <c r="O104" s="373"/>
      <c r="P104" s="375">
        <v>9.7413537090799984E-4</v>
      </c>
      <c r="Q104" s="373"/>
      <c r="R104" s="375">
        <v>9.1944882173199984E-4</v>
      </c>
      <c r="S104" s="373"/>
      <c r="T104" s="375">
        <v>9.5598032269599996E-4</v>
      </c>
      <c r="U104" s="373"/>
      <c r="V104" s="375">
        <v>1.25120866724E-3</v>
      </c>
      <c r="W104" s="373"/>
      <c r="X104" s="375">
        <v>1.670261781468E-3</v>
      </c>
      <c r="Y104" s="373"/>
      <c r="Z104" s="375">
        <v>3.0990816548159997E-3</v>
      </c>
      <c r="AA104" s="373" t="s">
        <v>350</v>
      </c>
      <c r="AB104" s="375">
        <v>4.3007124376159998E-3</v>
      </c>
      <c r="AC104" s="373"/>
      <c r="AD104" s="375">
        <v>4.8866568960439999E-3</v>
      </c>
      <c r="AE104" s="373"/>
      <c r="AF104" s="375">
        <v>5.3868512580399997E-3</v>
      </c>
      <c r="AG104" s="373"/>
      <c r="AH104" s="375">
        <v>4.168516728824E-3</v>
      </c>
      <c r="AI104" s="373"/>
      <c r="AJ104" s="375">
        <v>1.8652409607439998E-3</v>
      </c>
      <c r="AK104" s="373" t="s">
        <v>350</v>
      </c>
      <c r="AL104" s="375">
        <v>1.4943035111759997E-3</v>
      </c>
      <c r="AM104" s="373"/>
      <c r="AN104" s="375">
        <v>1.4051526514760001E-3</v>
      </c>
      <c r="AO104" s="373"/>
      <c r="AP104" s="375">
        <v>1.2183286396119999E-3</v>
      </c>
      <c r="AQ104" s="373"/>
      <c r="AR104" s="375">
        <v>1.2883209769639999E-3</v>
      </c>
      <c r="AS104" s="373"/>
      <c r="AT104" s="375">
        <v>1.358234769668E-3</v>
      </c>
      <c r="AU104" s="373"/>
      <c r="AV104" s="374">
        <v>1.2645176760159998E-3</v>
      </c>
      <c r="AW104" s="373"/>
      <c r="AX104" s="374">
        <v>1.299024692E-3</v>
      </c>
      <c r="AY104" s="373"/>
      <c r="AZ104" s="374">
        <v>1.0659479723479999E-3</v>
      </c>
      <c r="BA104" s="373"/>
      <c r="BB104" s="374">
        <v>7.8614899339199992E-4</v>
      </c>
      <c r="BC104" s="373"/>
      <c r="BD104" s="374">
        <v>3.2913377713999998E-4</v>
      </c>
      <c r="BE104" s="373"/>
      <c r="BF104" s="374">
        <v>4.9692710785199988E-4</v>
      </c>
      <c r="BG104" s="373"/>
      <c r="BH104" s="374">
        <v>5.3624085429599994E-4</v>
      </c>
      <c r="BI104" s="373"/>
      <c r="BJ104" s="374">
        <v>6.1589945042863996E-4</v>
      </c>
      <c r="BK104" s="373"/>
      <c r="BL104" s="375">
        <v>5.6484623199171992E-4</v>
      </c>
      <c r="BM104" s="373"/>
      <c r="BN104" s="618">
        <v>5.6484623199171992E-4</v>
      </c>
      <c r="BO104" s="376" t="s">
        <v>1196</v>
      </c>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-43.111312349776327</v>
      </c>
      <c r="G105" s="373"/>
      <c r="H105" s="387">
        <v>-58.233230513338775</v>
      </c>
      <c r="I105" s="373"/>
      <c r="J105" s="387">
        <v>-1.3371436489436335</v>
      </c>
      <c r="K105" s="373"/>
      <c r="L105" s="387">
        <v>-1.1864523088254322</v>
      </c>
      <c r="M105" s="373"/>
      <c r="N105" s="387">
        <v>-1.1797992247971039</v>
      </c>
      <c r="O105" s="373"/>
      <c r="P105" s="387">
        <v>-1.3072543266463013</v>
      </c>
      <c r="Q105" s="373"/>
      <c r="R105" s="387">
        <v>-1.3987966614401157</v>
      </c>
      <c r="S105" s="373"/>
      <c r="T105" s="387">
        <v>-5.1772398594123015</v>
      </c>
      <c r="U105" s="373"/>
      <c r="V105" s="387">
        <v>-3.9169944472869029</v>
      </c>
      <c r="W105" s="373"/>
      <c r="X105" s="387">
        <v>-5.7514865877425869</v>
      </c>
      <c r="Y105" s="373"/>
      <c r="Z105" s="387">
        <v>-5.0731961974870439</v>
      </c>
      <c r="AA105" s="373"/>
      <c r="AB105" s="387">
        <v>-6.7268877185435985</v>
      </c>
      <c r="AC105" s="373"/>
      <c r="AD105" s="387">
        <v>-2.6827059581511872</v>
      </c>
      <c r="AE105" s="373"/>
      <c r="AF105" s="387">
        <v>-4.4021878332502089</v>
      </c>
      <c r="AG105" s="373"/>
      <c r="AH105" s="387">
        <v>-2.950010289221491</v>
      </c>
      <c r="AI105" s="373"/>
      <c r="AJ105" s="387">
        <v>-3.732819773460486</v>
      </c>
      <c r="AK105" s="373"/>
      <c r="AL105" s="387">
        <v>-3.4172531575933132</v>
      </c>
      <c r="AM105" s="373"/>
      <c r="AN105" s="387">
        <v>-2.5050833227067484</v>
      </c>
      <c r="AO105" s="373"/>
      <c r="AP105" s="387">
        <v>-1.3940359536211213</v>
      </c>
      <c r="AQ105" s="373"/>
      <c r="AR105" s="387">
        <v>-1.1290790866408176</v>
      </c>
      <c r="AS105" s="373"/>
      <c r="AT105" s="387">
        <v>-2.2951413899531636</v>
      </c>
      <c r="AU105" s="373"/>
      <c r="AV105" s="388">
        <v>-0.10619394012145</v>
      </c>
      <c r="AW105" s="373"/>
      <c r="AX105" s="388">
        <v>0.21975802719202187</v>
      </c>
      <c r="AY105" s="373"/>
      <c r="AZ105" s="388">
        <v>-1.1173596289570074</v>
      </c>
      <c r="BA105" s="373"/>
      <c r="BB105" s="388">
        <v>-0.87855049187932255</v>
      </c>
      <c r="BC105" s="373"/>
      <c r="BD105" s="388">
        <v>-0.52522691067432858</v>
      </c>
      <c r="BE105" s="373"/>
      <c r="BF105" s="388">
        <v>0.15798696879162957</v>
      </c>
      <c r="BG105" s="373"/>
      <c r="BH105" s="388">
        <v>-0.23006318646865273</v>
      </c>
      <c r="BI105" s="373"/>
      <c r="BJ105" s="388">
        <v>-1.8472072612120827</v>
      </c>
      <c r="BK105" s="373"/>
      <c r="BL105" s="387">
        <v>-2.9127669129792713</v>
      </c>
      <c r="BM105" s="373"/>
      <c r="BN105" s="625">
        <f t="shared" ref="BN105" si="0">BN106-BN95+SUM(BN97:BN100)-SUM(BN102:BN104)</f>
        <v>4268.759454268833</v>
      </c>
      <c r="BO105" s="376" t="s">
        <v>1196</v>
      </c>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632</v>
      </c>
      <c r="E106" s="459"/>
      <c r="F106" s="369">
        <v>264115.74845645932</v>
      </c>
      <c r="G106" s="373"/>
      <c r="H106" s="371">
        <v>259844.06611990181</v>
      </c>
      <c r="I106" s="373"/>
      <c r="J106" s="371">
        <v>252129.02554330177</v>
      </c>
      <c r="K106" s="373"/>
      <c r="L106" s="371">
        <v>247629.83984182397</v>
      </c>
      <c r="M106" s="373"/>
      <c r="N106" s="371">
        <v>243116.59863981494</v>
      </c>
      <c r="O106" s="373"/>
      <c r="P106" s="371">
        <v>234960.63018166987</v>
      </c>
      <c r="Q106" s="373"/>
      <c r="R106" s="371">
        <v>228863.61659952963</v>
      </c>
      <c r="S106" s="373"/>
      <c r="T106" s="371">
        <v>226885.7115973843</v>
      </c>
      <c r="U106" s="373"/>
      <c r="V106" s="371">
        <v>219223.90116098069</v>
      </c>
      <c r="W106" s="373"/>
      <c r="X106" s="371">
        <v>216618.80067535953</v>
      </c>
      <c r="Y106" s="373"/>
      <c r="Z106" s="371">
        <v>212402.31379915724</v>
      </c>
      <c r="AA106" s="373"/>
      <c r="AB106" s="371">
        <v>208727.50972445711</v>
      </c>
      <c r="AC106" s="373"/>
      <c r="AD106" s="371">
        <v>197740.16519827969</v>
      </c>
      <c r="AE106" s="373"/>
      <c r="AF106" s="371">
        <v>197789.58201826081</v>
      </c>
      <c r="AG106" s="373"/>
      <c r="AH106" s="371">
        <v>189236.79513480238</v>
      </c>
      <c r="AI106" s="373"/>
      <c r="AJ106" s="371">
        <v>188456.0304454157</v>
      </c>
      <c r="AK106" s="373"/>
      <c r="AL106" s="371">
        <v>185988.30036609381</v>
      </c>
      <c r="AM106" s="373"/>
      <c r="AN106" s="371">
        <v>178356.30185197786</v>
      </c>
      <c r="AO106" s="373"/>
      <c r="AP106" s="371">
        <v>180090.60022439979</v>
      </c>
      <c r="AQ106" s="373"/>
      <c r="AR106" s="371">
        <v>168755.46350439361</v>
      </c>
      <c r="AS106" s="373"/>
      <c r="AT106" s="371">
        <v>165322.24186503887</v>
      </c>
      <c r="AU106" s="373"/>
      <c r="AV106" s="370">
        <v>163987.4423961266</v>
      </c>
      <c r="AW106" s="373"/>
      <c r="AX106" s="370">
        <v>162994.14603648972</v>
      </c>
      <c r="AY106" s="373"/>
      <c r="AZ106" s="370">
        <v>157229.41534512289</v>
      </c>
      <c r="BA106" s="373"/>
      <c r="BB106" s="370">
        <v>146909.39975951664</v>
      </c>
      <c r="BC106" s="373"/>
      <c r="BD106" s="370">
        <v>143100.37892427118</v>
      </c>
      <c r="BE106" s="373"/>
      <c r="BF106" s="370">
        <v>136652.83131306429</v>
      </c>
      <c r="BG106" s="373"/>
      <c r="BH106" s="370">
        <v>129610.39084259004</v>
      </c>
      <c r="BI106" s="373"/>
      <c r="BJ106" s="370">
        <v>124231.55369406762</v>
      </c>
      <c r="BK106" s="373"/>
      <c r="BL106" s="371">
        <v>117249.98398269685</v>
      </c>
      <c r="BM106" s="373"/>
      <c r="BN106" s="617">
        <v>125015.04421678299</v>
      </c>
      <c r="BO106" s="376" t="s">
        <v>748</v>
      </c>
      <c r="CJ106" s="309"/>
      <c r="CK106" s="302"/>
      <c r="CL106" s="309"/>
      <c r="CM106" s="303" t="s">
        <v>958</v>
      </c>
      <c r="CN106" s="309" t="s">
        <v>969</v>
      </c>
      <c r="CO106" s="309"/>
      <c r="CP106" s="309"/>
      <c r="CQ106" s="309"/>
      <c r="CR106" s="309"/>
      <c r="CS106" s="309"/>
      <c r="CT106" s="309"/>
    </row>
    <row r="107" spans="1:98" ht="14.1" customHeight="1" thickBot="1">
      <c r="B107" s="149"/>
      <c r="C107" s="150"/>
      <c r="D107" s="419" t="s">
        <v>334</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627">
        <v>2026</v>
      </c>
      <c r="BO107" s="400"/>
      <c r="CJ107" s="312"/>
      <c r="CK107" s="307"/>
      <c r="CL107" s="312"/>
      <c r="CM107" s="313"/>
      <c r="CN107" s="312"/>
      <c r="CO107" s="312"/>
      <c r="CP107" s="312"/>
      <c r="CQ107" s="312"/>
      <c r="CR107" s="312"/>
      <c r="CS107" s="312"/>
      <c r="CT107" s="312"/>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3"/>
      <c r="CK137" s="308"/>
      <c r="CL137" s="313"/>
      <c r="CM137" s="313"/>
      <c r="CN137" s="313"/>
      <c r="CO137" s="313"/>
      <c r="CP137" s="313"/>
      <c r="CQ137" s="313"/>
      <c r="CR137" s="313"/>
      <c r="CS137" s="313"/>
      <c r="CT137" s="313"/>
    </row>
    <row r="138" spans="88:98">
      <c r="CJ138" s="313"/>
      <c r="CK138" s="308"/>
      <c r="CL138" s="313"/>
      <c r="CM138" s="313"/>
      <c r="CN138" s="313"/>
      <c r="CO138" s="313"/>
      <c r="CP138" s="313"/>
      <c r="CQ138" s="313"/>
      <c r="CR138" s="313"/>
      <c r="CS138" s="313"/>
      <c r="CT138" s="313"/>
    </row>
    <row r="139" spans="88:98">
      <c r="CJ139" s="313"/>
      <c r="CK139" s="308"/>
      <c r="CL139" s="313"/>
      <c r="CM139" s="313"/>
      <c r="CN139" s="313"/>
      <c r="CO139" s="313"/>
      <c r="CP139" s="313"/>
      <c r="CQ139" s="313"/>
      <c r="CR139" s="313"/>
      <c r="CS139" s="313"/>
      <c r="CT139"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8:E28"/>
    <mergeCell ref="D29:E29"/>
    <mergeCell ref="D30:E30"/>
    <mergeCell ref="D31:E31"/>
    <mergeCell ref="D20:E20"/>
    <mergeCell ref="D21:E21"/>
    <mergeCell ref="D22:E22"/>
    <mergeCell ref="D23:E23"/>
    <mergeCell ref="D24:E24"/>
    <mergeCell ref="D25:E25"/>
    <mergeCell ref="D19:E19"/>
    <mergeCell ref="D8:E8"/>
    <mergeCell ref="D9:E9"/>
    <mergeCell ref="D10:E10"/>
    <mergeCell ref="D11:E11"/>
    <mergeCell ref="D12:E12"/>
    <mergeCell ref="D13:E13"/>
    <mergeCell ref="D26:E26"/>
    <mergeCell ref="D27:E27"/>
    <mergeCell ref="B1:C1"/>
    <mergeCell ref="F1:G3"/>
    <mergeCell ref="H1:I3"/>
    <mergeCell ref="J1:K3"/>
    <mergeCell ref="D14:E14"/>
    <mergeCell ref="D15:E15"/>
    <mergeCell ref="D16:E16"/>
    <mergeCell ref="D17:E17"/>
    <mergeCell ref="D18:E18"/>
    <mergeCell ref="D107:E107"/>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s>
  <dataValidations count="220">
    <dataValidation allowBlank="1" showErrorMessage="1" sqref="E1" xr:uid="{00000000-0002-0000-0F00-000000000000}"/>
    <dataValidation type="textLength" allowBlank="1" showInputMessage="1" showErrorMessage="1" prompt="Please select your country in worksheet &quot;Intro&quot; (for all pollutant sheets)" sqref="D1" xr:uid="{00000000-0002-0000-0F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0F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8852AA54-F78C-475B-B762-38D445ED9BD4}">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3A48601C-FF73-4432-BB7C-F62260CD8251}">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0FC12448-6C09-43AE-800E-0410F48C0AED}">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DEC6DD81-E3C0-43AB-9AE3-120EC25CD3BB}">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304176D0-15E2-482C-898E-C8111F734736}">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D5C7A520-DCE5-40DD-9F31-4F065C8EC31B}">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06991936-D885-4E05-83A9-F181464F8EEB}">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0D64D6B1-F092-499F-B9A0-1729C6DFF9F6}">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0BDC722D-F319-44CB-982B-242026BB416E}">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5B2C7018-AFB9-47B7-81A8-28C3DE944B56}">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6877718B-8E2F-449E-A384-964AD8DB1D20}">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406E18BE-D5A5-4662-8A8E-A71DF6195CC0}">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B3B9B77E-05FA-4A8E-9BE4-9E224124E7CE}">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2C5FE08D-DFA3-4AF0-BEFC-9B0028F02D6B}">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AC314B00-A0F9-4539-A995-20D3AAC4B4A7}">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29F1D842-CF9E-4F54-BC78-A38E846219F7}">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FD6A6D94-D0D3-43C9-98BF-61912F100056}">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60E2E4E1-B6F1-46D3-A79D-6F93FB969212}">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531A0C8E-D0F9-402D-9A6A-E659807E1883}">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6A9CCABF-6C6C-4603-BCEB-B1DE31879FC7}">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315D43AF-0E7F-4DB3-9728-973B5CB5C5DE}">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BB68EBCF-5268-42A4-B62D-3A1B3FC26768}">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F83E6B97-EB91-4171-A726-01512B13F73A}">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7D0D3FAE-1DFB-42AD-BE3C-3284993A67B3}">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A0E36824-72E6-4AEF-B89E-AA46F2D03F00}">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FEADF3CB-B7FC-4D54-A2F6-44370B58EC47}">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6106F94F-675A-40E2-B36F-C080E7D95ECD}">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B21B37B2-BEF4-40C0-8535-6B9A579C113A}">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44A41DDF-90E2-49BD-B295-9282D4A6EA31}">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E18FABE6-2223-4AD7-9312-D6486C47C3BC}">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6CF1112E-E707-4323-9EB7-25FA9959F4AD}">
      <formula1>OR(AND(ISNUMBER(BN5),BN5&gt;=0),BN5=":")</formula1>
    </dataValidation>
    <dataValidation type="custom" allowBlank="1" showInputMessage="1" showErrorMessage="1" errorTitle="Wrong data input" error="Data entry is limited to numbers._x000d__x000a_: symbol can be used for not available data." sqref="F96" xr:uid="{DD25D89E-7218-4FDB-879E-8883E8533770}">
      <formula1>OR(ISNUMBER(F96),F96=":")</formula1>
    </dataValidation>
    <dataValidation type="custom" allowBlank="1" showInputMessage="1" showErrorMessage="1" errorTitle="Wrong data input" error="Data entry is limited to numbers._x000d__x000a_: symbol can be used for not available data." sqref="F97" xr:uid="{51A6861E-A856-41A8-B8CB-A2B8CE543F6E}">
      <formula1>OR(ISNUMBER(F97),F97=":")</formula1>
    </dataValidation>
    <dataValidation type="custom" allowBlank="1" showInputMessage="1" showErrorMessage="1" errorTitle="Wrong data input" error="Data entry is limited to numbers._x000d__x000a_: symbol can be used for not available data." sqref="F98" xr:uid="{E85AD47F-7C5A-4295-B164-2280F2C4980C}">
      <formula1>OR(ISNUMBER(F98),F98=":")</formula1>
    </dataValidation>
    <dataValidation type="custom" allowBlank="1" showInputMessage="1" showErrorMessage="1" errorTitle="Wrong data input" error="Data entry is limited to numbers._x000d__x000a_: symbol can be used for not available data." sqref="F99" xr:uid="{1614628D-A46D-4C99-9413-C481F266EBDF}">
      <formula1>OR(ISNUMBER(F99),F99=":")</formula1>
    </dataValidation>
    <dataValidation type="custom" allowBlank="1" showInputMessage="1" showErrorMessage="1" errorTitle="Wrong data input" error="Data entry is limited to numbers._x000d__x000a_: symbol can be used for not available data." sqref="F100" xr:uid="{73B34B6C-9644-4BFD-ACBE-1138B53FD3EB}">
      <formula1>OR(ISNUMBER(F100),F100=":")</formula1>
    </dataValidation>
    <dataValidation type="custom" allowBlank="1" showInputMessage="1" showErrorMessage="1" errorTitle="Wrong data input" error="Data entry is limited to numbers._x000d__x000a_: symbol can be used for not available data." sqref="F105" xr:uid="{8597E823-A0E8-436B-A027-CD33118D3316}">
      <formula1>OR(ISNUMBER(F105),F105=":")</formula1>
    </dataValidation>
    <dataValidation type="custom" allowBlank="1" showInputMessage="1" showErrorMessage="1" errorTitle="Wrong data input" error="Data entry is limited to numbers._x000d__x000a_: symbol can be used for not available data." sqref="H96" xr:uid="{F8FD5545-F837-4049-92C2-56A1B8D71087}">
      <formula1>OR(ISNUMBER(H96),H96=":")</formula1>
    </dataValidation>
    <dataValidation type="custom" allowBlank="1" showInputMessage="1" showErrorMessage="1" errorTitle="Wrong data input" error="Data entry is limited to numbers._x000d__x000a_: symbol can be used for not available data." sqref="H97" xr:uid="{E1E560F0-9B03-4F21-B8F9-80E2D1C294F1}">
      <formula1>OR(ISNUMBER(H97),H97=":")</formula1>
    </dataValidation>
    <dataValidation type="custom" allowBlank="1" showInputMessage="1" showErrorMessage="1" errorTitle="Wrong data input" error="Data entry is limited to numbers._x000d__x000a_: symbol can be used for not available data." sqref="H98" xr:uid="{41064004-2AC6-4DD4-92CE-E8405F0E7286}">
      <formula1>OR(ISNUMBER(H98),H98=":")</formula1>
    </dataValidation>
    <dataValidation type="custom" allowBlank="1" showInputMessage="1" showErrorMessage="1" errorTitle="Wrong data input" error="Data entry is limited to numbers._x000d__x000a_: symbol can be used for not available data." sqref="H99" xr:uid="{F6674118-B87B-405A-94F6-DD7D27D97265}">
      <formula1>OR(ISNUMBER(H99),H99=":")</formula1>
    </dataValidation>
    <dataValidation type="custom" allowBlank="1" showInputMessage="1" showErrorMessage="1" errorTitle="Wrong data input" error="Data entry is limited to numbers._x000d__x000a_: symbol can be used for not available data." sqref="H100" xr:uid="{DF86B420-5DA3-4EE6-94BC-355B14B932BF}">
      <formula1>OR(ISNUMBER(H100),H100=":")</formula1>
    </dataValidation>
    <dataValidation type="custom" allowBlank="1" showInputMessage="1" showErrorMessage="1" errorTitle="Wrong data input" error="Data entry is limited to numbers._x000d__x000a_: symbol can be used for not available data." sqref="H105" xr:uid="{EA76F144-7C18-4BEA-9828-9EF9E6ADBE3D}">
      <formula1>OR(ISNUMBER(H105),H105=":")</formula1>
    </dataValidation>
    <dataValidation type="custom" allowBlank="1" showInputMessage="1" showErrorMessage="1" errorTitle="Wrong data input" error="Data entry is limited to numbers._x000d__x000a_: symbol can be used for not available data." sqref="J96" xr:uid="{CD60478F-4181-429C-B257-BFC66A2402B2}">
      <formula1>OR(ISNUMBER(J96),J96=":")</formula1>
    </dataValidation>
    <dataValidation type="custom" allowBlank="1" showInputMessage="1" showErrorMessage="1" errorTitle="Wrong data input" error="Data entry is limited to numbers._x000d__x000a_: symbol can be used for not available data." sqref="J97" xr:uid="{2E1260FB-1536-4A75-86F6-0C0A815C77BC}">
      <formula1>OR(ISNUMBER(J97),J97=":")</formula1>
    </dataValidation>
    <dataValidation type="custom" allowBlank="1" showInputMessage="1" showErrorMessage="1" errorTitle="Wrong data input" error="Data entry is limited to numbers._x000d__x000a_: symbol can be used for not available data." sqref="J98" xr:uid="{9494E456-EAFE-469D-B53A-5E0E7E91A662}">
      <formula1>OR(ISNUMBER(J98),J98=":")</formula1>
    </dataValidation>
    <dataValidation type="custom" allowBlank="1" showInputMessage="1" showErrorMessage="1" errorTitle="Wrong data input" error="Data entry is limited to numbers._x000d__x000a_: symbol can be used for not available data." sqref="J99" xr:uid="{584FF0C0-F787-4212-A536-8EDF8EBA8DBC}">
      <formula1>OR(ISNUMBER(J99),J99=":")</formula1>
    </dataValidation>
    <dataValidation type="custom" allowBlank="1" showInputMessage="1" showErrorMessage="1" errorTitle="Wrong data input" error="Data entry is limited to numbers._x000d__x000a_: symbol can be used for not available data." sqref="J100" xr:uid="{35B36CD6-341F-4EED-8471-FEB192092E81}">
      <formula1>OR(ISNUMBER(J100),J100=":")</formula1>
    </dataValidation>
    <dataValidation type="custom" allowBlank="1" showInputMessage="1" showErrorMessage="1" errorTitle="Wrong data input" error="Data entry is limited to numbers._x000d__x000a_: symbol can be used for not available data." sqref="J105" xr:uid="{79675CC9-B0EB-48D1-9B8F-17B36EFAA126}">
      <formula1>OR(ISNUMBER(J105),J105=":")</formula1>
    </dataValidation>
    <dataValidation type="custom" allowBlank="1" showInputMessage="1" showErrorMessage="1" errorTitle="Wrong data input" error="Data entry is limited to numbers._x000d__x000a_: symbol can be used for not available data." sqref="L96" xr:uid="{5E64FCBF-C642-4889-A8BA-73B1FCC099A7}">
      <formula1>OR(ISNUMBER(L96),L96=":")</formula1>
    </dataValidation>
    <dataValidation type="custom" allowBlank="1" showInputMessage="1" showErrorMessage="1" errorTitle="Wrong data input" error="Data entry is limited to numbers._x000d__x000a_: symbol can be used for not available data." sqref="L97" xr:uid="{39CB404A-7976-48D9-AF4E-EE82CA643330}">
      <formula1>OR(ISNUMBER(L97),L97=":")</formula1>
    </dataValidation>
    <dataValidation type="custom" allowBlank="1" showInputMessage="1" showErrorMessage="1" errorTitle="Wrong data input" error="Data entry is limited to numbers._x000d__x000a_: symbol can be used for not available data." sqref="L98" xr:uid="{B72197DC-BBFB-4877-89F9-E4D929A2F9F2}">
      <formula1>OR(ISNUMBER(L98),L98=":")</formula1>
    </dataValidation>
    <dataValidation type="custom" allowBlank="1" showInputMessage="1" showErrorMessage="1" errorTitle="Wrong data input" error="Data entry is limited to numbers._x000d__x000a_: symbol can be used for not available data." sqref="L99" xr:uid="{2579BB57-755B-43F4-B621-3161BCFE13EE}">
      <formula1>OR(ISNUMBER(L99),L99=":")</formula1>
    </dataValidation>
    <dataValidation type="custom" allowBlank="1" showInputMessage="1" showErrorMessage="1" errorTitle="Wrong data input" error="Data entry is limited to numbers._x000d__x000a_: symbol can be used for not available data." sqref="L100" xr:uid="{BA9A92DA-710B-4590-A997-2BBD6AED09C4}">
      <formula1>OR(ISNUMBER(L100),L100=":")</formula1>
    </dataValidation>
    <dataValidation type="custom" allowBlank="1" showInputMessage="1" showErrorMessage="1" errorTitle="Wrong data input" error="Data entry is limited to numbers._x000d__x000a_: symbol can be used for not available data." sqref="L105" xr:uid="{42759792-EB67-4698-834C-E6FB7249229A}">
      <formula1>OR(ISNUMBER(L105),L105=":")</formula1>
    </dataValidation>
    <dataValidation type="custom" allowBlank="1" showInputMessage="1" showErrorMessage="1" errorTitle="Wrong data input" error="Data entry is limited to numbers._x000d__x000a_: symbol can be used for not available data." sqref="N96" xr:uid="{5220A1FB-5B99-4BAA-8BAE-E61CA38A5BC2}">
      <formula1>OR(ISNUMBER(N96),N96=":")</formula1>
    </dataValidation>
    <dataValidation type="custom" allowBlank="1" showInputMessage="1" showErrorMessage="1" errorTitle="Wrong data input" error="Data entry is limited to numbers._x000d__x000a_: symbol can be used for not available data." sqref="N97" xr:uid="{9E440929-D620-4389-8701-AFE010AEFDCD}">
      <formula1>OR(ISNUMBER(N97),N97=":")</formula1>
    </dataValidation>
    <dataValidation type="custom" allowBlank="1" showInputMessage="1" showErrorMessage="1" errorTitle="Wrong data input" error="Data entry is limited to numbers._x000d__x000a_: symbol can be used for not available data." sqref="N98" xr:uid="{C708CD33-15E6-4D53-9EC5-A4DE3AA6F8BD}">
      <formula1>OR(ISNUMBER(N98),N98=":")</formula1>
    </dataValidation>
    <dataValidation type="custom" allowBlank="1" showInputMessage="1" showErrorMessage="1" errorTitle="Wrong data input" error="Data entry is limited to numbers._x000d__x000a_: symbol can be used for not available data." sqref="N99" xr:uid="{B2AA9569-45F2-413D-9654-AC2E3F0081F7}">
      <formula1>OR(ISNUMBER(N99),N99=":")</formula1>
    </dataValidation>
    <dataValidation type="custom" allowBlank="1" showInputMessage="1" showErrorMessage="1" errorTitle="Wrong data input" error="Data entry is limited to numbers._x000d__x000a_: symbol can be used for not available data." sqref="N100" xr:uid="{32AF0755-95C8-4C4D-83B3-1C41EE666EDD}">
      <formula1>OR(ISNUMBER(N100),N100=":")</formula1>
    </dataValidation>
    <dataValidation type="custom" allowBlank="1" showInputMessage="1" showErrorMessage="1" errorTitle="Wrong data input" error="Data entry is limited to numbers._x000d__x000a_: symbol can be used for not available data." sqref="N105" xr:uid="{764F4A76-DF67-4045-B52C-B8654646FED1}">
      <formula1>OR(ISNUMBER(N105),N105=":")</formula1>
    </dataValidation>
    <dataValidation type="custom" allowBlank="1" showInputMessage="1" showErrorMessage="1" errorTitle="Wrong data input" error="Data entry is limited to numbers._x000d__x000a_: symbol can be used for not available data." sqref="P96" xr:uid="{9B25D099-9908-454A-8114-2C8CFC7895A1}">
      <formula1>OR(ISNUMBER(P96),P96=":")</formula1>
    </dataValidation>
    <dataValidation type="custom" allowBlank="1" showInputMessage="1" showErrorMessage="1" errorTitle="Wrong data input" error="Data entry is limited to numbers._x000d__x000a_: symbol can be used for not available data." sqref="P97" xr:uid="{4F88A8C7-7A80-45EE-904B-C92FECBBA7C6}">
      <formula1>OR(ISNUMBER(P97),P97=":")</formula1>
    </dataValidation>
    <dataValidation type="custom" allowBlank="1" showInputMessage="1" showErrorMessage="1" errorTitle="Wrong data input" error="Data entry is limited to numbers._x000d__x000a_: symbol can be used for not available data." sqref="P98" xr:uid="{FD4E732A-30FA-46D3-8895-A2773CA11F22}">
      <formula1>OR(ISNUMBER(P98),P98=":")</formula1>
    </dataValidation>
    <dataValidation type="custom" allowBlank="1" showInputMessage="1" showErrorMessage="1" errorTitle="Wrong data input" error="Data entry is limited to numbers._x000d__x000a_: symbol can be used for not available data." sqref="P99" xr:uid="{3EA6EA25-3DDD-44DE-96EC-024E32410877}">
      <formula1>OR(ISNUMBER(P99),P99=":")</formula1>
    </dataValidation>
    <dataValidation type="custom" allowBlank="1" showInputMessage="1" showErrorMessage="1" errorTitle="Wrong data input" error="Data entry is limited to numbers._x000d__x000a_: symbol can be used for not available data." sqref="P100" xr:uid="{21C701B3-D74C-46D5-AF0D-C64E14F7926E}">
      <formula1>OR(ISNUMBER(P100),P100=":")</formula1>
    </dataValidation>
    <dataValidation type="custom" allowBlank="1" showInputMessage="1" showErrorMessage="1" errorTitle="Wrong data input" error="Data entry is limited to numbers._x000d__x000a_: symbol can be used for not available data." sqref="P105" xr:uid="{FAA048EA-5C19-4406-8F43-B4E3E9723A17}">
      <formula1>OR(ISNUMBER(P105),P105=":")</formula1>
    </dataValidation>
    <dataValidation type="custom" allowBlank="1" showInputMessage="1" showErrorMessage="1" errorTitle="Wrong data input" error="Data entry is limited to numbers._x000d__x000a_: symbol can be used for not available data." sqref="R96" xr:uid="{689DDD1F-1D4D-4348-96B1-0B6EB76BD3C3}">
      <formula1>OR(ISNUMBER(R96),R96=":")</formula1>
    </dataValidation>
    <dataValidation type="custom" allowBlank="1" showInputMessage="1" showErrorMessage="1" errorTitle="Wrong data input" error="Data entry is limited to numbers._x000d__x000a_: symbol can be used for not available data." sqref="R97" xr:uid="{CCC0AE8E-83E1-4459-B91F-AEBE22FFE1DC}">
      <formula1>OR(ISNUMBER(R97),R97=":")</formula1>
    </dataValidation>
    <dataValidation type="custom" allowBlank="1" showInputMessage="1" showErrorMessage="1" errorTitle="Wrong data input" error="Data entry is limited to numbers._x000d__x000a_: symbol can be used for not available data." sqref="R98" xr:uid="{CDA7DEE9-7F06-4776-83AF-0065D2ED9785}">
      <formula1>OR(ISNUMBER(R98),R98=":")</formula1>
    </dataValidation>
    <dataValidation type="custom" allowBlank="1" showInputMessage="1" showErrorMessage="1" errorTitle="Wrong data input" error="Data entry is limited to numbers._x000d__x000a_: symbol can be used for not available data." sqref="R99" xr:uid="{3AB0EC64-1676-4384-AE7A-0788E059264C}">
      <formula1>OR(ISNUMBER(R99),R99=":")</formula1>
    </dataValidation>
    <dataValidation type="custom" allowBlank="1" showInputMessage="1" showErrorMessage="1" errorTitle="Wrong data input" error="Data entry is limited to numbers._x000d__x000a_: symbol can be used for not available data." sqref="R100" xr:uid="{B4A09D28-E904-4CA9-B225-40D1F882A4B8}">
      <formula1>OR(ISNUMBER(R100),R100=":")</formula1>
    </dataValidation>
    <dataValidation type="custom" allowBlank="1" showInputMessage="1" showErrorMessage="1" errorTitle="Wrong data input" error="Data entry is limited to numbers._x000d__x000a_: symbol can be used for not available data." sqref="R105" xr:uid="{8BDB53E9-8809-4434-AF45-8CE664352F5B}">
      <formula1>OR(ISNUMBER(R105),R105=":")</formula1>
    </dataValidation>
    <dataValidation type="custom" allowBlank="1" showInputMessage="1" showErrorMessage="1" errorTitle="Wrong data input" error="Data entry is limited to numbers._x000d__x000a_: symbol can be used for not available data." sqref="T96" xr:uid="{EA07EDE0-EAD5-4648-A5F3-CF493DBAD8B0}">
      <formula1>OR(ISNUMBER(T96),T96=":")</formula1>
    </dataValidation>
    <dataValidation type="custom" allowBlank="1" showInputMessage="1" showErrorMessage="1" errorTitle="Wrong data input" error="Data entry is limited to numbers._x000d__x000a_: symbol can be used for not available data." sqref="T97" xr:uid="{E080DB03-EE9C-42C7-A0F6-79E1A7EF5F02}">
      <formula1>OR(ISNUMBER(T97),T97=":")</formula1>
    </dataValidation>
    <dataValidation type="custom" allowBlank="1" showInputMessage="1" showErrorMessage="1" errorTitle="Wrong data input" error="Data entry is limited to numbers._x000d__x000a_: symbol can be used for not available data." sqref="T98" xr:uid="{897053D3-2377-44E2-8C87-3C8917748FDE}">
      <formula1>OR(ISNUMBER(T98),T98=":")</formula1>
    </dataValidation>
    <dataValidation type="custom" allowBlank="1" showInputMessage="1" showErrorMessage="1" errorTitle="Wrong data input" error="Data entry is limited to numbers._x000d__x000a_: symbol can be used for not available data." sqref="T99" xr:uid="{EEC1BBDC-E815-4885-990A-A93116073A1D}">
      <formula1>OR(ISNUMBER(T99),T99=":")</formula1>
    </dataValidation>
    <dataValidation type="custom" allowBlank="1" showInputMessage="1" showErrorMessage="1" errorTitle="Wrong data input" error="Data entry is limited to numbers._x000d__x000a_: symbol can be used for not available data." sqref="T100" xr:uid="{03F7E811-36D3-4061-9393-36B2CC5C3540}">
      <formula1>OR(ISNUMBER(T100),T100=":")</formula1>
    </dataValidation>
    <dataValidation type="custom" allowBlank="1" showInputMessage="1" showErrorMessage="1" errorTitle="Wrong data input" error="Data entry is limited to numbers._x000d__x000a_: symbol can be used for not available data." sqref="T105" xr:uid="{2F0A930F-717A-489D-AFA6-4FF34CE6C565}">
      <formula1>OR(ISNUMBER(T105),T105=":")</formula1>
    </dataValidation>
    <dataValidation type="custom" allowBlank="1" showInputMessage="1" showErrorMessage="1" errorTitle="Wrong data input" error="Data entry is limited to numbers._x000d__x000a_: symbol can be used for not available data." sqref="V96" xr:uid="{3A0879F1-59F6-48A1-9902-3FB13BE8F3C6}">
      <formula1>OR(ISNUMBER(V96),V96=":")</formula1>
    </dataValidation>
    <dataValidation type="custom" allowBlank="1" showInputMessage="1" showErrorMessage="1" errorTitle="Wrong data input" error="Data entry is limited to numbers._x000d__x000a_: symbol can be used for not available data." sqref="V97" xr:uid="{6F7CE482-309E-44A7-9BE9-C561ABDA3D63}">
      <formula1>OR(ISNUMBER(V97),V97=":")</formula1>
    </dataValidation>
    <dataValidation type="custom" allowBlank="1" showInputMessage="1" showErrorMessage="1" errorTitle="Wrong data input" error="Data entry is limited to numbers._x000d__x000a_: symbol can be used for not available data." sqref="V98" xr:uid="{4523DF66-9E0A-4A54-BF2B-942158DA4928}">
      <formula1>OR(ISNUMBER(V98),V98=":")</formula1>
    </dataValidation>
    <dataValidation type="custom" allowBlank="1" showInputMessage="1" showErrorMessage="1" errorTitle="Wrong data input" error="Data entry is limited to numbers._x000d__x000a_: symbol can be used for not available data." sqref="V99" xr:uid="{FBF8E975-5BFC-4C39-AFE1-915E18C335A7}">
      <formula1>OR(ISNUMBER(V99),V99=":")</formula1>
    </dataValidation>
    <dataValidation type="custom" allowBlank="1" showInputMessage="1" showErrorMessage="1" errorTitle="Wrong data input" error="Data entry is limited to numbers._x000d__x000a_: symbol can be used for not available data." sqref="V100" xr:uid="{3EC9C410-09F2-4FD5-AFEE-20953CA974CF}">
      <formula1>OR(ISNUMBER(V100),V100=":")</formula1>
    </dataValidation>
    <dataValidation type="custom" allowBlank="1" showInputMessage="1" showErrorMessage="1" errorTitle="Wrong data input" error="Data entry is limited to numbers._x000d__x000a_: symbol can be used for not available data." sqref="V105" xr:uid="{CCA6E606-B722-41F6-AD5A-1C4473F0F151}">
      <formula1>OR(ISNUMBER(V105),V105=":")</formula1>
    </dataValidation>
    <dataValidation type="custom" allowBlank="1" showInputMessage="1" showErrorMessage="1" errorTitle="Wrong data input" error="Data entry is limited to numbers._x000d__x000a_: symbol can be used for not available data." sqref="X96" xr:uid="{8AF64917-F915-4EC5-ABC7-69A90EC7B2B7}">
      <formula1>OR(ISNUMBER(X96),X96=":")</formula1>
    </dataValidation>
    <dataValidation type="custom" allowBlank="1" showInputMessage="1" showErrorMessage="1" errorTitle="Wrong data input" error="Data entry is limited to numbers._x000d__x000a_: symbol can be used for not available data." sqref="X97" xr:uid="{E5938E83-DFF6-4570-8E36-BAC7D1AAE8A7}">
      <formula1>OR(ISNUMBER(X97),X97=":")</formula1>
    </dataValidation>
    <dataValidation type="custom" allowBlank="1" showInputMessage="1" showErrorMessage="1" errorTitle="Wrong data input" error="Data entry is limited to numbers._x000d__x000a_: symbol can be used for not available data." sqref="X98" xr:uid="{0787E027-15F2-408B-83DB-381B87DE06A4}">
      <formula1>OR(ISNUMBER(X98),X98=":")</formula1>
    </dataValidation>
    <dataValidation type="custom" allowBlank="1" showInputMessage="1" showErrorMessage="1" errorTitle="Wrong data input" error="Data entry is limited to numbers._x000d__x000a_: symbol can be used for not available data." sqref="X99" xr:uid="{AB32AD39-3620-4B8E-81E7-13CEB70D8A80}">
      <formula1>OR(ISNUMBER(X99),X99=":")</formula1>
    </dataValidation>
    <dataValidation type="custom" allowBlank="1" showInputMessage="1" showErrorMessage="1" errorTitle="Wrong data input" error="Data entry is limited to numbers._x000d__x000a_: symbol can be used for not available data." sqref="X100" xr:uid="{7BF575D4-B5C8-43D8-A1DB-CC5F6A70AE0A}">
      <formula1>OR(ISNUMBER(X100),X100=":")</formula1>
    </dataValidation>
    <dataValidation type="custom" allowBlank="1" showInputMessage="1" showErrorMessage="1" errorTitle="Wrong data input" error="Data entry is limited to numbers._x000d__x000a_: symbol can be used for not available data." sqref="X105" xr:uid="{0E365DCF-C797-48B8-B93E-60C94E8AE054}">
      <formula1>OR(ISNUMBER(X105),X105=":")</formula1>
    </dataValidation>
    <dataValidation type="custom" allowBlank="1" showInputMessage="1" showErrorMessage="1" errorTitle="Wrong data input" error="Data entry is limited to numbers._x000d__x000a_: symbol can be used for not available data." sqref="Z96" xr:uid="{65B7591A-6A96-45BD-88CC-27F9E7CF9182}">
      <formula1>OR(ISNUMBER(Z96),Z96=":")</formula1>
    </dataValidation>
    <dataValidation type="custom" allowBlank="1" showInputMessage="1" showErrorMessage="1" errorTitle="Wrong data input" error="Data entry is limited to numbers._x000d__x000a_: symbol can be used for not available data." sqref="Z97" xr:uid="{3F60E398-69EE-40F4-A9F9-469B22988565}">
      <formula1>OR(ISNUMBER(Z97),Z97=":")</formula1>
    </dataValidation>
    <dataValidation type="custom" allowBlank="1" showInputMessage="1" showErrorMessage="1" errorTitle="Wrong data input" error="Data entry is limited to numbers._x000d__x000a_: symbol can be used for not available data." sqref="Z98" xr:uid="{90170312-008E-4956-9B0F-4F1EC4E8EF0D}">
      <formula1>OR(ISNUMBER(Z98),Z98=":")</formula1>
    </dataValidation>
    <dataValidation type="custom" allowBlank="1" showInputMessage="1" showErrorMessage="1" errorTitle="Wrong data input" error="Data entry is limited to numbers._x000d__x000a_: symbol can be used for not available data." sqref="Z99" xr:uid="{E0C77F2A-E3D0-471E-9BDB-32246D50A160}">
      <formula1>OR(ISNUMBER(Z99),Z99=":")</formula1>
    </dataValidation>
    <dataValidation type="custom" allowBlank="1" showInputMessage="1" showErrorMessage="1" errorTitle="Wrong data input" error="Data entry is limited to numbers._x000d__x000a_: symbol can be used for not available data." sqref="Z100" xr:uid="{DBF8039F-D277-440C-BE7F-EFFEC860DAF2}">
      <formula1>OR(ISNUMBER(Z100),Z100=":")</formula1>
    </dataValidation>
    <dataValidation type="custom" allowBlank="1" showInputMessage="1" showErrorMessage="1" errorTitle="Wrong data input" error="Data entry is limited to numbers._x000d__x000a_: symbol can be used for not available data." sqref="Z105" xr:uid="{D9C1A850-D84D-4D61-B6C4-EF7E88F3F390}">
      <formula1>OR(ISNUMBER(Z105),Z105=":")</formula1>
    </dataValidation>
    <dataValidation type="custom" allowBlank="1" showInputMessage="1" showErrorMessage="1" errorTitle="Wrong data input" error="Data entry is limited to numbers._x000d__x000a_: symbol can be used for not available data." sqref="AB96" xr:uid="{5081389D-8A53-4AE7-8F02-68BC1A1B9737}">
      <formula1>OR(ISNUMBER(AB96),AB96=":")</formula1>
    </dataValidation>
    <dataValidation type="custom" allowBlank="1" showInputMessage="1" showErrorMessage="1" errorTitle="Wrong data input" error="Data entry is limited to numbers._x000d__x000a_: symbol can be used for not available data." sqref="AB97" xr:uid="{0E546274-A049-4748-AF1D-4C467F0DDEF1}">
      <formula1>OR(ISNUMBER(AB97),AB97=":")</formula1>
    </dataValidation>
    <dataValidation type="custom" allowBlank="1" showInputMessage="1" showErrorMessage="1" errorTitle="Wrong data input" error="Data entry is limited to numbers._x000d__x000a_: symbol can be used for not available data." sqref="AB98" xr:uid="{221C673F-DE7B-44CF-9248-A76CA0861406}">
      <formula1>OR(ISNUMBER(AB98),AB98=":")</formula1>
    </dataValidation>
    <dataValidation type="custom" allowBlank="1" showInputMessage="1" showErrorMessage="1" errorTitle="Wrong data input" error="Data entry is limited to numbers._x000d__x000a_: symbol can be used for not available data." sqref="AB99" xr:uid="{23D1E48E-8599-49FD-8C06-CF1E98164896}">
      <formula1>OR(ISNUMBER(AB99),AB99=":")</formula1>
    </dataValidation>
    <dataValidation type="custom" allowBlank="1" showInputMessage="1" showErrorMessage="1" errorTitle="Wrong data input" error="Data entry is limited to numbers._x000d__x000a_: symbol can be used for not available data." sqref="AB100" xr:uid="{1CB8F512-73C6-4BF6-AD53-32203B78D31E}">
      <formula1>OR(ISNUMBER(AB100),AB100=":")</formula1>
    </dataValidation>
    <dataValidation type="custom" allowBlank="1" showInputMessage="1" showErrorMessage="1" errorTitle="Wrong data input" error="Data entry is limited to numbers._x000d__x000a_: symbol can be used for not available data." sqref="AB105" xr:uid="{4A7377F4-2137-4D80-B7C0-B09F46AF3511}">
      <formula1>OR(ISNUMBER(AB105),AB105=":")</formula1>
    </dataValidation>
    <dataValidation type="custom" allowBlank="1" showInputMessage="1" showErrorMessage="1" errorTitle="Wrong data input" error="Data entry is limited to numbers._x000d__x000a_: symbol can be used for not available data." sqref="AD96" xr:uid="{3E6351E4-8A82-41FD-B926-69DADEC637FE}">
      <formula1>OR(ISNUMBER(AD96),AD96=":")</formula1>
    </dataValidation>
    <dataValidation type="custom" allowBlank="1" showInputMessage="1" showErrorMessage="1" errorTitle="Wrong data input" error="Data entry is limited to numbers._x000d__x000a_: symbol can be used for not available data." sqref="AD97" xr:uid="{BC68A0D3-1D13-45D9-8EFC-921544429FD0}">
      <formula1>OR(ISNUMBER(AD97),AD97=":")</formula1>
    </dataValidation>
    <dataValidation type="custom" allowBlank="1" showInputMessage="1" showErrorMessage="1" errorTitle="Wrong data input" error="Data entry is limited to numbers._x000d__x000a_: symbol can be used for not available data." sqref="AD98" xr:uid="{2FC7B55F-982C-4272-BAB9-2893F249B629}">
      <formula1>OR(ISNUMBER(AD98),AD98=":")</formula1>
    </dataValidation>
    <dataValidation type="custom" allowBlank="1" showInputMessage="1" showErrorMessage="1" errorTitle="Wrong data input" error="Data entry is limited to numbers._x000d__x000a_: symbol can be used for not available data." sqref="AD99" xr:uid="{25976297-1C7B-4C0F-B15B-1CC3A95639E0}">
      <formula1>OR(ISNUMBER(AD99),AD99=":")</formula1>
    </dataValidation>
    <dataValidation type="custom" allowBlank="1" showInputMessage="1" showErrorMessage="1" errorTitle="Wrong data input" error="Data entry is limited to numbers._x000d__x000a_: symbol can be used for not available data." sqref="AD100" xr:uid="{9E17053D-8473-4DA0-8545-BCE1A78A486A}">
      <formula1>OR(ISNUMBER(AD100),AD100=":")</formula1>
    </dataValidation>
    <dataValidation type="custom" allowBlank="1" showInputMessage="1" showErrorMessage="1" errorTitle="Wrong data input" error="Data entry is limited to numbers._x000d__x000a_: symbol can be used for not available data." sqref="AD105" xr:uid="{D9C34B2B-57E0-4479-B781-C404F5DB09F1}">
      <formula1>OR(ISNUMBER(AD105),AD105=":")</formula1>
    </dataValidation>
    <dataValidation type="custom" allowBlank="1" showInputMessage="1" showErrorMessage="1" errorTitle="Wrong data input" error="Data entry is limited to numbers._x000d__x000a_: symbol can be used for not available data." sqref="AF96" xr:uid="{79CB9316-9CF3-49B7-8E80-717882DB5CA2}">
      <formula1>OR(ISNUMBER(AF96),AF96=":")</formula1>
    </dataValidation>
    <dataValidation type="custom" allowBlank="1" showInputMessage="1" showErrorMessage="1" errorTitle="Wrong data input" error="Data entry is limited to numbers._x000d__x000a_: symbol can be used for not available data." sqref="AF97" xr:uid="{6460D47F-A4EF-4494-BE89-47F4FDF0179E}">
      <formula1>OR(ISNUMBER(AF97),AF97=":")</formula1>
    </dataValidation>
    <dataValidation type="custom" allowBlank="1" showInputMessage="1" showErrorMessage="1" errorTitle="Wrong data input" error="Data entry is limited to numbers._x000d__x000a_: symbol can be used for not available data." sqref="AF98" xr:uid="{0CE42A08-B4D1-48E5-A65D-73C0872ED54B}">
      <formula1>OR(ISNUMBER(AF98),AF98=":")</formula1>
    </dataValidation>
    <dataValidation type="custom" allowBlank="1" showInputMessage="1" showErrorMessage="1" errorTitle="Wrong data input" error="Data entry is limited to numbers._x000d__x000a_: symbol can be used for not available data." sqref="AF99" xr:uid="{40030690-6F53-4DE2-A450-EB8E514689BE}">
      <formula1>OR(ISNUMBER(AF99),AF99=":")</formula1>
    </dataValidation>
    <dataValidation type="custom" allowBlank="1" showInputMessage="1" showErrorMessage="1" errorTitle="Wrong data input" error="Data entry is limited to numbers._x000d__x000a_: symbol can be used for not available data." sqref="AF100" xr:uid="{A1A3F7A8-01C4-4F9C-97D2-CCE4CB251358}">
      <formula1>OR(ISNUMBER(AF100),AF100=":")</formula1>
    </dataValidation>
    <dataValidation type="custom" allowBlank="1" showInputMessage="1" showErrorMessage="1" errorTitle="Wrong data input" error="Data entry is limited to numbers._x000d__x000a_: symbol can be used for not available data." sqref="AF105" xr:uid="{F7FBB464-29FE-4EB8-B414-1C1FD56506BB}">
      <formula1>OR(ISNUMBER(AF105),AF105=":")</formula1>
    </dataValidation>
    <dataValidation type="custom" allowBlank="1" showInputMessage="1" showErrorMessage="1" errorTitle="Wrong data input" error="Data entry is limited to numbers._x000d__x000a_: symbol can be used for not available data." sqref="AH96" xr:uid="{3AAFFCBE-7F11-4EF2-8E81-707708A22A87}">
      <formula1>OR(ISNUMBER(AH96),AH96=":")</formula1>
    </dataValidation>
    <dataValidation type="custom" allowBlank="1" showInputMessage="1" showErrorMessage="1" errorTitle="Wrong data input" error="Data entry is limited to numbers._x000d__x000a_: symbol can be used for not available data." sqref="AH97" xr:uid="{2F3A0DDC-8618-4D89-9E8F-29386A489CB9}">
      <formula1>OR(ISNUMBER(AH97),AH97=":")</formula1>
    </dataValidation>
    <dataValidation type="custom" allowBlank="1" showInputMessage="1" showErrorMessage="1" errorTitle="Wrong data input" error="Data entry is limited to numbers._x000d__x000a_: symbol can be used for not available data." sqref="AH98" xr:uid="{F67D71C5-0961-43C4-9ED4-402CBCC7B951}">
      <formula1>OR(ISNUMBER(AH98),AH98=":")</formula1>
    </dataValidation>
    <dataValidation type="custom" allowBlank="1" showInputMessage="1" showErrorMessage="1" errorTitle="Wrong data input" error="Data entry is limited to numbers._x000d__x000a_: symbol can be used for not available data." sqref="AH99" xr:uid="{FD5B9963-D8B5-44C2-BDB6-DFA6C9EABF42}">
      <formula1>OR(ISNUMBER(AH99),AH99=":")</formula1>
    </dataValidation>
    <dataValidation type="custom" allowBlank="1" showInputMessage="1" showErrorMessage="1" errorTitle="Wrong data input" error="Data entry is limited to numbers._x000d__x000a_: symbol can be used for not available data." sqref="AH100" xr:uid="{671E8A10-BBDF-45D2-8F04-8B7EA8F1DB9B}">
      <formula1>OR(ISNUMBER(AH100),AH100=":")</formula1>
    </dataValidation>
    <dataValidation type="custom" allowBlank="1" showInputMessage="1" showErrorMessage="1" errorTitle="Wrong data input" error="Data entry is limited to numbers._x000d__x000a_: symbol can be used for not available data." sqref="AH105" xr:uid="{4798A944-746B-4FCA-BCA8-0513942BDF2C}">
      <formula1>OR(ISNUMBER(AH105),AH105=":")</formula1>
    </dataValidation>
    <dataValidation type="custom" allowBlank="1" showInputMessage="1" showErrorMessage="1" errorTitle="Wrong data input" error="Data entry is limited to numbers._x000d__x000a_: symbol can be used for not available data." sqref="AJ96" xr:uid="{2817F891-5194-4526-A9DC-1E423EC56672}">
      <formula1>OR(ISNUMBER(AJ96),AJ96=":")</formula1>
    </dataValidation>
    <dataValidation type="custom" allowBlank="1" showInputMessage="1" showErrorMessage="1" errorTitle="Wrong data input" error="Data entry is limited to numbers._x000d__x000a_: symbol can be used for not available data." sqref="AJ97" xr:uid="{A83782B4-0836-4688-A66C-BE1447753813}">
      <formula1>OR(ISNUMBER(AJ97),AJ97=":")</formula1>
    </dataValidation>
    <dataValidation type="custom" allowBlank="1" showInputMessage="1" showErrorMessage="1" errorTitle="Wrong data input" error="Data entry is limited to numbers._x000d__x000a_: symbol can be used for not available data." sqref="AJ98" xr:uid="{9F91FEC1-8327-40EC-B8E6-3249930CD262}">
      <formula1>OR(ISNUMBER(AJ98),AJ98=":")</formula1>
    </dataValidation>
    <dataValidation type="custom" allowBlank="1" showInputMessage="1" showErrorMessage="1" errorTitle="Wrong data input" error="Data entry is limited to numbers._x000d__x000a_: symbol can be used for not available data." sqref="AJ99" xr:uid="{82CD860A-BDDD-43E1-82D9-B79F06721FB8}">
      <formula1>OR(ISNUMBER(AJ99),AJ99=":")</formula1>
    </dataValidation>
    <dataValidation type="custom" allowBlank="1" showInputMessage="1" showErrorMessage="1" errorTitle="Wrong data input" error="Data entry is limited to numbers._x000d__x000a_: symbol can be used for not available data." sqref="AJ100" xr:uid="{317A4FED-457C-4BB3-8ADF-64CDB394CFB6}">
      <formula1>OR(ISNUMBER(AJ100),AJ100=":")</formula1>
    </dataValidation>
    <dataValidation type="custom" allowBlank="1" showInputMessage="1" showErrorMessage="1" errorTitle="Wrong data input" error="Data entry is limited to numbers._x000d__x000a_: symbol can be used for not available data." sqref="AJ105" xr:uid="{E4304F7D-4FAA-4425-9CD0-FD267A7F6934}">
      <formula1>OR(ISNUMBER(AJ105),AJ105=":")</formula1>
    </dataValidation>
    <dataValidation type="custom" allowBlank="1" showInputMessage="1" showErrorMessage="1" errorTitle="Wrong data input" error="Data entry is limited to numbers._x000d__x000a_: symbol can be used for not available data." sqref="AL96" xr:uid="{149EF9F6-0EE8-4779-8420-DF0C606F9D3B}">
      <formula1>OR(ISNUMBER(AL96),AL96=":")</formula1>
    </dataValidation>
    <dataValidation type="custom" allowBlank="1" showInputMessage="1" showErrorMessage="1" errorTitle="Wrong data input" error="Data entry is limited to numbers._x000d__x000a_: symbol can be used for not available data." sqref="AL97" xr:uid="{340BB004-2E47-41F1-983F-958CB820427A}">
      <formula1>OR(ISNUMBER(AL97),AL97=":")</formula1>
    </dataValidation>
    <dataValidation type="custom" allowBlank="1" showInputMessage="1" showErrorMessage="1" errorTitle="Wrong data input" error="Data entry is limited to numbers._x000d__x000a_: symbol can be used for not available data." sqref="AL98" xr:uid="{65C2A40F-90AB-470B-B889-EAAA5BC1D749}">
      <formula1>OR(ISNUMBER(AL98),AL98=":")</formula1>
    </dataValidation>
    <dataValidation type="custom" allowBlank="1" showInputMessage="1" showErrorMessage="1" errorTitle="Wrong data input" error="Data entry is limited to numbers._x000d__x000a_: symbol can be used for not available data." sqref="AL99" xr:uid="{CEE32B34-0A58-4A33-BF18-E8BFB4455772}">
      <formula1>OR(ISNUMBER(AL99),AL99=":")</formula1>
    </dataValidation>
    <dataValidation type="custom" allowBlank="1" showInputMessage="1" showErrorMessage="1" errorTitle="Wrong data input" error="Data entry is limited to numbers._x000d__x000a_: symbol can be used for not available data." sqref="AL100" xr:uid="{64A864C8-F64F-4879-BC5C-CB5BCD9203EC}">
      <formula1>OR(ISNUMBER(AL100),AL100=":")</formula1>
    </dataValidation>
    <dataValidation type="custom" allowBlank="1" showInputMessage="1" showErrorMessage="1" errorTitle="Wrong data input" error="Data entry is limited to numbers._x000d__x000a_: symbol can be used for not available data." sqref="AL105" xr:uid="{E1A06A58-3001-4293-B195-F8605DD32811}">
      <formula1>OR(ISNUMBER(AL105),AL105=":")</formula1>
    </dataValidation>
    <dataValidation type="custom" allowBlank="1" showInputMessage="1" showErrorMessage="1" errorTitle="Wrong data input" error="Data entry is limited to numbers._x000d__x000a_: symbol can be used for not available data." sqref="AN96" xr:uid="{06A4F063-86C2-49AE-9A30-80B8226D0C6A}">
      <formula1>OR(ISNUMBER(AN96),AN96=":")</formula1>
    </dataValidation>
    <dataValidation type="custom" allowBlank="1" showInputMessage="1" showErrorMessage="1" errorTitle="Wrong data input" error="Data entry is limited to numbers._x000d__x000a_: symbol can be used for not available data." sqref="AN97" xr:uid="{35712BF1-CDEF-4199-A07E-82E83A625D95}">
      <formula1>OR(ISNUMBER(AN97),AN97=":")</formula1>
    </dataValidation>
    <dataValidation type="custom" allowBlank="1" showInputMessage="1" showErrorMessage="1" errorTitle="Wrong data input" error="Data entry is limited to numbers._x000d__x000a_: symbol can be used for not available data." sqref="AN98" xr:uid="{A887240D-E3E9-486F-B2A5-F8892856AE2D}">
      <formula1>OR(ISNUMBER(AN98),AN98=":")</formula1>
    </dataValidation>
    <dataValidation type="custom" allowBlank="1" showInputMessage="1" showErrorMessage="1" errorTitle="Wrong data input" error="Data entry is limited to numbers._x000d__x000a_: symbol can be used for not available data." sqref="AN99" xr:uid="{24D37C8D-5281-43C8-BFBD-1A99DD6BDAD1}">
      <formula1>OR(ISNUMBER(AN99),AN99=":")</formula1>
    </dataValidation>
    <dataValidation type="custom" allowBlank="1" showInputMessage="1" showErrorMessage="1" errorTitle="Wrong data input" error="Data entry is limited to numbers._x000d__x000a_: symbol can be used for not available data." sqref="AN100" xr:uid="{68E6F72C-5881-481F-B4F2-A8DA97561B54}">
      <formula1>OR(ISNUMBER(AN100),AN100=":")</formula1>
    </dataValidation>
    <dataValidation type="custom" allowBlank="1" showInputMessage="1" showErrorMessage="1" errorTitle="Wrong data input" error="Data entry is limited to numbers._x000d__x000a_: symbol can be used for not available data." sqref="AN105" xr:uid="{09E255BA-885F-4B99-B56B-E424E7BF5885}">
      <formula1>OR(ISNUMBER(AN105),AN105=":")</formula1>
    </dataValidation>
    <dataValidation type="custom" allowBlank="1" showInputMessage="1" showErrorMessage="1" errorTitle="Wrong data input" error="Data entry is limited to numbers._x000d__x000a_: symbol can be used for not available data." sqref="AP96" xr:uid="{5057EE2A-BDDA-439C-B370-7224D0841B17}">
      <formula1>OR(ISNUMBER(AP96),AP96=":")</formula1>
    </dataValidation>
    <dataValidation type="custom" allowBlank="1" showInputMessage="1" showErrorMessage="1" errorTitle="Wrong data input" error="Data entry is limited to numbers._x000d__x000a_: symbol can be used for not available data." sqref="AP97" xr:uid="{F580BFFC-ED7B-497F-BEB2-4FDC66FCBF11}">
      <formula1>OR(ISNUMBER(AP97),AP97=":")</formula1>
    </dataValidation>
    <dataValidation type="custom" allowBlank="1" showInputMessage="1" showErrorMessage="1" errorTitle="Wrong data input" error="Data entry is limited to numbers._x000d__x000a_: symbol can be used for not available data." sqref="AP98" xr:uid="{A88866D7-BEC6-43FF-B137-50C4EFD4130B}">
      <formula1>OR(ISNUMBER(AP98),AP98=":")</formula1>
    </dataValidation>
    <dataValidation type="custom" allowBlank="1" showInputMessage="1" showErrorMessage="1" errorTitle="Wrong data input" error="Data entry is limited to numbers._x000d__x000a_: symbol can be used for not available data." sqref="AP99" xr:uid="{7DCF4F96-80F8-43B9-B9A3-3D8DDD4763CF}">
      <formula1>OR(ISNUMBER(AP99),AP99=":")</formula1>
    </dataValidation>
    <dataValidation type="custom" allowBlank="1" showInputMessage="1" showErrorMessage="1" errorTitle="Wrong data input" error="Data entry is limited to numbers._x000d__x000a_: symbol can be used for not available data." sqref="AP100" xr:uid="{9FBE29CC-AE7D-426A-9BF0-544E4603C7B9}">
      <formula1>OR(ISNUMBER(AP100),AP100=":")</formula1>
    </dataValidation>
    <dataValidation type="custom" allowBlank="1" showInputMessage="1" showErrorMessage="1" errorTitle="Wrong data input" error="Data entry is limited to numbers._x000d__x000a_: symbol can be used for not available data." sqref="AP105" xr:uid="{EAA88CF4-9190-477F-8F94-D6C5A0A4A59D}">
      <formula1>OR(ISNUMBER(AP105),AP105=":")</formula1>
    </dataValidation>
    <dataValidation type="custom" allowBlank="1" showInputMessage="1" showErrorMessage="1" errorTitle="Wrong data input" error="Data entry is limited to numbers._x000d__x000a_: symbol can be used for not available data." sqref="AR96" xr:uid="{5F6035A0-7167-423A-8054-8373DA19BBF8}">
      <formula1>OR(ISNUMBER(AR96),AR96=":")</formula1>
    </dataValidation>
    <dataValidation type="custom" allowBlank="1" showInputMessage="1" showErrorMessage="1" errorTitle="Wrong data input" error="Data entry is limited to numbers._x000d__x000a_: symbol can be used for not available data." sqref="AR97" xr:uid="{19691A1E-D49E-4326-A2B4-AD7CD98090D7}">
      <formula1>OR(ISNUMBER(AR97),AR97=":")</formula1>
    </dataValidation>
    <dataValidation type="custom" allowBlank="1" showInputMessage="1" showErrorMessage="1" errorTitle="Wrong data input" error="Data entry is limited to numbers._x000d__x000a_: symbol can be used for not available data." sqref="AR98" xr:uid="{6CF7AEAA-E26F-49E3-96BD-F6458D3EF629}">
      <formula1>OR(ISNUMBER(AR98),AR98=":")</formula1>
    </dataValidation>
    <dataValidation type="custom" allowBlank="1" showInputMessage="1" showErrorMessage="1" errorTitle="Wrong data input" error="Data entry is limited to numbers._x000d__x000a_: symbol can be used for not available data." sqref="AR99" xr:uid="{B1E2C274-A9C3-49E0-A284-49A18A1B1DDB}">
      <formula1>OR(ISNUMBER(AR99),AR99=":")</formula1>
    </dataValidation>
    <dataValidation type="custom" allowBlank="1" showInputMessage="1" showErrorMessage="1" errorTitle="Wrong data input" error="Data entry is limited to numbers._x000d__x000a_: symbol can be used for not available data." sqref="AR100" xr:uid="{F0983827-2E01-4916-BA23-7708836A1454}">
      <formula1>OR(ISNUMBER(AR100),AR100=":")</formula1>
    </dataValidation>
    <dataValidation type="custom" allowBlank="1" showInputMessage="1" showErrorMessage="1" errorTitle="Wrong data input" error="Data entry is limited to numbers._x000d__x000a_: symbol can be used for not available data." sqref="AR105" xr:uid="{52DCC0DF-144B-4B3D-81C7-8F2088D4049B}">
      <formula1>OR(ISNUMBER(AR105),AR105=":")</formula1>
    </dataValidation>
    <dataValidation type="custom" allowBlank="1" showInputMessage="1" showErrorMessage="1" errorTitle="Wrong data input" error="Data entry is limited to numbers._x000d__x000a_: symbol can be used for not available data." sqref="AT96" xr:uid="{ECABC441-E3DA-40A3-AD26-76D246649138}">
      <formula1>OR(ISNUMBER(AT96),AT96=":")</formula1>
    </dataValidation>
    <dataValidation type="custom" allowBlank="1" showInputMessage="1" showErrorMessage="1" errorTitle="Wrong data input" error="Data entry is limited to numbers._x000d__x000a_: symbol can be used for not available data." sqref="AT97" xr:uid="{3BDB5173-618D-412B-942C-590A844DD14B}">
      <formula1>OR(ISNUMBER(AT97),AT97=":")</formula1>
    </dataValidation>
    <dataValidation type="custom" allowBlank="1" showInputMessage="1" showErrorMessage="1" errorTitle="Wrong data input" error="Data entry is limited to numbers._x000d__x000a_: symbol can be used for not available data." sqref="AT98" xr:uid="{5EBC7F2A-B099-46DC-80FF-7B5F337C7891}">
      <formula1>OR(ISNUMBER(AT98),AT98=":")</formula1>
    </dataValidation>
    <dataValidation type="custom" allowBlank="1" showInputMessage="1" showErrorMessage="1" errorTitle="Wrong data input" error="Data entry is limited to numbers._x000d__x000a_: symbol can be used for not available data." sqref="AT99" xr:uid="{C5CB7092-C86C-446D-B4DA-7A277A930BD8}">
      <formula1>OR(ISNUMBER(AT99),AT99=":")</formula1>
    </dataValidation>
    <dataValidation type="custom" allowBlank="1" showInputMessage="1" showErrorMessage="1" errorTitle="Wrong data input" error="Data entry is limited to numbers._x000d__x000a_: symbol can be used for not available data." sqref="AT100" xr:uid="{79C87A47-3D15-4947-B781-9A00EC48B0DB}">
      <formula1>OR(ISNUMBER(AT100),AT100=":")</formula1>
    </dataValidation>
    <dataValidation type="custom" allowBlank="1" showInputMessage="1" showErrorMessage="1" errorTitle="Wrong data input" error="Data entry is limited to numbers._x000d__x000a_: symbol can be used for not available data." sqref="AT105" xr:uid="{E927B1F8-DB86-40A2-89CE-4C672307B97F}">
      <formula1>OR(ISNUMBER(AT105),AT105=":")</formula1>
    </dataValidation>
    <dataValidation type="custom" allowBlank="1" showInputMessage="1" showErrorMessage="1" errorTitle="Wrong data input" error="Data entry is limited to numbers._x000d__x000a_: symbol can be used for not available data." sqref="AV96" xr:uid="{FE5C45A4-B1F4-4DCB-B880-FAF4A2FC0A61}">
      <formula1>OR(ISNUMBER(AV96),AV96=":")</formula1>
    </dataValidation>
    <dataValidation type="custom" allowBlank="1" showInputMessage="1" showErrorMessage="1" errorTitle="Wrong data input" error="Data entry is limited to numbers._x000d__x000a_: symbol can be used for not available data." sqref="AV97" xr:uid="{80303238-3325-479A-9F47-6913CEA86065}">
      <formula1>OR(ISNUMBER(AV97),AV97=":")</formula1>
    </dataValidation>
    <dataValidation type="custom" allowBlank="1" showInputMessage="1" showErrorMessage="1" errorTitle="Wrong data input" error="Data entry is limited to numbers._x000d__x000a_: symbol can be used for not available data." sqref="AV98" xr:uid="{A3F43D71-43BC-4A0B-B48D-780E869694F2}">
      <formula1>OR(ISNUMBER(AV98),AV98=":")</formula1>
    </dataValidation>
    <dataValidation type="custom" allowBlank="1" showInputMessage="1" showErrorMessage="1" errorTitle="Wrong data input" error="Data entry is limited to numbers._x000d__x000a_: symbol can be used for not available data." sqref="AV99" xr:uid="{C1714F61-4216-44E5-99C6-5AC56C040A11}">
      <formula1>OR(ISNUMBER(AV99),AV99=":")</formula1>
    </dataValidation>
    <dataValidation type="custom" allowBlank="1" showInputMessage="1" showErrorMessage="1" errorTitle="Wrong data input" error="Data entry is limited to numbers._x000d__x000a_: symbol can be used for not available data." sqref="AV100" xr:uid="{D45CC982-71C9-44A2-9A12-386AFCEE4B74}">
      <formula1>OR(ISNUMBER(AV100),AV100=":")</formula1>
    </dataValidation>
    <dataValidation type="custom" allowBlank="1" showInputMessage="1" showErrorMessage="1" errorTitle="Wrong data input" error="Data entry is limited to numbers._x000d__x000a_: symbol can be used for not available data." sqref="AV105" xr:uid="{FB4D4A17-5D59-4A4D-BB26-08CD49182CFB}">
      <formula1>OR(ISNUMBER(AV105),AV105=":")</formula1>
    </dataValidation>
    <dataValidation type="custom" allowBlank="1" showInputMessage="1" showErrorMessage="1" errorTitle="Wrong data input" error="Data entry is limited to numbers._x000d__x000a_: symbol can be used for not available data." sqref="AX96" xr:uid="{623511A8-7F0F-446E-BE19-0CEE0A456041}">
      <formula1>OR(ISNUMBER(AX96),AX96=":")</formula1>
    </dataValidation>
    <dataValidation type="custom" allowBlank="1" showInputMessage="1" showErrorMessage="1" errorTitle="Wrong data input" error="Data entry is limited to numbers._x000d__x000a_: symbol can be used for not available data." sqref="AX97" xr:uid="{51BBF81C-8282-4F1D-BBB5-F5E80B24EA58}">
      <formula1>OR(ISNUMBER(AX97),AX97=":")</formula1>
    </dataValidation>
    <dataValidation type="custom" allowBlank="1" showInputMessage="1" showErrorMessage="1" errorTitle="Wrong data input" error="Data entry is limited to numbers._x000d__x000a_: symbol can be used for not available data." sqref="AX98" xr:uid="{92B40DCD-5A35-4835-95E5-CD626E099F0A}">
      <formula1>OR(ISNUMBER(AX98),AX98=":")</formula1>
    </dataValidation>
    <dataValidation type="custom" allowBlank="1" showInputMessage="1" showErrorMessage="1" errorTitle="Wrong data input" error="Data entry is limited to numbers._x000d__x000a_: symbol can be used for not available data." sqref="AX99" xr:uid="{3EFEF89D-B447-47E1-BE47-1BE8C9B49A6F}">
      <formula1>OR(ISNUMBER(AX99),AX99=":")</formula1>
    </dataValidation>
    <dataValidation type="custom" allowBlank="1" showInputMessage="1" showErrorMessage="1" errorTitle="Wrong data input" error="Data entry is limited to numbers._x000d__x000a_: symbol can be used for not available data." sqref="AX100" xr:uid="{B8FFCBFA-BA3D-4ED0-8A38-7CB5C6007E5E}">
      <formula1>OR(ISNUMBER(AX100),AX100=":")</formula1>
    </dataValidation>
    <dataValidation type="custom" allowBlank="1" showInputMessage="1" showErrorMessage="1" errorTitle="Wrong data input" error="Data entry is limited to numbers._x000d__x000a_: symbol can be used for not available data." sqref="AX105" xr:uid="{60C392F5-50A6-490B-B3F7-07749E26E367}">
      <formula1>OR(ISNUMBER(AX105),AX105=":")</formula1>
    </dataValidation>
    <dataValidation type="custom" allowBlank="1" showInputMessage="1" showErrorMessage="1" errorTitle="Wrong data input" error="Data entry is limited to numbers._x000d__x000a_: symbol can be used for not available data." sqref="AZ96" xr:uid="{C553E6E0-635C-452C-83A6-269B0A946601}">
      <formula1>OR(ISNUMBER(AZ96),AZ96=":")</formula1>
    </dataValidation>
    <dataValidation type="custom" allowBlank="1" showInputMessage="1" showErrorMessage="1" errorTitle="Wrong data input" error="Data entry is limited to numbers._x000d__x000a_: symbol can be used for not available data." sqref="AZ97" xr:uid="{F23F4436-1AEC-4F88-892C-93B945A8AB01}">
      <formula1>OR(ISNUMBER(AZ97),AZ97=":")</formula1>
    </dataValidation>
    <dataValidation type="custom" allowBlank="1" showInputMessage="1" showErrorMessage="1" errorTitle="Wrong data input" error="Data entry is limited to numbers._x000d__x000a_: symbol can be used for not available data." sqref="AZ98" xr:uid="{AC85D468-D1EE-405B-A6AC-E19D42E38C7C}">
      <formula1>OR(ISNUMBER(AZ98),AZ98=":")</formula1>
    </dataValidation>
    <dataValidation type="custom" allowBlank="1" showInputMessage="1" showErrorMessage="1" errorTitle="Wrong data input" error="Data entry is limited to numbers._x000d__x000a_: symbol can be used for not available data." sqref="AZ99" xr:uid="{23308726-DAAB-4206-9EEB-F3E014E60F2D}">
      <formula1>OR(ISNUMBER(AZ99),AZ99=":")</formula1>
    </dataValidation>
    <dataValidation type="custom" allowBlank="1" showInputMessage="1" showErrorMessage="1" errorTitle="Wrong data input" error="Data entry is limited to numbers._x000d__x000a_: symbol can be used for not available data." sqref="AZ100" xr:uid="{FF137657-46DD-450C-8E46-4416DB596ED0}">
      <formula1>OR(ISNUMBER(AZ100),AZ100=":")</formula1>
    </dataValidation>
    <dataValidation type="custom" allowBlank="1" showInputMessage="1" showErrorMessage="1" errorTitle="Wrong data input" error="Data entry is limited to numbers._x000d__x000a_: symbol can be used for not available data." sqref="AZ105" xr:uid="{3AAD53F1-81AC-4CFC-B122-2F7CE6715A56}">
      <formula1>OR(ISNUMBER(AZ105),AZ105=":")</formula1>
    </dataValidation>
    <dataValidation type="custom" allowBlank="1" showInputMessage="1" showErrorMessage="1" errorTitle="Wrong data input" error="Data entry is limited to numbers._x000d__x000a_: symbol can be used for not available data." sqref="BB96" xr:uid="{827AE08D-85DB-415A-A0D0-D3D08CB41C2A}">
      <formula1>OR(ISNUMBER(BB96),BB96=":")</formula1>
    </dataValidation>
    <dataValidation type="custom" allowBlank="1" showInputMessage="1" showErrorMessage="1" errorTitle="Wrong data input" error="Data entry is limited to numbers._x000d__x000a_: symbol can be used for not available data." sqref="BB97" xr:uid="{DB51E6F4-7788-4E7F-9062-C652D47683AE}">
      <formula1>OR(ISNUMBER(BB97),BB97=":")</formula1>
    </dataValidation>
    <dataValidation type="custom" allowBlank="1" showInputMessage="1" showErrorMessage="1" errorTitle="Wrong data input" error="Data entry is limited to numbers._x000d__x000a_: symbol can be used for not available data." sqref="BB98" xr:uid="{5706D756-9D38-45F7-B5F3-486D5DB2FDA0}">
      <formula1>OR(ISNUMBER(BB98),BB98=":")</formula1>
    </dataValidation>
    <dataValidation type="custom" allowBlank="1" showInputMessage="1" showErrorMessage="1" errorTitle="Wrong data input" error="Data entry is limited to numbers._x000d__x000a_: symbol can be used for not available data." sqref="BB99" xr:uid="{93FC6669-C511-470E-A7D8-17525D7AE7C1}">
      <formula1>OR(ISNUMBER(BB99),BB99=":")</formula1>
    </dataValidation>
    <dataValidation type="custom" allowBlank="1" showInputMessage="1" showErrorMessage="1" errorTitle="Wrong data input" error="Data entry is limited to numbers._x000d__x000a_: symbol can be used for not available data." sqref="BB100" xr:uid="{BB92842D-312D-45AC-8287-0BE58A207BC6}">
      <formula1>OR(ISNUMBER(BB100),BB100=":")</formula1>
    </dataValidation>
    <dataValidation type="custom" allowBlank="1" showInputMessage="1" showErrorMessage="1" errorTitle="Wrong data input" error="Data entry is limited to numbers._x000d__x000a_: symbol can be used for not available data." sqref="BB105" xr:uid="{C9AE8778-01C1-4EB1-A56E-B36E32379EB5}">
      <formula1>OR(ISNUMBER(BB105),BB105=":")</formula1>
    </dataValidation>
    <dataValidation type="custom" allowBlank="1" showInputMessage="1" showErrorMessage="1" errorTitle="Wrong data input" error="Data entry is limited to numbers._x000d__x000a_: symbol can be used for not available data." sqref="BD96" xr:uid="{A2AB0D97-7376-4283-9937-E889F7133054}">
      <formula1>OR(ISNUMBER(BD96),BD96=":")</formula1>
    </dataValidation>
    <dataValidation type="custom" allowBlank="1" showInputMessage="1" showErrorMessage="1" errorTitle="Wrong data input" error="Data entry is limited to numbers._x000d__x000a_: symbol can be used for not available data." sqref="BD97" xr:uid="{03E37AF1-40C0-444E-ABD2-F88024A733CE}">
      <formula1>OR(ISNUMBER(BD97),BD97=":")</formula1>
    </dataValidation>
    <dataValidation type="custom" allowBlank="1" showInputMessage="1" showErrorMessage="1" errorTitle="Wrong data input" error="Data entry is limited to numbers._x000d__x000a_: symbol can be used for not available data." sqref="BD98" xr:uid="{086EB645-F06F-43FE-A2B9-E0C4A0BA24B9}">
      <formula1>OR(ISNUMBER(BD98),BD98=":")</formula1>
    </dataValidation>
    <dataValidation type="custom" allowBlank="1" showInputMessage="1" showErrorMessage="1" errorTitle="Wrong data input" error="Data entry is limited to numbers._x000d__x000a_: symbol can be used for not available data." sqref="BD99" xr:uid="{6750171F-3E6F-47CF-BC33-771F35D1C483}">
      <formula1>OR(ISNUMBER(BD99),BD99=":")</formula1>
    </dataValidation>
    <dataValidation type="custom" allowBlank="1" showInputMessage="1" showErrorMessage="1" errorTitle="Wrong data input" error="Data entry is limited to numbers._x000d__x000a_: symbol can be used for not available data." sqref="BD100" xr:uid="{8E9ED91A-8159-47DF-8614-173A4D743616}">
      <formula1>OR(ISNUMBER(BD100),BD100=":")</formula1>
    </dataValidation>
    <dataValidation type="custom" allowBlank="1" showInputMessage="1" showErrorMessage="1" errorTitle="Wrong data input" error="Data entry is limited to numbers._x000d__x000a_: symbol can be used for not available data." sqref="BD105" xr:uid="{39B0CA65-566F-4F39-B8C1-946CEE2B41E9}">
      <formula1>OR(ISNUMBER(BD105),BD105=":")</formula1>
    </dataValidation>
    <dataValidation type="custom" allowBlank="1" showInputMessage="1" showErrorMessage="1" errorTitle="Wrong data input" error="Data entry is limited to numbers._x000d__x000a_: symbol can be used for not available data." sqref="BF96" xr:uid="{79DFD7A6-CC5D-4FC8-8B5C-30B7268D9907}">
      <formula1>OR(ISNUMBER(BF96),BF96=":")</formula1>
    </dataValidation>
    <dataValidation type="custom" allowBlank="1" showInputMessage="1" showErrorMessage="1" errorTitle="Wrong data input" error="Data entry is limited to numbers._x000d__x000a_: symbol can be used for not available data." sqref="BF97" xr:uid="{D1CF98F1-D9BB-44C7-9038-AAD7288A18DB}">
      <formula1>OR(ISNUMBER(BF97),BF97=":")</formula1>
    </dataValidation>
    <dataValidation type="custom" allowBlank="1" showInputMessage="1" showErrorMessage="1" errorTitle="Wrong data input" error="Data entry is limited to numbers._x000d__x000a_: symbol can be used for not available data." sqref="BF98" xr:uid="{02C641E9-45B7-4306-B725-D19329505898}">
      <formula1>OR(ISNUMBER(BF98),BF98=":")</formula1>
    </dataValidation>
    <dataValidation type="custom" allowBlank="1" showInputMessage="1" showErrorMessage="1" errorTitle="Wrong data input" error="Data entry is limited to numbers._x000d__x000a_: symbol can be used for not available data." sqref="BF99" xr:uid="{A43ACEC9-4F0C-45B1-AAB8-56C11DF34E2E}">
      <formula1>OR(ISNUMBER(BF99),BF99=":")</formula1>
    </dataValidation>
    <dataValidation type="custom" allowBlank="1" showInputMessage="1" showErrorMessage="1" errorTitle="Wrong data input" error="Data entry is limited to numbers._x000d__x000a_: symbol can be used for not available data." sqref="BF100" xr:uid="{52D87883-ED81-4A3E-A239-A671E3E45A06}">
      <formula1>OR(ISNUMBER(BF100),BF100=":")</formula1>
    </dataValidation>
    <dataValidation type="custom" allowBlank="1" showInputMessage="1" showErrorMessage="1" errorTitle="Wrong data input" error="Data entry is limited to numbers._x000d__x000a_: symbol can be used for not available data." sqref="BF105" xr:uid="{EFD75DF1-D389-485E-9CB4-956ECBC24D01}">
      <formula1>OR(ISNUMBER(BF105),BF105=":")</formula1>
    </dataValidation>
    <dataValidation type="custom" allowBlank="1" showInputMessage="1" showErrorMessage="1" errorTitle="Wrong data input" error="Data entry is limited to numbers._x000d__x000a_: symbol can be used for not available data." sqref="BH96" xr:uid="{3F64EEDE-9B60-40B3-A780-E978B73C2FEC}">
      <formula1>OR(ISNUMBER(BH96),BH96=":")</formula1>
    </dataValidation>
    <dataValidation type="custom" allowBlank="1" showInputMessage="1" showErrorMessage="1" errorTitle="Wrong data input" error="Data entry is limited to numbers._x000d__x000a_: symbol can be used for not available data." sqref="BH97" xr:uid="{7282F9D0-3D5A-4703-82B8-7EB1AF0E7219}">
      <formula1>OR(ISNUMBER(BH97),BH97=":")</formula1>
    </dataValidation>
    <dataValidation type="custom" allowBlank="1" showInputMessage="1" showErrorMessage="1" errorTitle="Wrong data input" error="Data entry is limited to numbers._x000d__x000a_: symbol can be used for not available data." sqref="BH98" xr:uid="{A2AE2F45-DCF7-4EA0-82B9-12762305F789}">
      <formula1>OR(ISNUMBER(BH98),BH98=":")</formula1>
    </dataValidation>
    <dataValidation type="custom" allowBlank="1" showInputMessage="1" showErrorMessage="1" errorTitle="Wrong data input" error="Data entry is limited to numbers._x000d__x000a_: symbol can be used for not available data." sqref="BH99" xr:uid="{AD9FF89B-E226-475A-B2FA-663D4728EC38}">
      <formula1>OR(ISNUMBER(BH99),BH99=":")</formula1>
    </dataValidation>
    <dataValidation type="custom" allowBlank="1" showInputMessage="1" showErrorMessage="1" errorTitle="Wrong data input" error="Data entry is limited to numbers._x000d__x000a_: symbol can be used for not available data." sqref="BH100" xr:uid="{50322517-E9B4-48C2-8E63-C6475168F854}">
      <formula1>OR(ISNUMBER(BH100),BH100=":")</formula1>
    </dataValidation>
    <dataValidation type="custom" allowBlank="1" showInputMessage="1" showErrorMessage="1" errorTitle="Wrong data input" error="Data entry is limited to numbers._x000d__x000a_: symbol can be used for not available data." sqref="BH105" xr:uid="{B9CFF962-C846-4DBE-ACB6-8248628A6030}">
      <formula1>OR(ISNUMBER(BH105),BH105=":")</formula1>
    </dataValidation>
    <dataValidation type="custom" allowBlank="1" showInputMessage="1" showErrorMessage="1" errorTitle="Wrong data input" error="Data entry is limited to numbers._x000d__x000a_: symbol can be used for not available data." sqref="BJ96" xr:uid="{1653A951-DC4B-48E5-BD8B-9AD617A03B70}">
      <formula1>OR(ISNUMBER(BJ96),BJ96=":")</formula1>
    </dataValidation>
    <dataValidation type="custom" allowBlank="1" showInputMessage="1" showErrorMessage="1" errorTitle="Wrong data input" error="Data entry is limited to numbers._x000d__x000a_: symbol can be used for not available data." sqref="BJ97" xr:uid="{74D62454-3A87-403B-AA17-8B64544D7661}">
      <formula1>OR(ISNUMBER(BJ97),BJ97=":")</formula1>
    </dataValidation>
    <dataValidation type="custom" allowBlank="1" showInputMessage="1" showErrorMessage="1" errorTitle="Wrong data input" error="Data entry is limited to numbers._x000d__x000a_: symbol can be used for not available data." sqref="BJ98" xr:uid="{65E2A314-3686-4CBD-82ED-87392D0C497E}">
      <formula1>OR(ISNUMBER(BJ98),BJ98=":")</formula1>
    </dataValidation>
    <dataValidation type="custom" allowBlank="1" showInputMessage="1" showErrorMessage="1" errorTitle="Wrong data input" error="Data entry is limited to numbers._x000d__x000a_: symbol can be used for not available data." sqref="BJ99" xr:uid="{E2F1C189-7F55-431B-AF2F-54E22442F562}">
      <formula1>OR(ISNUMBER(BJ99),BJ99=":")</formula1>
    </dataValidation>
    <dataValidation type="custom" allowBlank="1" showInputMessage="1" showErrorMessage="1" errorTitle="Wrong data input" error="Data entry is limited to numbers._x000d__x000a_: symbol can be used for not available data." sqref="BJ100" xr:uid="{836C6394-B885-4955-B61A-ED49D2849D5E}">
      <formula1>OR(ISNUMBER(BJ100),BJ100=":")</formula1>
    </dataValidation>
    <dataValidation type="custom" allowBlank="1" showInputMessage="1" showErrorMessage="1" errorTitle="Wrong data input" error="Data entry is limited to numbers._x000d__x000a_: symbol can be used for not available data." sqref="BJ105" xr:uid="{BA2B85EC-ED18-489F-B512-52785E8A1131}">
      <formula1>OR(ISNUMBER(BJ105),BJ105=":")</formula1>
    </dataValidation>
    <dataValidation type="custom" allowBlank="1" showInputMessage="1" showErrorMessage="1" errorTitle="Wrong data input" error="Data entry is limited to numbers._x000d__x000a_: symbol can be used for not available data." sqref="BL96" xr:uid="{43375902-39DF-4282-846C-9FA2A9B4008D}">
      <formula1>OR(ISNUMBER(BL96),BL96=":")</formula1>
    </dataValidation>
    <dataValidation type="custom" allowBlank="1" showInputMessage="1" showErrorMessage="1" errorTitle="Wrong data input" error="Data entry is limited to numbers._x000d__x000a_: symbol can be used for not available data." sqref="BL97" xr:uid="{8BE60229-7020-476C-8ECC-3D584C3C3F14}">
      <formula1>OR(ISNUMBER(BL97),BL97=":")</formula1>
    </dataValidation>
    <dataValidation type="custom" allowBlank="1" showInputMessage="1" showErrorMessage="1" errorTitle="Wrong data input" error="Data entry is limited to numbers._x000d__x000a_: symbol can be used for not available data." sqref="BL98" xr:uid="{F01D69D3-FA24-4CC2-A82D-92CDB033526F}">
      <formula1>OR(ISNUMBER(BL98),BL98=":")</formula1>
    </dataValidation>
    <dataValidation type="custom" allowBlank="1" showInputMessage="1" showErrorMessage="1" errorTitle="Wrong data input" error="Data entry is limited to numbers._x000d__x000a_: symbol can be used for not available data." sqref="BL99" xr:uid="{B26910C8-FEE8-4C10-A9B2-0E504B329AB4}">
      <formula1>OR(ISNUMBER(BL99),BL99=":")</formula1>
    </dataValidation>
    <dataValidation type="custom" allowBlank="1" showInputMessage="1" showErrorMessage="1" errorTitle="Wrong data input" error="Data entry is limited to numbers._x000d__x000a_: symbol can be used for not available data." sqref="BL100" xr:uid="{CE0A6895-E33D-43C0-94DF-00DF1A0DBA01}">
      <formula1>OR(ISNUMBER(BL100),BL100=":")</formula1>
    </dataValidation>
    <dataValidation type="custom" allowBlank="1" showInputMessage="1" showErrorMessage="1" errorTitle="Wrong data input" error="Data entry is limited to numbers._x000d__x000a_: symbol can be used for not available data." sqref="BL105" xr:uid="{3A10099D-6F09-4A23-B769-27459E26C7A1}">
      <formula1>OR(ISNUMBER(BL105),BL105=":")</formula1>
    </dataValidation>
    <dataValidation type="custom" allowBlank="1" showInputMessage="1" showErrorMessage="1" errorTitle="Wrong data input" error="Data entry is limited to numbers._x000d__x000a_: symbol can be used for not available data." sqref="BN96" xr:uid="{6C1B3654-4661-4B07-A645-4592BF71552A}">
      <formula1>OR(ISNUMBER(BN96),BN96=":")</formula1>
    </dataValidation>
    <dataValidation type="custom" allowBlank="1" showInputMessage="1" showErrorMessage="1" errorTitle="Wrong data input" error="Data entry is limited to numbers._x000d__x000a_: symbol can be used for not available data." sqref="BN97" xr:uid="{ACF1A4DA-FF3C-4E06-9265-0B395A56DAE9}">
      <formula1>OR(ISNUMBER(BN97),BN97=":")</formula1>
    </dataValidation>
    <dataValidation type="custom" allowBlank="1" showInputMessage="1" showErrorMessage="1" errorTitle="Wrong data input" error="Data entry is limited to numbers._x000d__x000a_: symbol can be used for not available data." sqref="BN98" xr:uid="{C0A63719-FCF6-4669-8614-2815EA9AB3E1}">
      <formula1>OR(ISNUMBER(BN98),BN98=":")</formula1>
    </dataValidation>
    <dataValidation type="custom" allowBlank="1" showInputMessage="1" showErrorMessage="1" errorTitle="Wrong data input" error="Data entry is limited to numbers._x000d__x000a_: symbol can be used for not available data." sqref="BN99" xr:uid="{CF2954CB-FC96-48A8-9D9E-9279987EFBC7}">
      <formula1>OR(ISNUMBER(BN99),BN99=":")</formula1>
    </dataValidation>
    <dataValidation type="custom" allowBlank="1" showInputMessage="1" showErrorMessage="1" errorTitle="Wrong data input" error="Data entry is limited to numbers._x000d__x000a_: symbol can be used for not available data." sqref="BN100" xr:uid="{C2FF570F-A310-42F8-BCCA-94AB20B569BD}">
      <formula1>OR(ISNUMBER(BN100),BN100=":")</formula1>
    </dataValidation>
    <dataValidation type="custom" allowBlank="1" showInputMessage="1" showErrorMessage="1" errorTitle="Wrong data input" error="Data entry is limited to numbers._x000d__x000a_: symbol can be used for not available data." sqref="BN105" xr:uid="{AAF17828-B185-49F1-A140-BE0BD200F3D5}">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0225"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0226"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0227"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0228"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MODEL5">
    <tabColor indexed="42"/>
  </sheetPr>
  <dimension ref="A1:CT144"/>
  <sheetViews>
    <sheetView showGridLines="0" showOutlineSymbols="0" zoomScale="80" zoomScaleNormal="80" zoomScaleSheetLayoutView="100" workbookViewId="0">
      <pane xSplit="5" ySplit="4" topLeftCell="AQ77" activePane="bottomRight" state="frozen"/>
      <selection activeCell="BI91" sqref="BI91:BI92"/>
      <selection pane="topRight" activeCell="BI91" sqref="BI91:BI92"/>
      <selection pane="bottomLeft" activeCell="BI91" sqref="BI91:BI92"/>
      <selection pane="bottomRight" activeCell="BR102" sqref="BR102"/>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117</v>
      </c>
      <c r="E2" s="9" t="s">
        <v>338</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648</v>
      </c>
      <c r="B3" s="437" t="s">
        <v>194</v>
      </c>
      <c r="C3" s="438" t="s">
        <v>195</v>
      </c>
      <c r="D3" s="439" t="s">
        <v>116</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9955.1087040098646</v>
      </c>
      <c r="G5" s="395"/>
      <c r="H5" s="367">
        <v>21161.65778390105</v>
      </c>
      <c r="I5" s="395"/>
      <c r="J5" s="367">
        <v>30972.33894974794</v>
      </c>
      <c r="K5" s="395"/>
      <c r="L5" s="367">
        <v>40989.662154804624</v>
      </c>
      <c r="M5" s="395"/>
      <c r="N5" s="367">
        <v>58607.030617850418</v>
      </c>
      <c r="O5" s="395"/>
      <c r="P5" s="367">
        <v>79458.333171636506</v>
      </c>
      <c r="Q5" s="395"/>
      <c r="R5" s="367">
        <v>105305.80774740892</v>
      </c>
      <c r="S5" s="395"/>
      <c r="T5" s="367">
        <v>138516.59656395862</v>
      </c>
      <c r="U5" s="395"/>
      <c r="V5" s="367">
        <v>167212.3497920857</v>
      </c>
      <c r="W5" s="395"/>
      <c r="X5" s="367">
        <v>201609.53364545992</v>
      </c>
      <c r="Y5" s="395"/>
      <c r="Z5" s="367">
        <v>233869.52264285303</v>
      </c>
      <c r="AA5" s="395"/>
      <c r="AB5" s="367">
        <v>276096.03329474101</v>
      </c>
      <c r="AC5" s="395"/>
      <c r="AD5" s="367">
        <v>314384.46503364504</v>
      </c>
      <c r="AE5" s="395"/>
      <c r="AF5" s="367">
        <v>372016.59444883448</v>
      </c>
      <c r="AG5" s="395"/>
      <c r="AH5" s="367">
        <v>427623.91297501838</v>
      </c>
      <c r="AI5" s="395"/>
      <c r="AJ5" s="367">
        <v>493236.97703149635</v>
      </c>
      <c r="AK5" s="395"/>
      <c r="AL5" s="367">
        <v>503902.91275788716</v>
      </c>
      <c r="AM5" s="395"/>
      <c r="AN5" s="367">
        <v>534670.88005320926</v>
      </c>
      <c r="AO5" s="395"/>
      <c r="AP5" s="367">
        <v>554367.27168963221</v>
      </c>
      <c r="AQ5" s="395"/>
      <c r="AR5" s="367">
        <v>553812.63046580344</v>
      </c>
      <c r="AS5" s="395"/>
      <c r="AT5" s="367">
        <v>625274.28822254087</v>
      </c>
      <c r="AU5" s="395"/>
      <c r="AV5" s="367">
        <v>583486.18801820755</v>
      </c>
      <c r="AW5" s="395"/>
      <c r="AX5" s="367">
        <v>639321.62340693979</v>
      </c>
      <c r="AY5" s="395"/>
      <c r="AZ5" s="367">
        <v>608140.18838923203</v>
      </c>
      <c r="BA5" s="395"/>
      <c r="BB5" s="367">
        <v>616221.69347149739</v>
      </c>
      <c r="BC5" s="395"/>
      <c r="BD5" s="367">
        <v>574057.55455299688</v>
      </c>
      <c r="BE5" s="395"/>
      <c r="BF5" s="367">
        <v>596850.44354714244</v>
      </c>
      <c r="BG5" s="395"/>
      <c r="BH5" s="367">
        <v>411775.60352123895</v>
      </c>
      <c r="BI5" s="395"/>
      <c r="BJ5" s="367">
        <v>378359.83201356803</v>
      </c>
      <c r="BK5" s="395"/>
      <c r="BL5" s="368">
        <f>BL6+BL11+BL36+BL37+BL40+BL41+BL45+BL51+BL52+BL62+BL77+BL78+BL79+BL82+BL85+BL89+BL90</f>
        <v>372061.12239444297</v>
      </c>
      <c r="BM5" s="395"/>
      <c r="BN5" s="616">
        <v>372072.81139677431</v>
      </c>
      <c r="BO5" s="398" t="s">
        <v>1196</v>
      </c>
      <c r="CJ5" s="302" t="s">
        <v>329</v>
      </c>
      <c r="CK5" s="302" t="s">
        <v>706</v>
      </c>
      <c r="CL5" s="302" t="s">
        <v>940</v>
      </c>
      <c r="CM5" s="302" t="s">
        <v>941</v>
      </c>
      <c r="CN5" s="302" t="s">
        <v>942</v>
      </c>
      <c r="CO5" s="302" t="s">
        <v>117</v>
      </c>
      <c r="CP5" s="302" t="s">
        <v>943</v>
      </c>
      <c r="CQ5" s="314" t="s">
        <v>648</v>
      </c>
      <c r="CR5" s="314">
        <v>0</v>
      </c>
      <c r="CS5" s="302" t="s">
        <v>944</v>
      </c>
      <c r="CT5" s="302" t="s">
        <v>945</v>
      </c>
    </row>
    <row r="6" spans="1:98" s="12" customFormat="1" ht="20.100000000000001" customHeight="1">
      <c r="A6" s="33"/>
      <c r="B6" s="198" t="str">
        <f>Parameters!Q5</f>
        <v>A</v>
      </c>
      <c r="C6" s="199"/>
      <c r="D6" s="431" t="str">
        <f>Parameters!S5</f>
        <v>Agriculture, forestry and fishing</v>
      </c>
      <c r="E6" s="432"/>
      <c r="F6" s="369">
        <v>4.3780155731065999</v>
      </c>
      <c r="G6" s="373"/>
      <c r="H6" s="370">
        <v>11.430792601068269</v>
      </c>
      <c r="I6" s="373"/>
      <c r="J6" s="370">
        <v>17.220887047310967</v>
      </c>
      <c r="K6" s="373"/>
      <c r="L6" s="370">
        <v>29.361735297470801</v>
      </c>
      <c r="M6" s="373"/>
      <c r="N6" s="370">
        <v>43.752706421847371</v>
      </c>
      <c r="O6" s="373"/>
      <c r="P6" s="370">
        <v>89.196710085316639</v>
      </c>
      <c r="Q6" s="373"/>
      <c r="R6" s="370">
        <v>143.974568873675</v>
      </c>
      <c r="S6" s="373"/>
      <c r="T6" s="370">
        <v>216.71125099119843</v>
      </c>
      <c r="U6" s="373"/>
      <c r="V6" s="370">
        <v>273.08411319213724</v>
      </c>
      <c r="W6" s="373"/>
      <c r="X6" s="370">
        <v>355.75773336725479</v>
      </c>
      <c r="Y6" s="373"/>
      <c r="Z6" s="370">
        <v>424.8565303652793</v>
      </c>
      <c r="AA6" s="373"/>
      <c r="AB6" s="370">
        <v>536.81773395890582</v>
      </c>
      <c r="AC6" s="373"/>
      <c r="AD6" s="370">
        <v>600.23470316877933</v>
      </c>
      <c r="AE6" s="373"/>
      <c r="AF6" s="370">
        <v>748.25167047627428</v>
      </c>
      <c r="AG6" s="373"/>
      <c r="AH6" s="370">
        <v>872.45990693776037</v>
      </c>
      <c r="AI6" s="373"/>
      <c r="AJ6" s="370">
        <v>912.90805969119776</v>
      </c>
      <c r="AK6" s="373"/>
      <c r="AL6" s="370">
        <v>1138.6699665656552</v>
      </c>
      <c r="AM6" s="373"/>
      <c r="AN6" s="370">
        <v>1830.3475177660746</v>
      </c>
      <c r="AO6" s="373"/>
      <c r="AP6" s="370">
        <v>1921.5822832887241</v>
      </c>
      <c r="AQ6" s="373"/>
      <c r="AR6" s="370">
        <v>1604.2034274334278</v>
      </c>
      <c r="AS6" s="373"/>
      <c r="AT6" s="370">
        <v>1870.3758969127573</v>
      </c>
      <c r="AU6" s="373"/>
      <c r="AV6" s="370">
        <v>1946.9485919262659</v>
      </c>
      <c r="AW6" s="373"/>
      <c r="AX6" s="370">
        <v>2201.6180213707989</v>
      </c>
      <c r="AY6" s="373"/>
      <c r="AZ6" s="370">
        <v>1905.0424709428339</v>
      </c>
      <c r="BA6" s="373"/>
      <c r="BB6" s="370">
        <v>1807.4868046248894</v>
      </c>
      <c r="BC6" s="373"/>
      <c r="BD6" s="370">
        <v>1785.056451206334</v>
      </c>
      <c r="BE6" s="373"/>
      <c r="BF6" s="370">
        <v>1945.9923766135207</v>
      </c>
      <c r="BG6" s="373"/>
      <c r="BH6" s="370">
        <v>1111.544879554775</v>
      </c>
      <c r="BI6" s="373"/>
      <c r="BJ6" s="370">
        <v>1132.5932299953972</v>
      </c>
      <c r="BK6" s="373"/>
      <c r="BL6" s="371">
        <v>973.66903494017208</v>
      </c>
      <c r="BM6" s="373"/>
      <c r="BN6" s="617">
        <v>973.69962459045894</v>
      </c>
      <c r="BO6" s="376" t="s">
        <v>1196</v>
      </c>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0</v>
      </c>
      <c r="G7" s="373"/>
      <c r="H7" s="374">
        <v>0</v>
      </c>
      <c r="I7" s="373"/>
      <c r="J7" s="374">
        <v>0</v>
      </c>
      <c r="K7" s="373"/>
      <c r="L7" s="374">
        <v>0</v>
      </c>
      <c r="M7" s="373"/>
      <c r="N7" s="374">
        <v>0</v>
      </c>
      <c r="O7" s="373"/>
      <c r="P7" s="374">
        <v>0</v>
      </c>
      <c r="Q7" s="373"/>
      <c r="R7" s="374">
        <v>0</v>
      </c>
      <c r="S7" s="373"/>
      <c r="T7" s="374">
        <v>0</v>
      </c>
      <c r="U7" s="373"/>
      <c r="V7" s="374">
        <v>0</v>
      </c>
      <c r="W7" s="373"/>
      <c r="X7" s="374">
        <v>0</v>
      </c>
      <c r="Y7" s="373"/>
      <c r="Z7" s="374">
        <v>0</v>
      </c>
      <c r="AA7" s="373"/>
      <c r="AB7" s="374">
        <v>0</v>
      </c>
      <c r="AC7" s="373"/>
      <c r="AD7" s="374">
        <v>0</v>
      </c>
      <c r="AE7" s="373"/>
      <c r="AF7" s="374">
        <v>0</v>
      </c>
      <c r="AG7" s="373"/>
      <c r="AH7" s="374">
        <v>0</v>
      </c>
      <c r="AI7" s="373"/>
      <c r="AJ7" s="374">
        <v>0</v>
      </c>
      <c r="AK7" s="373"/>
      <c r="AL7" s="374">
        <v>0</v>
      </c>
      <c r="AM7" s="373"/>
      <c r="AN7" s="374">
        <v>0</v>
      </c>
      <c r="AO7" s="373"/>
      <c r="AP7" s="374">
        <v>0</v>
      </c>
      <c r="AQ7" s="373"/>
      <c r="AR7" s="374">
        <v>0</v>
      </c>
      <c r="AS7" s="373"/>
      <c r="AT7" s="374">
        <v>0</v>
      </c>
      <c r="AU7" s="373"/>
      <c r="AV7" s="374">
        <v>0</v>
      </c>
      <c r="AW7" s="373"/>
      <c r="AX7" s="374">
        <v>0</v>
      </c>
      <c r="AY7" s="373"/>
      <c r="AZ7" s="374">
        <v>0</v>
      </c>
      <c r="BA7" s="373"/>
      <c r="BB7" s="374">
        <v>0</v>
      </c>
      <c r="BC7" s="373"/>
      <c r="BD7" s="374">
        <v>0</v>
      </c>
      <c r="BE7" s="373"/>
      <c r="BF7" s="374">
        <v>0</v>
      </c>
      <c r="BG7" s="373"/>
      <c r="BH7" s="374">
        <v>0</v>
      </c>
      <c r="BI7" s="373"/>
      <c r="BJ7" s="374">
        <v>0</v>
      </c>
      <c r="BK7" s="373"/>
      <c r="BL7" s="375">
        <v>0</v>
      </c>
      <c r="BM7" s="373"/>
      <c r="BN7" s="618">
        <v>0</v>
      </c>
      <c r="BO7" s="376" t="s">
        <v>1196</v>
      </c>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0</v>
      </c>
      <c r="G8" s="373"/>
      <c r="H8" s="374">
        <v>0</v>
      </c>
      <c r="I8" s="373"/>
      <c r="J8" s="374">
        <v>0</v>
      </c>
      <c r="K8" s="373"/>
      <c r="L8" s="374">
        <v>0</v>
      </c>
      <c r="M8" s="373"/>
      <c r="N8" s="374">
        <v>0</v>
      </c>
      <c r="O8" s="373"/>
      <c r="P8" s="374">
        <v>0</v>
      </c>
      <c r="Q8" s="373"/>
      <c r="R8" s="374">
        <v>0</v>
      </c>
      <c r="S8" s="373"/>
      <c r="T8" s="374">
        <v>0</v>
      </c>
      <c r="U8" s="373"/>
      <c r="V8" s="374">
        <v>0</v>
      </c>
      <c r="W8" s="373"/>
      <c r="X8" s="374">
        <v>0</v>
      </c>
      <c r="Y8" s="373"/>
      <c r="Z8" s="374">
        <v>0</v>
      </c>
      <c r="AA8" s="373"/>
      <c r="AB8" s="374">
        <v>0</v>
      </c>
      <c r="AC8" s="373"/>
      <c r="AD8" s="374">
        <v>0</v>
      </c>
      <c r="AE8" s="373"/>
      <c r="AF8" s="374">
        <v>0</v>
      </c>
      <c r="AG8" s="373"/>
      <c r="AH8" s="374">
        <v>0</v>
      </c>
      <c r="AI8" s="373"/>
      <c r="AJ8" s="374">
        <v>0</v>
      </c>
      <c r="AK8" s="373"/>
      <c r="AL8" s="374">
        <v>0</v>
      </c>
      <c r="AM8" s="373"/>
      <c r="AN8" s="374">
        <v>0</v>
      </c>
      <c r="AO8" s="373"/>
      <c r="AP8" s="374">
        <v>0</v>
      </c>
      <c r="AQ8" s="373"/>
      <c r="AR8" s="374">
        <v>0</v>
      </c>
      <c r="AS8" s="373"/>
      <c r="AT8" s="374">
        <v>0</v>
      </c>
      <c r="AU8" s="373"/>
      <c r="AV8" s="374">
        <v>0</v>
      </c>
      <c r="AW8" s="373"/>
      <c r="AX8" s="374">
        <v>0</v>
      </c>
      <c r="AY8" s="373"/>
      <c r="AZ8" s="374">
        <v>0</v>
      </c>
      <c r="BA8" s="373"/>
      <c r="BB8" s="374">
        <v>0</v>
      </c>
      <c r="BC8" s="373"/>
      <c r="BD8" s="374">
        <v>0</v>
      </c>
      <c r="BE8" s="373"/>
      <c r="BF8" s="374">
        <v>0</v>
      </c>
      <c r="BG8" s="373"/>
      <c r="BH8" s="374">
        <v>0</v>
      </c>
      <c r="BI8" s="373"/>
      <c r="BJ8" s="374">
        <v>0</v>
      </c>
      <c r="BK8" s="373"/>
      <c r="BL8" s="375">
        <v>0</v>
      </c>
      <c r="BM8" s="373"/>
      <c r="BN8" s="618">
        <v>0</v>
      </c>
      <c r="BO8" s="376" t="s">
        <v>1196</v>
      </c>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4.3780155731065999</v>
      </c>
      <c r="G9" s="373"/>
      <c r="H9" s="374">
        <v>11.430792601068269</v>
      </c>
      <c r="I9" s="373" t="s">
        <v>354</v>
      </c>
      <c r="J9" s="374">
        <v>17.220887047310967</v>
      </c>
      <c r="K9" s="373"/>
      <c r="L9" s="374">
        <v>29.361735297470801</v>
      </c>
      <c r="M9" s="373"/>
      <c r="N9" s="374">
        <v>43.752706421847371</v>
      </c>
      <c r="O9" s="373"/>
      <c r="P9" s="374">
        <v>89.196710085316639</v>
      </c>
      <c r="Q9" s="373" t="s">
        <v>354</v>
      </c>
      <c r="R9" s="374">
        <v>143.974568873675</v>
      </c>
      <c r="S9" s="373"/>
      <c r="T9" s="374">
        <v>216.71125099119843</v>
      </c>
      <c r="U9" s="373"/>
      <c r="V9" s="374">
        <v>273.08411319213724</v>
      </c>
      <c r="W9" s="373"/>
      <c r="X9" s="374">
        <v>355.75773336725479</v>
      </c>
      <c r="Y9" s="373"/>
      <c r="Z9" s="374">
        <v>424.8565303652793</v>
      </c>
      <c r="AA9" s="373"/>
      <c r="AB9" s="374">
        <v>536.81773395890582</v>
      </c>
      <c r="AC9" s="373"/>
      <c r="AD9" s="374">
        <v>600.23470316877933</v>
      </c>
      <c r="AE9" s="373"/>
      <c r="AF9" s="374">
        <v>748.25167047627428</v>
      </c>
      <c r="AG9" s="373"/>
      <c r="AH9" s="374">
        <v>872.45990693776037</v>
      </c>
      <c r="AI9" s="373"/>
      <c r="AJ9" s="374">
        <v>912.90805969119776</v>
      </c>
      <c r="AK9" s="373"/>
      <c r="AL9" s="374">
        <v>1138.6699665656552</v>
      </c>
      <c r="AM9" s="373"/>
      <c r="AN9" s="374">
        <v>1830.3475177660746</v>
      </c>
      <c r="AO9" s="373"/>
      <c r="AP9" s="374">
        <v>1921.5822832887241</v>
      </c>
      <c r="AQ9" s="373"/>
      <c r="AR9" s="374">
        <v>1604.2034274334278</v>
      </c>
      <c r="AS9" s="373"/>
      <c r="AT9" s="374">
        <v>1870.3758969127573</v>
      </c>
      <c r="AU9" s="373"/>
      <c r="AV9" s="374">
        <v>1946.9485919262659</v>
      </c>
      <c r="AW9" s="373"/>
      <c r="AX9" s="374">
        <v>2201.6180213707989</v>
      </c>
      <c r="AY9" s="373"/>
      <c r="AZ9" s="374">
        <v>1905.0424709428339</v>
      </c>
      <c r="BA9" s="373"/>
      <c r="BB9" s="374">
        <v>1807.4868046248894</v>
      </c>
      <c r="BC9" s="373"/>
      <c r="BD9" s="374">
        <v>1785.056451206334</v>
      </c>
      <c r="BE9" s="373"/>
      <c r="BF9" s="374">
        <v>1945.9923766135207</v>
      </c>
      <c r="BG9" s="373"/>
      <c r="BH9" s="374">
        <v>1111.544879554775</v>
      </c>
      <c r="BI9" s="373"/>
      <c r="BJ9" s="374">
        <v>1132.5932299953972</v>
      </c>
      <c r="BK9" s="373"/>
      <c r="BL9" s="375">
        <v>973.66903494017208</v>
      </c>
      <c r="BM9" s="373"/>
      <c r="BN9" s="618">
        <v>973.69962459045894</v>
      </c>
      <c r="BO9" s="376" t="s">
        <v>1196</v>
      </c>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0</v>
      </c>
      <c r="G10" s="373"/>
      <c r="H10" s="370">
        <v>0</v>
      </c>
      <c r="I10" s="373"/>
      <c r="J10" s="370">
        <v>0</v>
      </c>
      <c r="K10" s="373"/>
      <c r="L10" s="370">
        <v>0</v>
      </c>
      <c r="M10" s="373"/>
      <c r="N10" s="370">
        <v>0</v>
      </c>
      <c r="O10" s="373"/>
      <c r="P10" s="370">
        <v>0</v>
      </c>
      <c r="Q10" s="373"/>
      <c r="R10" s="370">
        <v>0</v>
      </c>
      <c r="S10" s="373"/>
      <c r="T10" s="370">
        <v>0</v>
      </c>
      <c r="U10" s="373"/>
      <c r="V10" s="370">
        <v>0</v>
      </c>
      <c r="W10" s="373"/>
      <c r="X10" s="370">
        <v>0</v>
      </c>
      <c r="Y10" s="373"/>
      <c r="Z10" s="370">
        <v>0</v>
      </c>
      <c r="AA10" s="373"/>
      <c r="AB10" s="370">
        <v>0</v>
      </c>
      <c r="AC10" s="373"/>
      <c r="AD10" s="370">
        <v>0</v>
      </c>
      <c r="AE10" s="373"/>
      <c r="AF10" s="370">
        <v>0</v>
      </c>
      <c r="AG10" s="373"/>
      <c r="AH10" s="370">
        <v>0</v>
      </c>
      <c r="AI10" s="373"/>
      <c r="AJ10" s="370">
        <v>0</v>
      </c>
      <c r="AK10" s="373"/>
      <c r="AL10" s="370">
        <v>0</v>
      </c>
      <c r="AM10" s="373"/>
      <c r="AN10" s="370">
        <v>0</v>
      </c>
      <c r="AO10" s="373"/>
      <c r="AP10" s="370">
        <v>0</v>
      </c>
      <c r="AQ10" s="373"/>
      <c r="AR10" s="370">
        <v>0</v>
      </c>
      <c r="AS10" s="373"/>
      <c r="AT10" s="370">
        <v>0</v>
      </c>
      <c r="AU10" s="373"/>
      <c r="AV10" s="370">
        <v>0</v>
      </c>
      <c r="AW10" s="373"/>
      <c r="AX10" s="370">
        <v>0</v>
      </c>
      <c r="AY10" s="373"/>
      <c r="AZ10" s="370">
        <v>0</v>
      </c>
      <c r="BA10" s="373"/>
      <c r="BB10" s="370">
        <v>0</v>
      </c>
      <c r="BC10" s="373"/>
      <c r="BD10" s="370">
        <v>0</v>
      </c>
      <c r="BE10" s="373"/>
      <c r="BF10" s="370">
        <v>0</v>
      </c>
      <c r="BG10" s="373"/>
      <c r="BH10" s="370">
        <v>0</v>
      </c>
      <c r="BI10" s="373"/>
      <c r="BJ10" s="370">
        <v>0</v>
      </c>
      <c r="BK10" s="373"/>
      <c r="BL10" s="371">
        <v>0</v>
      </c>
      <c r="BM10" s="373"/>
      <c r="BN10" s="617">
        <v>0</v>
      </c>
      <c r="BO10" s="376" t="s">
        <v>1196</v>
      </c>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5074.524986605692</v>
      </c>
      <c r="G11" s="373"/>
      <c r="H11" s="370">
        <v>10436.270625153344</v>
      </c>
      <c r="I11" s="373" t="s">
        <v>354</v>
      </c>
      <c r="J11" s="370">
        <v>15328.378396180506</v>
      </c>
      <c r="K11" s="373" t="s">
        <v>354</v>
      </c>
      <c r="L11" s="370">
        <v>19445.528714231412</v>
      </c>
      <c r="M11" s="373"/>
      <c r="N11" s="370">
        <v>28162.954891262612</v>
      </c>
      <c r="O11" s="373" t="s">
        <v>354</v>
      </c>
      <c r="P11" s="370">
        <v>37129.563941408764</v>
      </c>
      <c r="Q11" s="373" t="s">
        <v>354</v>
      </c>
      <c r="R11" s="370">
        <v>48193.862799032824</v>
      </c>
      <c r="S11" s="373"/>
      <c r="T11" s="370">
        <v>62274.666802235399</v>
      </c>
      <c r="U11" s="373"/>
      <c r="V11" s="370">
        <v>73956.394011597382</v>
      </c>
      <c r="W11" s="373"/>
      <c r="X11" s="370">
        <v>87752.037683643168</v>
      </c>
      <c r="Y11" s="373"/>
      <c r="Z11" s="370">
        <v>100546.59554521884</v>
      </c>
      <c r="AA11" s="373"/>
      <c r="AB11" s="370">
        <v>117134.00821799492</v>
      </c>
      <c r="AC11" s="373"/>
      <c r="AD11" s="370">
        <v>132681.83235504603</v>
      </c>
      <c r="AE11" s="373"/>
      <c r="AF11" s="370">
        <v>155519.00374648016</v>
      </c>
      <c r="AG11" s="373"/>
      <c r="AH11" s="370">
        <v>177284.5149420583</v>
      </c>
      <c r="AI11" s="373"/>
      <c r="AJ11" s="370">
        <v>203034.97604406803</v>
      </c>
      <c r="AK11" s="373"/>
      <c r="AL11" s="370">
        <v>207937.62499989953</v>
      </c>
      <c r="AM11" s="373"/>
      <c r="AN11" s="370">
        <v>222451.84483901304</v>
      </c>
      <c r="AO11" s="373"/>
      <c r="AP11" s="370">
        <v>229249.60830339504</v>
      </c>
      <c r="AQ11" s="373"/>
      <c r="AR11" s="370">
        <v>228116.09135871008</v>
      </c>
      <c r="AS11" s="373"/>
      <c r="AT11" s="370">
        <v>257198.80190425535</v>
      </c>
      <c r="AU11" s="373"/>
      <c r="AV11" s="370">
        <v>239631.49930235164</v>
      </c>
      <c r="AW11" s="373"/>
      <c r="AX11" s="370">
        <v>262858.88432720106</v>
      </c>
      <c r="AY11" s="373"/>
      <c r="AZ11" s="370">
        <v>248382.73779589791</v>
      </c>
      <c r="BA11" s="373"/>
      <c r="BB11" s="370">
        <v>252628.20011093072</v>
      </c>
      <c r="BC11" s="373"/>
      <c r="BD11" s="370">
        <v>238161.30356010725</v>
      </c>
      <c r="BE11" s="373"/>
      <c r="BF11" s="370">
        <v>247000.04665834093</v>
      </c>
      <c r="BG11" s="373"/>
      <c r="BH11" s="370">
        <v>176477.46944904741</v>
      </c>
      <c r="BI11" s="373"/>
      <c r="BJ11" s="370">
        <v>164476.92276684084</v>
      </c>
      <c r="BK11" s="373"/>
      <c r="BL11" s="371">
        <v>163421.25027742295</v>
      </c>
      <c r="BM11" s="373"/>
      <c r="BN11" s="617">
        <v>163426.38446441671</v>
      </c>
      <c r="BO11" s="376" t="s">
        <v>1196</v>
      </c>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17.5120622924264</v>
      </c>
      <c r="G12" s="373"/>
      <c r="H12" s="378">
        <v>45.723170404273077</v>
      </c>
      <c r="I12" s="373"/>
      <c r="J12" s="378">
        <v>68.883548189243868</v>
      </c>
      <c r="K12" s="373"/>
      <c r="L12" s="378">
        <v>117.4469411898832</v>
      </c>
      <c r="M12" s="373"/>
      <c r="N12" s="378">
        <v>308.91082568738949</v>
      </c>
      <c r="O12" s="373"/>
      <c r="P12" s="378">
        <v>496.71234034126655</v>
      </c>
      <c r="Q12" s="373"/>
      <c r="R12" s="378">
        <v>709.79414799469998</v>
      </c>
      <c r="S12" s="373"/>
      <c r="T12" s="378">
        <v>1033.5881471022938</v>
      </c>
      <c r="U12" s="373"/>
      <c r="V12" s="378">
        <v>1245.2357801903615</v>
      </c>
      <c r="W12" s="373"/>
      <c r="X12" s="378">
        <v>1558.6389142537223</v>
      </c>
      <c r="Y12" s="373"/>
      <c r="Z12" s="378">
        <v>1819.4988123418971</v>
      </c>
      <c r="AA12" s="373"/>
      <c r="AB12" s="378">
        <v>2250.6235132619995</v>
      </c>
      <c r="AC12" s="373"/>
      <c r="AD12" s="378">
        <v>2498.9846272143614</v>
      </c>
      <c r="AE12" s="373"/>
      <c r="AF12" s="378">
        <v>3048.6445173716447</v>
      </c>
      <c r="AG12" s="373"/>
      <c r="AH12" s="378">
        <v>3542.4985240402566</v>
      </c>
      <c r="AI12" s="373"/>
      <c r="AJ12" s="378">
        <v>3704.4848905725603</v>
      </c>
      <c r="AK12" s="373"/>
      <c r="AL12" s="378">
        <v>4609.2271048113507</v>
      </c>
      <c r="AM12" s="373"/>
      <c r="AN12" s="378">
        <v>7384.9334784202847</v>
      </c>
      <c r="AO12" s="373"/>
      <c r="AP12" s="378">
        <v>7739.8678167241023</v>
      </c>
      <c r="AQ12" s="373"/>
      <c r="AR12" s="378">
        <v>6466.4286488850721</v>
      </c>
      <c r="AS12" s="373"/>
      <c r="AT12" s="378">
        <v>7526.5006996066331</v>
      </c>
      <c r="AU12" s="373"/>
      <c r="AV12" s="378">
        <v>7832.537965600889</v>
      </c>
      <c r="AW12" s="373"/>
      <c r="AX12" s="378">
        <v>8850.9919653895431</v>
      </c>
      <c r="AY12" s="373"/>
      <c r="AZ12" s="378">
        <v>7664.4671642781514</v>
      </c>
      <c r="BA12" s="373"/>
      <c r="BB12" s="378">
        <v>7274.0230126038387</v>
      </c>
      <c r="BC12" s="373"/>
      <c r="BD12" s="378">
        <v>7184.0812199590955</v>
      </c>
      <c r="BE12" s="373"/>
      <c r="BF12" s="378">
        <v>7827.605644512174</v>
      </c>
      <c r="BG12" s="373"/>
      <c r="BH12" s="378">
        <v>4489.5974755869001</v>
      </c>
      <c r="BI12" s="373"/>
      <c r="BJ12" s="378">
        <v>4573.57378756255</v>
      </c>
      <c r="BK12" s="373"/>
      <c r="BL12" s="379">
        <v>3937.6610030037446</v>
      </c>
      <c r="BM12" s="373"/>
      <c r="BN12" s="619">
        <v>3937.7847120554939</v>
      </c>
      <c r="BO12" s="376" t="s">
        <v>1196</v>
      </c>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0</v>
      </c>
      <c r="G13" s="373"/>
      <c r="H13" s="378">
        <v>0</v>
      </c>
      <c r="I13" s="373"/>
      <c r="J13" s="378">
        <v>0</v>
      </c>
      <c r="K13" s="373"/>
      <c r="L13" s="378">
        <v>0</v>
      </c>
      <c r="M13" s="373"/>
      <c r="N13" s="378">
        <v>0</v>
      </c>
      <c r="O13" s="373"/>
      <c r="P13" s="378">
        <v>0</v>
      </c>
      <c r="Q13" s="373"/>
      <c r="R13" s="378">
        <v>0</v>
      </c>
      <c r="S13" s="373"/>
      <c r="T13" s="378">
        <v>0</v>
      </c>
      <c r="U13" s="373"/>
      <c r="V13" s="378">
        <v>0</v>
      </c>
      <c r="W13" s="373"/>
      <c r="X13" s="378">
        <v>0</v>
      </c>
      <c r="Y13" s="373"/>
      <c r="Z13" s="378">
        <v>0</v>
      </c>
      <c r="AA13" s="373"/>
      <c r="AB13" s="378">
        <v>0</v>
      </c>
      <c r="AC13" s="373"/>
      <c r="AD13" s="378">
        <v>0</v>
      </c>
      <c r="AE13" s="373"/>
      <c r="AF13" s="378">
        <v>0</v>
      </c>
      <c r="AG13" s="373"/>
      <c r="AH13" s="378">
        <v>0</v>
      </c>
      <c r="AI13" s="373"/>
      <c r="AJ13" s="378">
        <v>0</v>
      </c>
      <c r="AK13" s="373"/>
      <c r="AL13" s="378">
        <v>0</v>
      </c>
      <c r="AM13" s="373"/>
      <c r="AN13" s="378">
        <v>0</v>
      </c>
      <c r="AO13" s="373"/>
      <c r="AP13" s="378">
        <v>0</v>
      </c>
      <c r="AQ13" s="373"/>
      <c r="AR13" s="378">
        <v>0</v>
      </c>
      <c r="AS13" s="373"/>
      <c r="AT13" s="378">
        <v>0</v>
      </c>
      <c r="AU13" s="373"/>
      <c r="AV13" s="378">
        <v>0</v>
      </c>
      <c r="AW13" s="373"/>
      <c r="AX13" s="378">
        <v>0</v>
      </c>
      <c r="AY13" s="373"/>
      <c r="AZ13" s="378">
        <v>0</v>
      </c>
      <c r="BA13" s="373"/>
      <c r="BB13" s="378">
        <v>0</v>
      </c>
      <c r="BC13" s="373"/>
      <c r="BD13" s="378">
        <v>0</v>
      </c>
      <c r="BE13" s="373"/>
      <c r="BF13" s="378">
        <v>0</v>
      </c>
      <c r="BG13" s="373"/>
      <c r="BH13" s="378">
        <v>0</v>
      </c>
      <c r="BI13" s="373"/>
      <c r="BJ13" s="378">
        <v>0</v>
      </c>
      <c r="BK13" s="373"/>
      <c r="BL13" s="379">
        <v>0</v>
      </c>
      <c r="BM13" s="373"/>
      <c r="BN13" s="619">
        <v>0</v>
      </c>
      <c r="BO13" s="376" t="s">
        <v>1196</v>
      </c>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620"/>
      <c r="G14" s="628"/>
      <c r="H14" s="621"/>
      <c r="I14" s="628"/>
      <c r="J14" s="621"/>
      <c r="K14" s="628"/>
      <c r="L14" s="621"/>
      <c r="M14" s="628"/>
      <c r="N14" s="621"/>
      <c r="O14" s="628"/>
      <c r="P14" s="621"/>
      <c r="Q14" s="628"/>
      <c r="R14" s="621"/>
      <c r="S14" s="628"/>
      <c r="T14" s="621"/>
      <c r="U14" s="628"/>
      <c r="V14" s="621"/>
      <c r="W14" s="628"/>
      <c r="X14" s="621"/>
      <c r="Y14" s="628"/>
      <c r="Z14" s="621"/>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1"/>
      <c r="BK14" s="628"/>
      <c r="BL14" s="622"/>
      <c r="BM14" s="628"/>
      <c r="BN14" s="621">
        <v>0</v>
      </c>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0</v>
      </c>
      <c r="G15" s="373"/>
      <c r="H15" s="374">
        <v>0</v>
      </c>
      <c r="I15" s="373"/>
      <c r="J15" s="374">
        <v>0</v>
      </c>
      <c r="K15" s="373"/>
      <c r="L15" s="374">
        <v>0</v>
      </c>
      <c r="M15" s="373"/>
      <c r="N15" s="374">
        <v>0</v>
      </c>
      <c r="O15" s="373"/>
      <c r="P15" s="374">
        <v>0</v>
      </c>
      <c r="Q15" s="373"/>
      <c r="R15" s="374">
        <v>0</v>
      </c>
      <c r="S15" s="373"/>
      <c r="T15" s="374">
        <v>0</v>
      </c>
      <c r="U15" s="373"/>
      <c r="V15" s="374">
        <v>0</v>
      </c>
      <c r="W15" s="373"/>
      <c r="X15" s="374">
        <v>0</v>
      </c>
      <c r="Y15" s="373"/>
      <c r="Z15" s="374">
        <v>0</v>
      </c>
      <c r="AA15" s="373"/>
      <c r="AB15" s="374">
        <v>0</v>
      </c>
      <c r="AC15" s="373"/>
      <c r="AD15" s="374">
        <v>0</v>
      </c>
      <c r="AE15" s="373"/>
      <c r="AF15" s="374">
        <v>0</v>
      </c>
      <c r="AG15" s="373"/>
      <c r="AH15" s="374">
        <v>0</v>
      </c>
      <c r="AI15" s="373"/>
      <c r="AJ15" s="374">
        <v>0</v>
      </c>
      <c r="AK15" s="373"/>
      <c r="AL15" s="374">
        <v>0</v>
      </c>
      <c r="AM15" s="373"/>
      <c r="AN15" s="374">
        <v>0</v>
      </c>
      <c r="AO15" s="373"/>
      <c r="AP15" s="374">
        <v>0</v>
      </c>
      <c r="AQ15" s="373"/>
      <c r="AR15" s="374">
        <v>0</v>
      </c>
      <c r="AS15" s="373"/>
      <c r="AT15" s="374">
        <v>0</v>
      </c>
      <c r="AU15" s="373"/>
      <c r="AV15" s="374">
        <v>0</v>
      </c>
      <c r="AW15" s="373"/>
      <c r="AX15" s="374">
        <v>0</v>
      </c>
      <c r="AY15" s="373"/>
      <c r="AZ15" s="374">
        <v>0</v>
      </c>
      <c r="BA15" s="373"/>
      <c r="BB15" s="374">
        <v>0</v>
      </c>
      <c r="BC15" s="373"/>
      <c r="BD15" s="374">
        <v>0</v>
      </c>
      <c r="BE15" s="373"/>
      <c r="BF15" s="374">
        <v>0</v>
      </c>
      <c r="BG15" s="373"/>
      <c r="BH15" s="374">
        <v>0</v>
      </c>
      <c r="BI15" s="373"/>
      <c r="BJ15" s="374">
        <v>0</v>
      </c>
      <c r="BK15" s="373"/>
      <c r="BL15" s="375">
        <v>0</v>
      </c>
      <c r="BM15" s="373"/>
      <c r="BN15" s="618">
        <v>0</v>
      </c>
      <c r="BO15" s="376" t="s">
        <v>1196</v>
      </c>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0</v>
      </c>
      <c r="G16" s="373"/>
      <c r="H16" s="374">
        <v>0</v>
      </c>
      <c r="I16" s="373"/>
      <c r="J16" s="374">
        <v>0</v>
      </c>
      <c r="K16" s="373"/>
      <c r="L16" s="374">
        <v>0</v>
      </c>
      <c r="M16" s="373"/>
      <c r="N16" s="374">
        <v>0</v>
      </c>
      <c r="O16" s="373"/>
      <c r="P16" s="374">
        <v>0</v>
      </c>
      <c r="Q16" s="373"/>
      <c r="R16" s="374">
        <v>0</v>
      </c>
      <c r="S16" s="373"/>
      <c r="T16" s="374">
        <v>0</v>
      </c>
      <c r="U16" s="373"/>
      <c r="V16" s="374">
        <v>0</v>
      </c>
      <c r="W16" s="373"/>
      <c r="X16" s="374">
        <v>0</v>
      </c>
      <c r="Y16" s="373"/>
      <c r="Z16" s="374">
        <v>0</v>
      </c>
      <c r="AA16" s="373"/>
      <c r="AB16" s="374">
        <v>0</v>
      </c>
      <c r="AC16" s="373"/>
      <c r="AD16" s="374">
        <v>0</v>
      </c>
      <c r="AE16" s="373"/>
      <c r="AF16" s="374">
        <v>0</v>
      </c>
      <c r="AG16" s="373"/>
      <c r="AH16" s="374">
        <v>0</v>
      </c>
      <c r="AI16" s="373"/>
      <c r="AJ16" s="374">
        <v>0</v>
      </c>
      <c r="AK16" s="373"/>
      <c r="AL16" s="374">
        <v>0</v>
      </c>
      <c r="AM16" s="373"/>
      <c r="AN16" s="374">
        <v>0</v>
      </c>
      <c r="AO16" s="373"/>
      <c r="AP16" s="374">
        <v>0</v>
      </c>
      <c r="AQ16" s="373"/>
      <c r="AR16" s="374">
        <v>0</v>
      </c>
      <c r="AS16" s="373"/>
      <c r="AT16" s="374">
        <v>0</v>
      </c>
      <c r="AU16" s="373"/>
      <c r="AV16" s="374">
        <v>0</v>
      </c>
      <c r="AW16" s="373"/>
      <c r="AX16" s="374">
        <v>0</v>
      </c>
      <c r="AY16" s="373"/>
      <c r="AZ16" s="374">
        <v>0</v>
      </c>
      <c r="BA16" s="373"/>
      <c r="BB16" s="374">
        <v>0</v>
      </c>
      <c r="BC16" s="373"/>
      <c r="BD16" s="374">
        <v>0</v>
      </c>
      <c r="BE16" s="373"/>
      <c r="BF16" s="374">
        <v>0</v>
      </c>
      <c r="BG16" s="373"/>
      <c r="BH16" s="374">
        <v>0</v>
      </c>
      <c r="BI16" s="373"/>
      <c r="BJ16" s="374">
        <v>0</v>
      </c>
      <c r="BK16" s="373"/>
      <c r="BL16" s="375">
        <v>0</v>
      </c>
      <c r="BM16" s="373"/>
      <c r="BN16" s="618">
        <v>0</v>
      </c>
      <c r="BO16" s="376" t="s">
        <v>1196</v>
      </c>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0</v>
      </c>
      <c r="G17" s="373"/>
      <c r="H17" s="374">
        <v>0</v>
      </c>
      <c r="I17" s="373"/>
      <c r="J17" s="374">
        <v>0</v>
      </c>
      <c r="K17" s="373"/>
      <c r="L17" s="374">
        <v>0</v>
      </c>
      <c r="M17" s="373"/>
      <c r="N17" s="374">
        <v>0</v>
      </c>
      <c r="O17" s="373"/>
      <c r="P17" s="374">
        <v>0</v>
      </c>
      <c r="Q17" s="373"/>
      <c r="R17" s="374">
        <v>0</v>
      </c>
      <c r="S17" s="373"/>
      <c r="T17" s="374">
        <v>0</v>
      </c>
      <c r="U17" s="373"/>
      <c r="V17" s="374">
        <v>0</v>
      </c>
      <c r="W17" s="373"/>
      <c r="X17" s="374">
        <v>0</v>
      </c>
      <c r="Y17" s="373"/>
      <c r="Z17" s="374">
        <v>0</v>
      </c>
      <c r="AA17" s="373"/>
      <c r="AB17" s="374">
        <v>0</v>
      </c>
      <c r="AC17" s="373"/>
      <c r="AD17" s="374">
        <v>0</v>
      </c>
      <c r="AE17" s="373"/>
      <c r="AF17" s="374">
        <v>0</v>
      </c>
      <c r="AG17" s="373"/>
      <c r="AH17" s="374">
        <v>0</v>
      </c>
      <c r="AI17" s="373"/>
      <c r="AJ17" s="374">
        <v>0</v>
      </c>
      <c r="AK17" s="373"/>
      <c r="AL17" s="374">
        <v>0</v>
      </c>
      <c r="AM17" s="373"/>
      <c r="AN17" s="374">
        <v>0</v>
      </c>
      <c r="AO17" s="373"/>
      <c r="AP17" s="374">
        <v>0</v>
      </c>
      <c r="AQ17" s="373"/>
      <c r="AR17" s="374">
        <v>0</v>
      </c>
      <c r="AS17" s="373"/>
      <c r="AT17" s="374">
        <v>0</v>
      </c>
      <c r="AU17" s="373"/>
      <c r="AV17" s="374">
        <v>0</v>
      </c>
      <c r="AW17" s="373"/>
      <c r="AX17" s="374">
        <v>0</v>
      </c>
      <c r="AY17" s="373"/>
      <c r="AZ17" s="374">
        <v>0</v>
      </c>
      <c r="BA17" s="373"/>
      <c r="BB17" s="374">
        <v>0</v>
      </c>
      <c r="BC17" s="373"/>
      <c r="BD17" s="374">
        <v>0</v>
      </c>
      <c r="BE17" s="373"/>
      <c r="BF17" s="374">
        <v>0</v>
      </c>
      <c r="BG17" s="373"/>
      <c r="BH17" s="374">
        <v>0</v>
      </c>
      <c r="BI17" s="373"/>
      <c r="BJ17" s="374">
        <v>0</v>
      </c>
      <c r="BK17" s="373"/>
      <c r="BL17" s="375">
        <v>0</v>
      </c>
      <c r="BM17" s="373"/>
      <c r="BN17" s="618">
        <v>0</v>
      </c>
      <c r="BO17" s="376" t="s">
        <v>1196</v>
      </c>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0</v>
      </c>
      <c r="G18" s="373"/>
      <c r="H18" s="378">
        <v>0</v>
      </c>
      <c r="I18" s="373"/>
      <c r="J18" s="378">
        <v>0</v>
      </c>
      <c r="K18" s="373"/>
      <c r="L18" s="378">
        <v>0</v>
      </c>
      <c r="M18" s="373"/>
      <c r="N18" s="378">
        <v>0</v>
      </c>
      <c r="O18" s="373"/>
      <c r="P18" s="378">
        <v>0</v>
      </c>
      <c r="Q18" s="373"/>
      <c r="R18" s="378">
        <v>0</v>
      </c>
      <c r="S18" s="373"/>
      <c r="T18" s="378">
        <v>0</v>
      </c>
      <c r="U18" s="373"/>
      <c r="V18" s="378">
        <v>0</v>
      </c>
      <c r="W18" s="373"/>
      <c r="X18" s="378">
        <v>0</v>
      </c>
      <c r="Y18" s="373"/>
      <c r="Z18" s="378">
        <v>0</v>
      </c>
      <c r="AA18" s="373"/>
      <c r="AB18" s="378">
        <v>0</v>
      </c>
      <c r="AC18" s="373"/>
      <c r="AD18" s="378">
        <v>0</v>
      </c>
      <c r="AE18" s="373"/>
      <c r="AF18" s="378">
        <v>0</v>
      </c>
      <c r="AG18" s="373"/>
      <c r="AH18" s="378">
        <v>0</v>
      </c>
      <c r="AI18" s="373"/>
      <c r="AJ18" s="378">
        <v>0</v>
      </c>
      <c r="AK18" s="373"/>
      <c r="AL18" s="378">
        <v>0</v>
      </c>
      <c r="AM18" s="373"/>
      <c r="AN18" s="378">
        <v>0</v>
      </c>
      <c r="AO18" s="373"/>
      <c r="AP18" s="378">
        <v>0</v>
      </c>
      <c r="AQ18" s="373"/>
      <c r="AR18" s="378">
        <v>0</v>
      </c>
      <c r="AS18" s="373"/>
      <c r="AT18" s="378">
        <v>0</v>
      </c>
      <c r="AU18" s="373"/>
      <c r="AV18" s="378">
        <v>0</v>
      </c>
      <c r="AW18" s="373"/>
      <c r="AX18" s="378">
        <v>0</v>
      </c>
      <c r="AY18" s="373"/>
      <c r="AZ18" s="378">
        <v>0</v>
      </c>
      <c r="BA18" s="373"/>
      <c r="BB18" s="378">
        <v>0</v>
      </c>
      <c r="BC18" s="373"/>
      <c r="BD18" s="378">
        <v>0</v>
      </c>
      <c r="BE18" s="373"/>
      <c r="BF18" s="378">
        <v>0</v>
      </c>
      <c r="BG18" s="373"/>
      <c r="BH18" s="378">
        <v>0</v>
      </c>
      <c r="BI18" s="373"/>
      <c r="BJ18" s="378">
        <v>0</v>
      </c>
      <c r="BK18" s="373"/>
      <c r="BL18" s="379">
        <v>0</v>
      </c>
      <c r="BM18" s="373"/>
      <c r="BN18" s="619">
        <v>0</v>
      </c>
      <c r="BO18" s="376" t="s">
        <v>1196</v>
      </c>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21.890077865533001</v>
      </c>
      <c r="G19" s="373"/>
      <c r="H19" s="378">
        <v>57.153963005341339</v>
      </c>
      <c r="I19" s="373"/>
      <c r="J19" s="378">
        <v>86.104435236554835</v>
      </c>
      <c r="K19" s="373"/>
      <c r="L19" s="378">
        <v>146.80867648735401</v>
      </c>
      <c r="M19" s="373"/>
      <c r="N19" s="378">
        <v>218.76353210923685</v>
      </c>
      <c r="O19" s="373"/>
      <c r="P19" s="378">
        <v>445.98355042658318</v>
      </c>
      <c r="Q19" s="373"/>
      <c r="R19" s="378">
        <v>719.87284436837501</v>
      </c>
      <c r="S19" s="373"/>
      <c r="T19" s="378">
        <v>1083.556254955992</v>
      </c>
      <c r="U19" s="373"/>
      <c r="V19" s="378">
        <v>1365.4205659606862</v>
      </c>
      <c r="W19" s="373"/>
      <c r="X19" s="378">
        <v>1778.7886668362739</v>
      </c>
      <c r="Y19" s="373"/>
      <c r="Z19" s="378">
        <v>2124.2826518263964</v>
      </c>
      <c r="AA19" s="373"/>
      <c r="AB19" s="378">
        <v>2684.0886697945289</v>
      </c>
      <c r="AC19" s="373"/>
      <c r="AD19" s="378">
        <v>3001.1735158438969</v>
      </c>
      <c r="AE19" s="373"/>
      <c r="AF19" s="378">
        <v>3741.258352381371</v>
      </c>
      <c r="AG19" s="373"/>
      <c r="AH19" s="378">
        <v>4362.2995346888019</v>
      </c>
      <c r="AI19" s="373"/>
      <c r="AJ19" s="378">
        <v>4564.5402984559887</v>
      </c>
      <c r="AK19" s="373"/>
      <c r="AL19" s="378">
        <v>5693.3498328282749</v>
      </c>
      <c r="AM19" s="373"/>
      <c r="AN19" s="378">
        <v>9151.7375888303723</v>
      </c>
      <c r="AO19" s="373"/>
      <c r="AP19" s="378">
        <v>9607.9114164436196</v>
      </c>
      <c r="AQ19" s="373"/>
      <c r="AR19" s="378">
        <v>8021.0171371671386</v>
      </c>
      <c r="AS19" s="373"/>
      <c r="AT19" s="378">
        <v>9351.8794845637858</v>
      </c>
      <c r="AU19" s="373"/>
      <c r="AV19" s="378">
        <v>9734.7429596313286</v>
      </c>
      <c r="AW19" s="373"/>
      <c r="AX19" s="378">
        <v>11008.090106853993</v>
      </c>
      <c r="AY19" s="373"/>
      <c r="AZ19" s="378">
        <v>9525.2123547141691</v>
      </c>
      <c r="BA19" s="373"/>
      <c r="BB19" s="378">
        <v>9037.434023124446</v>
      </c>
      <c r="BC19" s="373"/>
      <c r="BD19" s="378">
        <v>8925.2822560316708</v>
      </c>
      <c r="BE19" s="373"/>
      <c r="BF19" s="378">
        <v>9729.9618830676027</v>
      </c>
      <c r="BG19" s="373"/>
      <c r="BH19" s="378">
        <v>5557.7243977738744</v>
      </c>
      <c r="BI19" s="373"/>
      <c r="BJ19" s="378">
        <v>5662.9661499769863</v>
      </c>
      <c r="BK19" s="373"/>
      <c r="BL19" s="379">
        <v>4868.3451747008603</v>
      </c>
      <c r="BM19" s="373"/>
      <c r="BN19" s="619">
        <v>4868.4981229522946</v>
      </c>
      <c r="BO19" s="376" t="s">
        <v>1196</v>
      </c>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0</v>
      </c>
      <c r="G20" s="373"/>
      <c r="H20" s="378">
        <v>0</v>
      </c>
      <c r="I20" s="373"/>
      <c r="J20" s="378">
        <v>0</v>
      </c>
      <c r="K20" s="373"/>
      <c r="L20" s="378">
        <v>0</v>
      </c>
      <c r="M20" s="373"/>
      <c r="N20" s="378">
        <v>0</v>
      </c>
      <c r="O20" s="373"/>
      <c r="P20" s="378">
        <v>0</v>
      </c>
      <c r="Q20" s="373"/>
      <c r="R20" s="378">
        <v>0</v>
      </c>
      <c r="S20" s="373"/>
      <c r="T20" s="378">
        <v>0</v>
      </c>
      <c r="U20" s="373"/>
      <c r="V20" s="378">
        <v>0</v>
      </c>
      <c r="W20" s="373"/>
      <c r="X20" s="378">
        <v>0</v>
      </c>
      <c r="Y20" s="373"/>
      <c r="Z20" s="378">
        <v>0</v>
      </c>
      <c r="AA20" s="373"/>
      <c r="AB20" s="378">
        <v>0</v>
      </c>
      <c r="AC20" s="373"/>
      <c r="AD20" s="378">
        <v>0</v>
      </c>
      <c r="AE20" s="373"/>
      <c r="AF20" s="378">
        <v>0</v>
      </c>
      <c r="AG20" s="373"/>
      <c r="AH20" s="378">
        <v>0</v>
      </c>
      <c r="AI20" s="373"/>
      <c r="AJ20" s="378">
        <v>0</v>
      </c>
      <c r="AK20" s="373"/>
      <c r="AL20" s="378">
        <v>0</v>
      </c>
      <c r="AM20" s="373"/>
      <c r="AN20" s="378">
        <v>0</v>
      </c>
      <c r="AO20" s="373"/>
      <c r="AP20" s="378">
        <v>0</v>
      </c>
      <c r="AQ20" s="373"/>
      <c r="AR20" s="378">
        <v>0</v>
      </c>
      <c r="AS20" s="373"/>
      <c r="AT20" s="378">
        <v>0</v>
      </c>
      <c r="AU20" s="373"/>
      <c r="AV20" s="378">
        <v>0</v>
      </c>
      <c r="AW20" s="373"/>
      <c r="AX20" s="378">
        <v>0</v>
      </c>
      <c r="AY20" s="373"/>
      <c r="AZ20" s="378">
        <v>0</v>
      </c>
      <c r="BA20" s="373"/>
      <c r="BB20" s="378">
        <v>0</v>
      </c>
      <c r="BC20" s="373"/>
      <c r="BD20" s="378">
        <v>0</v>
      </c>
      <c r="BE20" s="373"/>
      <c r="BF20" s="378">
        <v>0</v>
      </c>
      <c r="BG20" s="373"/>
      <c r="BH20" s="378">
        <v>0</v>
      </c>
      <c r="BI20" s="373"/>
      <c r="BJ20" s="378">
        <v>0</v>
      </c>
      <c r="BK20" s="373"/>
      <c r="BL20" s="379">
        <v>0</v>
      </c>
      <c r="BM20" s="373"/>
      <c r="BN20" s="619">
        <v>0</v>
      </c>
      <c r="BO20" s="376" t="s">
        <v>1196</v>
      </c>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620"/>
      <c r="G21" s="628"/>
      <c r="H21" s="621"/>
      <c r="I21" s="628"/>
      <c r="J21" s="621"/>
      <c r="K21" s="628"/>
      <c r="L21" s="621"/>
      <c r="M21" s="628"/>
      <c r="N21" s="621"/>
      <c r="O21" s="628"/>
      <c r="P21" s="621"/>
      <c r="Q21" s="628"/>
      <c r="R21" s="621"/>
      <c r="S21" s="628"/>
      <c r="T21" s="621"/>
      <c r="U21" s="628"/>
      <c r="V21" s="621"/>
      <c r="W21" s="628"/>
      <c r="X21" s="621"/>
      <c r="Y21" s="628"/>
      <c r="Z21" s="621"/>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1"/>
      <c r="BK21" s="628"/>
      <c r="BL21" s="622"/>
      <c r="BM21" s="628"/>
      <c r="BN21" s="621">
        <v>0</v>
      </c>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0</v>
      </c>
      <c r="G22" s="373"/>
      <c r="H22" s="375">
        <v>0</v>
      </c>
      <c r="I22" s="373"/>
      <c r="J22" s="375">
        <v>0</v>
      </c>
      <c r="K22" s="373"/>
      <c r="L22" s="375">
        <v>0</v>
      </c>
      <c r="M22" s="373"/>
      <c r="N22" s="375">
        <v>2678</v>
      </c>
      <c r="O22" s="373" t="s">
        <v>354</v>
      </c>
      <c r="P22" s="375">
        <v>2798.51</v>
      </c>
      <c r="Q22" s="373"/>
      <c r="R22" s="375">
        <v>2677.9174499999999</v>
      </c>
      <c r="S22" s="373"/>
      <c r="T22" s="375">
        <v>3334.8628627500002</v>
      </c>
      <c r="U22" s="373"/>
      <c r="V22" s="375">
        <v>3057.9865484362499</v>
      </c>
      <c r="W22" s="373"/>
      <c r="X22" s="375">
        <v>2712.1596156940655</v>
      </c>
      <c r="Y22" s="373"/>
      <c r="Z22" s="375">
        <v>2401.4538176155979</v>
      </c>
      <c r="AA22" s="373"/>
      <c r="AB22" s="375">
        <v>2067.0515485275232</v>
      </c>
      <c r="AC22" s="373"/>
      <c r="AD22" s="375">
        <v>1960.9162907848772</v>
      </c>
      <c r="AE22" s="373"/>
      <c r="AF22" s="375">
        <v>1112.7567093309563</v>
      </c>
      <c r="AG22" s="373"/>
      <c r="AH22" s="375">
        <v>1053.177925784307</v>
      </c>
      <c r="AI22" s="373"/>
      <c r="AJ22" s="375">
        <v>1057.0530361553831</v>
      </c>
      <c r="AK22" s="373"/>
      <c r="AL22" s="375">
        <v>1090.9447709746028</v>
      </c>
      <c r="AM22" s="373"/>
      <c r="AN22" s="375">
        <v>1270.8681471197353</v>
      </c>
      <c r="AO22" s="373"/>
      <c r="AP22" s="375">
        <v>1070.7736713841277</v>
      </c>
      <c r="AQ22" s="373"/>
      <c r="AR22" s="375">
        <v>992.29878302721215</v>
      </c>
      <c r="AS22" s="373"/>
      <c r="AT22" s="375">
        <v>899.94223911208053</v>
      </c>
      <c r="AU22" s="373"/>
      <c r="AV22" s="374">
        <v>894.8719579165155</v>
      </c>
      <c r="AW22" s="373"/>
      <c r="AX22" s="374">
        <v>890.39759812692944</v>
      </c>
      <c r="AY22" s="373"/>
      <c r="AZ22" s="374">
        <v>885.94561013631017</v>
      </c>
      <c r="BA22" s="373"/>
      <c r="BB22" s="374">
        <v>881.51588208561702</v>
      </c>
      <c r="BC22" s="373"/>
      <c r="BD22" s="374">
        <v>877.10830267518895</v>
      </c>
      <c r="BE22" s="373"/>
      <c r="BF22" s="374">
        <v>872.72276116182309</v>
      </c>
      <c r="BG22" s="373"/>
      <c r="BH22" s="374">
        <v>868.35914735600113</v>
      </c>
      <c r="BI22" s="373"/>
      <c r="BJ22" s="374">
        <v>864.01735161922409</v>
      </c>
      <c r="BK22" s="373"/>
      <c r="BL22" s="375">
        <v>859.69726486112791</v>
      </c>
      <c r="BM22" s="373"/>
      <c r="BN22" s="618">
        <v>859.72427387316475</v>
      </c>
      <c r="BO22" s="376" t="s">
        <v>1196</v>
      </c>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0</v>
      </c>
      <c r="G23" s="373"/>
      <c r="H23" s="375">
        <v>0</v>
      </c>
      <c r="I23" s="373"/>
      <c r="J23" s="375">
        <v>0</v>
      </c>
      <c r="K23" s="373"/>
      <c r="L23" s="375">
        <v>0</v>
      </c>
      <c r="M23" s="373"/>
      <c r="N23" s="375">
        <v>0</v>
      </c>
      <c r="O23" s="373"/>
      <c r="P23" s="375">
        <v>0</v>
      </c>
      <c r="Q23" s="373"/>
      <c r="R23" s="375">
        <v>0</v>
      </c>
      <c r="S23" s="373"/>
      <c r="T23" s="375">
        <v>0</v>
      </c>
      <c r="U23" s="373"/>
      <c r="V23" s="375">
        <v>0</v>
      </c>
      <c r="W23" s="373"/>
      <c r="X23" s="375">
        <v>0</v>
      </c>
      <c r="Y23" s="373"/>
      <c r="Z23" s="375">
        <v>0</v>
      </c>
      <c r="AA23" s="373"/>
      <c r="AB23" s="375">
        <v>0</v>
      </c>
      <c r="AC23" s="373"/>
      <c r="AD23" s="375">
        <v>0</v>
      </c>
      <c r="AE23" s="373"/>
      <c r="AF23" s="375">
        <v>0</v>
      </c>
      <c r="AG23" s="373"/>
      <c r="AH23" s="375">
        <v>0</v>
      </c>
      <c r="AI23" s="373"/>
      <c r="AJ23" s="375">
        <v>0</v>
      </c>
      <c r="AK23" s="373"/>
      <c r="AL23" s="375">
        <v>0</v>
      </c>
      <c r="AM23" s="373"/>
      <c r="AN23" s="375">
        <v>0</v>
      </c>
      <c r="AO23" s="373"/>
      <c r="AP23" s="375">
        <v>0</v>
      </c>
      <c r="AQ23" s="373"/>
      <c r="AR23" s="375">
        <v>0</v>
      </c>
      <c r="AS23" s="373"/>
      <c r="AT23" s="375">
        <v>0</v>
      </c>
      <c r="AU23" s="373"/>
      <c r="AV23" s="374">
        <v>0</v>
      </c>
      <c r="AW23" s="373"/>
      <c r="AX23" s="374">
        <v>0</v>
      </c>
      <c r="AY23" s="373"/>
      <c r="AZ23" s="374">
        <v>0</v>
      </c>
      <c r="BA23" s="373"/>
      <c r="BB23" s="374">
        <v>0</v>
      </c>
      <c r="BC23" s="373"/>
      <c r="BD23" s="374">
        <v>0</v>
      </c>
      <c r="BE23" s="373"/>
      <c r="BF23" s="374">
        <v>0</v>
      </c>
      <c r="BG23" s="373"/>
      <c r="BH23" s="374">
        <v>0</v>
      </c>
      <c r="BI23" s="373"/>
      <c r="BJ23" s="374">
        <v>0</v>
      </c>
      <c r="BK23" s="373"/>
      <c r="BL23" s="375">
        <v>0</v>
      </c>
      <c r="BM23" s="373"/>
      <c r="BN23" s="618">
        <v>0</v>
      </c>
      <c r="BO23" s="376" t="s">
        <v>1196</v>
      </c>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620"/>
      <c r="G24" s="628"/>
      <c r="H24" s="621"/>
      <c r="I24" s="628"/>
      <c r="J24" s="621"/>
      <c r="K24" s="628"/>
      <c r="L24" s="621"/>
      <c r="M24" s="628"/>
      <c r="N24" s="621"/>
      <c r="O24" s="628"/>
      <c r="P24" s="621"/>
      <c r="Q24" s="628"/>
      <c r="R24" s="621"/>
      <c r="S24" s="628"/>
      <c r="T24" s="621"/>
      <c r="U24" s="628"/>
      <c r="V24" s="621"/>
      <c r="W24" s="628"/>
      <c r="X24" s="621"/>
      <c r="Y24" s="628"/>
      <c r="Z24" s="621"/>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1"/>
      <c r="BK24" s="628"/>
      <c r="BL24" s="622"/>
      <c r="BM24" s="628"/>
      <c r="BN24" s="621">
        <v>0</v>
      </c>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0</v>
      </c>
      <c r="G25" s="373"/>
      <c r="H25" s="375">
        <v>0</v>
      </c>
      <c r="I25" s="373"/>
      <c r="J25" s="375">
        <v>0</v>
      </c>
      <c r="K25" s="373"/>
      <c r="L25" s="375">
        <v>0</v>
      </c>
      <c r="M25" s="373"/>
      <c r="N25" s="375">
        <v>0</v>
      </c>
      <c r="O25" s="373"/>
      <c r="P25" s="375">
        <v>0</v>
      </c>
      <c r="Q25" s="373"/>
      <c r="R25" s="375">
        <v>0</v>
      </c>
      <c r="S25" s="373"/>
      <c r="T25" s="375">
        <v>0</v>
      </c>
      <c r="U25" s="373"/>
      <c r="V25" s="375">
        <v>0</v>
      </c>
      <c r="W25" s="373"/>
      <c r="X25" s="375">
        <v>0</v>
      </c>
      <c r="Y25" s="373"/>
      <c r="Z25" s="375">
        <v>0</v>
      </c>
      <c r="AA25" s="373"/>
      <c r="AB25" s="375">
        <v>0</v>
      </c>
      <c r="AC25" s="373"/>
      <c r="AD25" s="375">
        <v>0</v>
      </c>
      <c r="AE25" s="373"/>
      <c r="AF25" s="375">
        <v>0</v>
      </c>
      <c r="AG25" s="373"/>
      <c r="AH25" s="375">
        <v>0</v>
      </c>
      <c r="AI25" s="373"/>
      <c r="AJ25" s="375">
        <v>0</v>
      </c>
      <c r="AK25" s="373"/>
      <c r="AL25" s="375">
        <v>0</v>
      </c>
      <c r="AM25" s="373"/>
      <c r="AN25" s="375">
        <v>0</v>
      </c>
      <c r="AO25" s="373"/>
      <c r="AP25" s="375">
        <v>0</v>
      </c>
      <c r="AQ25" s="373"/>
      <c r="AR25" s="375">
        <v>0</v>
      </c>
      <c r="AS25" s="373"/>
      <c r="AT25" s="375">
        <v>0</v>
      </c>
      <c r="AU25" s="373"/>
      <c r="AV25" s="374">
        <v>0</v>
      </c>
      <c r="AW25" s="373"/>
      <c r="AX25" s="374">
        <v>0</v>
      </c>
      <c r="AY25" s="373"/>
      <c r="AZ25" s="374">
        <v>0</v>
      </c>
      <c r="BA25" s="373"/>
      <c r="BB25" s="374">
        <v>0</v>
      </c>
      <c r="BC25" s="373"/>
      <c r="BD25" s="374">
        <v>0</v>
      </c>
      <c r="BE25" s="373"/>
      <c r="BF25" s="374">
        <v>0</v>
      </c>
      <c r="BG25" s="373"/>
      <c r="BH25" s="374">
        <v>0</v>
      </c>
      <c r="BI25" s="373"/>
      <c r="BJ25" s="374">
        <v>0</v>
      </c>
      <c r="BK25" s="373"/>
      <c r="BL25" s="375">
        <v>0</v>
      </c>
      <c r="BM25" s="373"/>
      <c r="BN25" s="618">
        <v>0</v>
      </c>
      <c r="BO25" s="376" t="s">
        <v>1196</v>
      </c>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903.80166429999997</v>
      </c>
      <c r="G26" s="373"/>
      <c r="H26" s="374">
        <v>1918.8480400711637</v>
      </c>
      <c r="I26" s="373" t="s">
        <v>354</v>
      </c>
      <c r="J26" s="374">
        <v>2746.949398200667</v>
      </c>
      <c r="K26" s="373"/>
      <c r="L26" s="374">
        <v>3663.026040021668</v>
      </c>
      <c r="M26" s="373"/>
      <c r="N26" s="374">
        <v>4695.1378612196422</v>
      </c>
      <c r="O26" s="373"/>
      <c r="P26" s="374">
        <v>5860.862320377888</v>
      </c>
      <c r="Q26" s="373"/>
      <c r="R26" s="374">
        <v>7233.1245804531345</v>
      </c>
      <c r="S26" s="373"/>
      <c r="T26" s="374">
        <v>8813.4054308184004</v>
      </c>
      <c r="U26" s="373"/>
      <c r="V26" s="374">
        <v>10502.324347352909</v>
      </c>
      <c r="W26" s="373"/>
      <c r="X26" s="374">
        <v>12275.33624957633</v>
      </c>
      <c r="Y26" s="373"/>
      <c r="Z26" s="374">
        <v>13972.7767741157</v>
      </c>
      <c r="AA26" s="373"/>
      <c r="AB26" s="374">
        <v>15836.321908702772</v>
      </c>
      <c r="AC26" s="373"/>
      <c r="AD26" s="374">
        <v>18154.591603296107</v>
      </c>
      <c r="AE26" s="373"/>
      <c r="AF26" s="374">
        <v>20759.585893402895</v>
      </c>
      <c r="AG26" s="373"/>
      <c r="AH26" s="374">
        <v>22883.387330434743</v>
      </c>
      <c r="AI26" s="373"/>
      <c r="AJ26" s="374">
        <v>26462.336480835897</v>
      </c>
      <c r="AK26" s="373"/>
      <c r="AL26" s="374">
        <v>26145.184828498059</v>
      </c>
      <c r="AM26" s="373"/>
      <c r="AN26" s="374">
        <v>23176.012305028285</v>
      </c>
      <c r="AO26" s="373"/>
      <c r="AP26" s="374">
        <v>22703.365935375921</v>
      </c>
      <c r="AQ26" s="373"/>
      <c r="AR26" s="374">
        <v>24647.948485767247</v>
      </c>
      <c r="AS26" s="373"/>
      <c r="AT26" s="374">
        <v>26727.304583220004</v>
      </c>
      <c r="AU26" s="373"/>
      <c r="AV26" s="374">
        <v>22318.285569592197</v>
      </c>
      <c r="AW26" s="373"/>
      <c r="AX26" s="374">
        <v>25505.257168023258</v>
      </c>
      <c r="AY26" s="373"/>
      <c r="AZ26" s="374">
        <v>23997.165285522773</v>
      </c>
      <c r="BA26" s="373"/>
      <c r="BB26" s="374">
        <v>26897.234574491773</v>
      </c>
      <c r="BC26" s="373"/>
      <c r="BD26" s="374">
        <v>27921.106230021847</v>
      </c>
      <c r="BE26" s="373"/>
      <c r="BF26" s="374">
        <v>30056.000703869417</v>
      </c>
      <c r="BG26" s="373"/>
      <c r="BH26" s="374">
        <v>23624.57033936106</v>
      </c>
      <c r="BI26" s="373"/>
      <c r="BJ26" s="374">
        <v>20683.681660722585</v>
      </c>
      <c r="BK26" s="373"/>
      <c r="BL26" s="375">
        <v>19376.263485114549</v>
      </c>
      <c r="BM26" s="373"/>
      <c r="BN26" s="618">
        <v>19376.872226999731</v>
      </c>
      <c r="BO26" s="376" t="s">
        <v>1196</v>
      </c>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0</v>
      </c>
      <c r="G27" s="373"/>
      <c r="H27" s="378">
        <v>0</v>
      </c>
      <c r="I27" s="373"/>
      <c r="J27" s="378">
        <v>0</v>
      </c>
      <c r="K27" s="373"/>
      <c r="L27" s="378">
        <v>0</v>
      </c>
      <c r="M27" s="373"/>
      <c r="N27" s="378">
        <v>0</v>
      </c>
      <c r="O27" s="373"/>
      <c r="P27" s="378">
        <v>0</v>
      </c>
      <c r="Q27" s="373"/>
      <c r="R27" s="378">
        <v>0</v>
      </c>
      <c r="S27" s="373"/>
      <c r="T27" s="378">
        <v>0</v>
      </c>
      <c r="U27" s="373"/>
      <c r="V27" s="378">
        <v>0</v>
      </c>
      <c r="W27" s="373"/>
      <c r="X27" s="378">
        <v>0</v>
      </c>
      <c r="Y27" s="373"/>
      <c r="Z27" s="378">
        <v>0</v>
      </c>
      <c r="AA27" s="373"/>
      <c r="AB27" s="378">
        <v>0</v>
      </c>
      <c r="AC27" s="373"/>
      <c r="AD27" s="378">
        <v>0</v>
      </c>
      <c r="AE27" s="373"/>
      <c r="AF27" s="378">
        <v>0</v>
      </c>
      <c r="AG27" s="373"/>
      <c r="AH27" s="378">
        <v>0</v>
      </c>
      <c r="AI27" s="373"/>
      <c r="AJ27" s="378">
        <v>0</v>
      </c>
      <c r="AK27" s="373"/>
      <c r="AL27" s="378">
        <v>0</v>
      </c>
      <c r="AM27" s="373"/>
      <c r="AN27" s="378">
        <v>0</v>
      </c>
      <c r="AO27" s="373"/>
      <c r="AP27" s="378">
        <v>0</v>
      </c>
      <c r="AQ27" s="373"/>
      <c r="AR27" s="378">
        <v>0</v>
      </c>
      <c r="AS27" s="373"/>
      <c r="AT27" s="378">
        <v>0</v>
      </c>
      <c r="AU27" s="373"/>
      <c r="AV27" s="378">
        <v>0</v>
      </c>
      <c r="AW27" s="373"/>
      <c r="AX27" s="378">
        <v>0</v>
      </c>
      <c r="AY27" s="373"/>
      <c r="AZ27" s="378">
        <v>0</v>
      </c>
      <c r="BA27" s="373"/>
      <c r="BB27" s="378">
        <v>0</v>
      </c>
      <c r="BC27" s="373"/>
      <c r="BD27" s="378">
        <v>0</v>
      </c>
      <c r="BE27" s="373"/>
      <c r="BF27" s="378">
        <v>0</v>
      </c>
      <c r="BG27" s="373"/>
      <c r="BH27" s="378">
        <v>0</v>
      </c>
      <c r="BI27" s="373"/>
      <c r="BJ27" s="378">
        <v>0</v>
      </c>
      <c r="BK27" s="373"/>
      <c r="BL27" s="379">
        <v>0</v>
      </c>
      <c r="BM27" s="373"/>
      <c r="BN27" s="619">
        <v>0</v>
      </c>
      <c r="BO27" s="376" t="s">
        <v>1196</v>
      </c>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0</v>
      </c>
      <c r="G28" s="373"/>
      <c r="H28" s="378">
        <v>0</v>
      </c>
      <c r="I28" s="373"/>
      <c r="J28" s="378">
        <v>0</v>
      </c>
      <c r="K28" s="373"/>
      <c r="L28" s="378">
        <v>0</v>
      </c>
      <c r="M28" s="373"/>
      <c r="N28" s="378">
        <v>0</v>
      </c>
      <c r="O28" s="373"/>
      <c r="P28" s="378">
        <v>0</v>
      </c>
      <c r="Q28" s="373"/>
      <c r="R28" s="378">
        <v>0</v>
      </c>
      <c r="S28" s="373"/>
      <c r="T28" s="378">
        <v>0</v>
      </c>
      <c r="U28" s="373"/>
      <c r="V28" s="378">
        <v>0</v>
      </c>
      <c r="W28" s="373"/>
      <c r="X28" s="378">
        <v>0</v>
      </c>
      <c r="Y28" s="373"/>
      <c r="Z28" s="378">
        <v>0</v>
      </c>
      <c r="AA28" s="373"/>
      <c r="AB28" s="378">
        <v>0</v>
      </c>
      <c r="AC28" s="373"/>
      <c r="AD28" s="378">
        <v>0</v>
      </c>
      <c r="AE28" s="373"/>
      <c r="AF28" s="378">
        <v>0</v>
      </c>
      <c r="AG28" s="373"/>
      <c r="AH28" s="378">
        <v>0</v>
      </c>
      <c r="AI28" s="373"/>
      <c r="AJ28" s="378">
        <v>0</v>
      </c>
      <c r="AK28" s="373"/>
      <c r="AL28" s="378">
        <v>0</v>
      </c>
      <c r="AM28" s="373"/>
      <c r="AN28" s="378">
        <v>0</v>
      </c>
      <c r="AO28" s="373"/>
      <c r="AP28" s="378">
        <v>0</v>
      </c>
      <c r="AQ28" s="373"/>
      <c r="AR28" s="378">
        <v>0</v>
      </c>
      <c r="AS28" s="373"/>
      <c r="AT28" s="378">
        <v>0</v>
      </c>
      <c r="AU28" s="373"/>
      <c r="AV28" s="378">
        <v>0</v>
      </c>
      <c r="AW28" s="373"/>
      <c r="AX28" s="378">
        <v>0</v>
      </c>
      <c r="AY28" s="373"/>
      <c r="AZ28" s="378">
        <v>0</v>
      </c>
      <c r="BA28" s="373"/>
      <c r="BB28" s="378">
        <v>0</v>
      </c>
      <c r="BC28" s="373"/>
      <c r="BD28" s="378">
        <v>0</v>
      </c>
      <c r="BE28" s="373"/>
      <c r="BF28" s="378">
        <v>0</v>
      </c>
      <c r="BG28" s="373"/>
      <c r="BH28" s="378">
        <v>0</v>
      </c>
      <c r="BI28" s="373"/>
      <c r="BJ28" s="378">
        <v>0</v>
      </c>
      <c r="BK28" s="373"/>
      <c r="BL28" s="379">
        <v>0</v>
      </c>
      <c r="BM28" s="373"/>
      <c r="BN28" s="619">
        <v>0</v>
      </c>
      <c r="BO28" s="376" t="s">
        <v>1196</v>
      </c>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3586.5063508977323</v>
      </c>
      <c r="G29" s="373"/>
      <c r="H29" s="378">
        <v>7475.9936119850636</v>
      </c>
      <c r="I29" s="373" t="s">
        <v>354</v>
      </c>
      <c r="J29" s="378">
        <v>10988.925891850915</v>
      </c>
      <c r="K29" s="373"/>
      <c r="L29" s="378">
        <v>14154.517189964536</v>
      </c>
      <c r="M29" s="373"/>
      <c r="N29" s="378">
        <v>18581.19017400677</v>
      </c>
      <c r="O29" s="373"/>
      <c r="P29" s="378">
        <v>25530.480731935422</v>
      </c>
      <c r="Q29" s="373"/>
      <c r="R29" s="378">
        <v>34370.642777805406</v>
      </c>
      <c r="S29" s="373"/>
      <c r="T29" s="378">
        <v>45082.076283118069</v>
      </c>
      <c r="U29" s="373"/>
      <c r="V29" s="378">
        <v>54684.571962341062</v>
      </c>
      <c r="W29" s="373"/>
      <c r="X29" s="378">
        <v>66190.644295332459</v>
      </c>
      <c r="Y29" s="373"/>
      <c r="Z29" s="378">
        <v>76929.599519466428</v>
      </c>
      <c r="AA29" s="373"/>
      <c r="AB29" s="378">
        <v>90893.262831347951</v>
      </c>
      <c r="AC29" s="373"/>
      <c r="AD29" s="378">
        <v>103473.56005886463</v>
      </c>
      <c r="AE29" s="373"/>
      <c r="AF29" s="378">
        <v>122826.53477790323</v>
      </c>
      <c r="AG29" s="373"/>
      <c r="AH29" s="378">
        <v>141126.48885582466</v>
      </c>
      <c r="AI29" s="373"/>
      <c r="AJ29" s="378">
        <v>163019.56608032694</v>
      </c>
      <c r="AK29" s="373"/>
      <c r="AL29" s="378">
        <v>165798.25884295205</v>
      </c>
      <c r="AM29" s="373"/>
      <c r="AN29" s="378">
        <v>177047.28755577092</v>
      </c>
      <c r="AO29" s="373"/>
      <c r="AP29" s="378">
        <v>183779.89823781594</v>
      </c>
      <c r="AQ29" s="373"/>
      <c r="AR29" s="378">
        <v>183556.39947074468</v>
      </c>
      <c r="AS29" s="373"/>
      <c r="AT29" s="378">
        <v>207836.35763014565</v>
      </c>
      <c r="AU29" s="373"/>
      <c r="AV29" s="378">
        <v>193531.36324849597</v>
      </c>
      <c r="AW29" s="373"/>
      <c r="AX29" s="378">
        <v>211356.31197773558</v>
      </c>
      <c r="AY29" s="373"/>
      <c r="AZ29" s="378">
        <v>201274.79636928326</v>
      </c>
      <c r="BA29" s="373"/>
      <c r="BB29" s="378">
        <v>202999.35491038143</v>
      </c>
      <c r="BC29" s="373"/>
      <c r="BD29" s="378">
        <v>187867.1245493172</v>
      </c>
      <c r="BE29" s="373"/>
      <c r="BF29" s="378">
        <v>193731.14690914942</v>
      </c>
      <c r="BG29" s="373"/>
      <c r="BH29" s="378">
        <v>136454.44129896816</v>
      </c>
      <c r="BI29" s="373"/>
      <c r="BJ29" s="378">
        <v>125891.66411670811</v>
      </c>
      <c r="BK29" s="373"/>
      <c r="BL29" s="379">
        <v>125408.80935350386</v>
      </c>
      <c r="BM29" s="373"/>
      <c r="BN29" s="619">
        <v>125412.74930792714</v>
      </c>
      <c r="BO29" s="376" t="s">
        <v>1196</v>
      </c>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620"/>
      <c r="G30" s="628"/>
      <c r="H30" s="621"/>
      <c r="I30" s="628"/>
      <c r="J30" s="621"/>
      <c r="K30" s="628"/>
      <c r="L30" s="621"/>
      <c r="M30" s="628"/>
      <c r="N30" s="621"/>
      <c r="O30" s="628"/>
      <c r="P30" s="621"/>
      <c r="Q30" s="628"/>
      <c r="R30" s="621"/>
      <c r="S30" s="628"/>
      <c r="T30" s="621"/>
      <c r="U30" s="628"/>
      <c r="V30" s="621"/>
      <c r="W30" s="628"/>
      <c r="X30" s="621"/>
      <c r="Y30" s="628"/>
      <c r="Z30" s="621"/>
      <c r="AA30" s="628"/>
      <c r="AB30" s="621"/>
      <c r="AC30" s="628"/>
      <c r="AD30" s="621"/>
      <c r="AE30" s="628"/>
      <c r="AF30" s="621"/>
      <c r="AG30" s="628"/>
      <c r="AH30" s="621"/>
      <c r="AI30" s="628"/>
      <c r="AJ30" s="621"/>
      <c r="AK30" s="628"/>
      <c r="AL30" s="621"/>
      <c r="AM30" s="628"/>
      <c r="AN30" s="621"/>
      <c r="AO30" s="628"/>
      <c r="AP30" s="621"/>
      <c r="AQ30" s="628"/>
      <c r="AR30" s="621"/>
      <c r="AS30" s="628"/>
      <c r="AT30" s="621"/>
      <c r="AU30" s="628"/>
      <c r="AV30" s="621"/>
      <c r="AW30" s="628"/>
      <c r="AX30" s="621"/>
      <c r="AY30" s="628"/>
      <c r="AZ30" s="621"/>
      <c r="BA30" s="628"/>
      <c r="BB30" s="621"/>
      <c r="BC30" s="628"/>
      <c r="BD30" s="621"/>
      <c r="BE30" s="628"/>
      <c r="BF30" s="621"/>
      <c r="BG30" s="628"/>
      <c r="BH30" s="621"/>
      <c r="BI30" s="628"/>
      <c r="BJ30" s="621"/>
      <c r="BK30" s="628"/>
      <c r="BL30" s="622"/>
      <c r="BM30" s="628"/>
      <c r="BN30" s="621">
        <v>0</v>
      </c>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0</v>
      </c>
      <c r="G31" s="373"/>
      <c r="H31" s="374">
        <v>0</v>
      </c>
      <c r="I31" s="373"/>
      <c r="J31" s="374">
        <v>0</v>
      </c>
      <c r="K31" s="373"/>
      <c r="L31" s="374">
        <v>0</v>
      </c>
      <c r="M31" s="373"/>
      <c r="N31" s="374">
        <v>0</v>
      </c>
      <c r="O31" s="373"/>
      <c r="P31" s="374">
        <v>0</v>
      </c>
      <c r="Q31" s="373"/>
      <c r="R31" s="374">
        <v>0</v>
      </c>
      <c r="S31" s="373"/>
      <c r="T31" s="374">
        <v>0</v>
      </c>
      <c r="U31" s="373"/>
      <c r="V31" s="374">
        <v>0</v>
      </c>
      <c r="W31" s="373"/>
      <c r="X31" s="374">
        <v>0</v>
      </c>
      <c r="Y31" s="373"/>
      <c r="Z31" s="374">
        <v>0</v>
      </c>
      <c r="AA31" s="373"/>
      <c r="AB31" s="374">
        <v>0</v>
      </c>
      <c r="AC31" s="373"/>
      <c r="AD31" s="374">
        <v>0</v>
      </c>
      <c r="AE31" s="373"/>
      <c r="AF31" s="374">
        <v>0</v>
      </c>
      <c r="AG31" s="373"/>
      <c r="AH31" s="374">
        <v>0</v>
      </c>
      <c r="AI31" s="373"/>
      <c r="AJ31" s="374">
        <v>0</v>
      </c>
      <c r="AK31" s="373"/>
      <c r="AL31" s="374">
        <v>0</v>
      </c>
      <c r="AM31" s="373"/>
      <c r="AN31" s="374">
        <v>0</v>
      </c>
      <c r="AO31" s="373"/>
      <c r="AP31" s="374">
        <v>0</v>
      </c>
      <c r="AQ31" s="373"/>
      <c r="AR31" s="374">
        <v>0</v>
      </c>
      <c r="AS31" s="373"/>
      <c r="AT31" s="374">
        <v>0</v>
      </c>
      <c r="AU31" s="373"/>
      <c r="AV31" s="374">
        <v>0</v>
      </c>
      <c r="AW31" s="373"/>
      <c r="AX31" s="374">
        <v>0</v>
      </c>
      <c r="AY31" s="373"/>
      <c r="AZ31" s="374">
        <v>0</v>
      </c>
      <c r="BA31" s="373"/>
      <c r="BB31" s="374">
        <v>0</v>
      </c>
      <c r="BC31" s="373"/>
      <c r="BD31" s="374">
        <v>0</v>
      </c>
      <c r="BE31" s="373"/>
      <c r="BF31" s="374">
        <v>0</v>
      </c>
      <c r="BG31" s="373"/>
      <c r="BH31" s="374">
        <v>0</v>
      </c>
      <c r="BI31" s="373"/>
      <c r="BJ31" s="374">
        <v>0</v>
      </c>
      <c r="BK31" s="373"/>
      <c r="BL31" s="375">
        <v>0</v>
      </c>
      <c r="BM31" s="373"/>
      <c r="BN31" s="618">
        <v>0</v>
      </c>
      <c r="BO31" s="376" t="s">
        <v>1196</v>
      </c>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0</v>
      </c>
      <c r="G32" s="373"/>
      <c r="H32" s="374">
        <v>0</v>
      </c>
      <c r="I32" s="373"/>
      <c r="J32" s="374">
        <v>0</v>
      </c>
      <c r="K32" s="373"/>
      <c r="L32" s="374">
        <v>0</v>
      </c>
      <c r="M32" s="373"/>
      <c r="N32" s="374">
        <v>0</v>
      </c>
      <c r="O32" s="373"/>
      <c r="P32" s="374">
        <v>0</v>
      </c>
      <c r="Q32" s="373"/>
      <c r="R32" s="374">
        <v>0</v>
      </c>
      <c r="S32" s="373"/>
      <c r="T32" s="374">
        <v>0</v>
      </c>
      <c r="U32" s="373"/>
      <c r="V32" s="374">
        <v>0</v>
      </c>
      <c r="W32" s="373"/>
      <c r="X32" s="374">
        <v>0</v>
      </c>
      <c r="Y32" s="373"/>
      <c r="Z32" s="374">
        <v>0</v>
      </c>
      <c r="AA32" s="373"/>
      <c r="AB32" s="374">
        <v>0</v>
      </c>
      <c r="AC32" s="373"/>
      <c r="AD32" s="374">
        <v>0</v>
      </c>
      <c r="AE32" s="373"/>
      <c r="AF32" s="374">
        <v>0</v>
      </c>
      <c r="AG32" s="373"/>
      <c r="AH32" s="374">
        <v>0</v>
      </c>
      <c r="AI32" s="373"/>
      <c r="AJ32" s="374">
        <v>0</v>
      </c>
      <c r="AK32" s="373"/>
      <c r="AL32" s="374">
        <v>0</v>
      </c>
      <c r="AM32" s="373"/>
      <c r="AN32" s="374">
        <v>0</v>
      </c>
      <c r="AO32" s="373"/>
      <c r="AP32" s="374">
        <v>0</v>
      </c>
      <c r="AQ32" s="373"/>
      <c r="AR32" s="374">
        <v>0</v>
      </c>
      <c r="AS32" s="373"/>
      <c r="AT32" s="374">
        <v>0</v>
      </c>
      <c r="AU32" s="373"/>
      <c r="AV32" s="374">
        <v>0</v>
      </c>
      <c r="AW32" s="373"/>
      <c r="AX32" s="374">
        <v>0</v>
      </c>
      <c r="AY32" s="373"/>
      <c r="AZ32" s="374">
        <v>0</v>
      </c>
      <c r="BA32" s="373"/>
      <c r="BB32" s="374">
        <v>0</v>
      </c>
      <c r="BC32" s="373"/>
      <c r="BD32" s="374">
        <v>0</v>
      </c>
      <c r="BE32" s="373"/>
      <c r="BF32" s="374">
        <v>0</v>
      </c>
      <c r="BG32" s="373"/>
      <c r="BH32" s="374">
        <v>0</v>
      </c>
      <c r="BI32" s="373"/>
      <c r="BJ32" s="374">
        <v>0</v>
      </c>
      <c r="BK32" s="373"/>
      <c r="BL32" s="375">
        <v>0</v>
      </c>
      <c r="BM32" s="373"/>
      <c r="BN32" s="618">
        <v>0</v>
      </c>
      <c r="BO32" s="376" t="s">
        <v>1196</v>
      </c>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620"/>
      <c r="G33" s="628"/>
      <c r="H33" s="621"/>
      <c r="I33" s="628"/>
      <c r="J33" s="621"/>
      <c r="K33" s="628"/>
      <c r="L33" s="621"/>
      <c r="M33" s="628"/>
      <c r="N33" s="621"/>
      <c r="O33" s="628"/>
      <c r="P33" s="621"/>
      <c r="Q33" s="628"/>
      <c r="R33" s="621"/>
      <c r="S33" s="628"/>
      <c r="T33" s="621"/>
      <c r="U33" s="628"/>
      <c r="V33" s="621"/>
      <c r="W33" s="628"/>
      <c r="X33" s="621"/>
      <c r="Y33" s="628"/>
      <c r="Z33" s="621"/>
      <c r="AA33" s="628"/>
      <c r="AB33" s="621"/>
      <c r="AC33" s="628"/>
      <c r="AD33" s="621"/>
      <c r="AE33" s="628"/>
      <c r="AF33" s="621"/>
      <c r="AG33" s="628"/>
      <c r="AH33" s="621"/>
      <c r="AI33" s="628"/>
      <c r="AJ33" s="621"/>
      <c r="AK33" s="628"/>
      <c r="AL33" s="621"/>
      <c r="AM33" s="628"/>
      <c r="AN33" s="621"/>
      <c r="AO33" s="628"/>
      <c r="AP33" s="621"/>
      <c r="AQ33" s="628"/>
      <c r="AR33" s="621"/>
      <c r="AS33" s="628"/>
      <c r="AT33" s="621"/>
      <c r="AU33" s="628"/>
      <c r="AV33" s="621"/>
      <c r="AW33" s="628"/>
      <c r="AX33" s="621"/>
      <c r="AY33" s="628"/>
      <c r="AZ33" s="621"/>
      <c r="BA33" s="628"/>
      <c r="BB33" s="621"/>
      <c r="BC33" s="628"/>
      <c r="BD33" s="621"/>
      <c r="BE33" s="628"/>
      <c r="BF33" s="621"/>
      <c r="BG33" s="628"/>
      <c r="BH33" s="621"/>
      <c r="BI33" s="628"/>
      <c r="BJ33" s="621"/>
      <c r="BK33" s="628"/>
      <c r="BL33" s="622"/>
      <c r="BM33" s="628"/>
      <c r="BN33" s="621">
        <v>0</v>
      </c>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0</v>
      </c>
      <c r="G34" s="373"/>
      <c r="H34" s="374">
        <v>0</v>
      </c>
      <c r="I34" s="373"/>
      <c r="J34" s="374">
        <v>0</v>
      </c>
      <c r="K34" s="373"/>
      <c r="L34" s="374">
        <v>0</v>
      </c>
      <c r="M34" s="373"/>
      <c r="N34" s="374">
        <v>0</v>
      </c>
      <c r="O34" s="373"/>
      <c r="P34" s="374">
        <v>0</v>
      </c>
      <c r="Q34" s="373"/>
      <c r="R34" s="374">
        <v>0</v>
      </c>
      <c r="S34" s="373"/>
      <c r="T34" s="374">
        <v>0</v>
      </c>
      <c r="U34" s="373"/>
      <c r="V34" s="374">
        <v>0</v>
      </c>
      <c r="W34" s="373"/>
      <c r="X34" s="374">
        <v>0</v>
      </c>
      <c r="Y34" s="373"/>
      <c r="Z34" s="374">
        <v>0</v>
      </c>
      <c r="AA34" s="373"/>
      <c r="AB34" s="374">
        <v>0</v>
      </c>
      <c r="AC34" s="373"/>
      <c r="AD34" s="374">
        <v>0</v>
      </c>
      <c r="AE34" s="373"/>
      <c r="AF34" s="374">
        <v>0</v>
      </c>
      <c r="AG34" s="373"/>
      <c r="AH34" s="374">
        <v>0</v>
      </c>
      <c r="AI34" s="373"/>
      <c r="AJ34" s="374">
        <v>0</v>
      </c>
      <c r="AK34" s="373"/>
      <c r="AL34" s="374">
        <v>0</v>
      </c>
      <c r="AM34" s="373"/>
      <c r="AN34" s="374">
        <v>0</v>
      </c>
      <c r="AO34" s="373"/>
      <c r="AP34" s="374">
        <v>0</v>
      </c>
      <c r="AQ34" s="373"/>
      <c r="AR34" s="374">
        <v>0</v>
      </c>
      <c r="AS34" s="373"/>
      <c r="AT34" s="374">
        <v>0</v>
      </c>
      <c r="AU34" s="373"/>
      <c r="AV34" s="374">
        <v>0</v>
      </c>
      <c r="AW34" s="373"/>
      <c r="AX34" s="374">
        <v>0</v>
      </c>
      <c r="AY34" s="373"/>
      <c r="AZ34" s="374">
        <v>0</v>
      </c>
      <c r="BA34" s="373"/>
      <c r="BB34" s="374">
        <v>0</v>
      </c>
      <c r="BC34" s="373"/>
      <c r="BD34" s="374">
        <v>0</v>
      </c>
      <c r="BE34" s="373"/>
      <c r="BF34" s="374">
        <v>0</v>
      </c>
      <c r="BG34" s="373"/>
      <c r="BH34" s="374">
        <v>0</v>
      </c>
      <c r="BI34" s="373"/>
      <c r="BJ34" s="374">
        <v>0</v>
      </c>
      <c r="BK34" s="373"/>
      <c r="BL34" s="375">
        <v>0</v>
      </c>
      <c r="BM34" s="373"/>
      <c r="BN34" s="618">
        <v>0</v>
      </c>
      <c r="BO34" s="376" t="s">
        <v>1196</v>
      </c>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544.81483125</v>
      </c>
      <c r="G35" s="373"/>
      <c r="H35" s="374">
        <v>938.55183968749998</v>
      </c>
      <c r="I35" s="373"/>
      <c r="J35" s="374">
        <v>1437.5151227031249</v>
      </c>
      <c r="K35" s="373"/>
      <c r="L35" s="374">
        <v>1363.7298665679687</v>
      </c>
      <c r="M35" s="373"/>
      <c r="N35" s="374">
        <v>1680.9524982395662</v>
      </c>
      <c r="O35" s="373"/>
      <c r="P35" s="374">
        <v>1997.014998327596</v>
      </c>
      <c r="Q35" s="373"/>
      <c r="R35" s="374">
        <v>2482.5109984112105</v>
      </c>
      <c r="S35" s="373"/>
      <c r="T35" s="374">
        <v>2927.1778234906478</v>
      </c>
      <c r="U35" s="373"/>
      <c r="V35" s="374">
        <v>3100.8548073161146</v>
      </c>
      <c r="W35" s="373"/>
      <c r="X35" s="374">
        <v>3236.469941950314</v>
      </c>
      <c r="Y35" s="373"/>
      <c r="Z35" s="374">
        <v>3298.9839698527976</v>
      </c>
      <c r="AA35" s="373"/>
      <c r="AB35" s="374">
        <v>3402.6597463601556</v>
      </c>
      <c r="AC35" s="373"/>
      <c r="AD35" s="374">
        <v>3592.6062590421425</v>
      </c>
      <c r="AE35" s="373"/>
      <c r="AF35" s="374">
        <v>4030.2234960900414</v>
      </c>
      <c r="AG35" s="373"/>
      <c r="AH35" s="374">
        <v>4316.6627712855388</v>
      </c>
      <c r="AI35" s="373"/>
      <c r="AJ35" s="374">
        <v>4226.9952577212725</v>
      </c>
      <c r="AK35" s="373"/>
      <c r="AL35" s="374">
        <v>4600.6596198352054</v>
      </c>
      <c r="AM35" s="373"/>
      <c r="AN35" s="374">
        <v>4421.0057638434428</v>
      </c>
      <c r="AO35" s="373"/>
      <c r="AP35" s="374">
        <v>4347.7912256512691</v>
      </c>
      <c r="AQ35" s="373"/>
      <c r="AR35" s="374">
        <v>4431.9988331187142</v>
      </c>
      <c r="AS35" s="373"/>
      <c r="AT35" s="374">
        <v>4856.8172676072527</v>
      </c>
      <c r="AU35" s="373"/>
      <c r="AV35" s="374">
        <v>5319.6976011148008</v>
      </c>
      <c r="AW35" s="373"/>
      <c r="AX35" s="374">
        <v>5247.8355110717575</v>
      </c>
      <c r="AY35" s="373"/>
      <c r="AZ35" s="374">
        <v>5035.1510119632485</v>
      </c>
      <c r="BA35" s="373"/>
      <c r="BB35" s="374">
        <v>5538.6377082435993</v>
      </c>
      <c r="BC35" s="373"/>
      <c r="BD35" s="374">
        <v>5386.6010021022503</v>
      </c>
      <c r="BE35" s="373"/>
      <c r="BF35" s="374">
        <v>4782.6087565804646</v>
      </c>
      <c r="BG35" s="373"/>
      <c r="BH35" s="374">
        <v>5482.7767900014396</v>
      </c>
      <c r="BI35" s="373"/>
      <c r="BJ35" s="374">
        <v>6801.0197002513723</v>
      </c>
      <c r="BK35" s="373"/>
      <c r="BL35" s="375">
        <v>8970.473996238803</v>
      </c>
      <c r="BM35" s="373"/>
      <c r="BN35" s="618">
        <v>8970.7558206088961</v>
      </c>
      <c r="BO35" s="376" t="s">
        <v>1196</v>
      </c>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0</v>
      </c>
      <c r="G36" s="373"/>
      <c r="H36" s="370">
        <v>0</v>
      </c>
      <c r="I36" s="373"/>
      <c r="J36" s="370">
        <v>0</v>
      </c>
      <c r="K36" s="373"/>
      <c r="L36" s="370">
        <v>0</v>
      </c>
      <c r="M36" s="373"/>
      <c r="N36" s="370">
        <v>0</v>
      </c>
      <c r="O36" s="373"/>
      <c r="P36" s="370">
        <v>0</v>
      </c>
      <c r="Q36" s="373"/>
      <c r="R36" s="370">
        <v>0</v>
      </c>
      <c r="S36" s="373"/>
      <c r="T36" s="370">
        <v>0</v>
      </c>
      <c r="U36" s="373"/>
      <c r="V36" s="370">
        <v>0</v>
      </c>
      <c r="W36" s="373"/>
      <c r="X36" s="370">
        <v>0</v>
      </c>
      <c r="Y36" s="373"/>
      <c r="Z36" s="370">
        <v>0</v>
      </c>
      <c r="AA36" s="373"/>
      <c r="AB36" s="370">
        <v>0</v>
      </c>
      <c r="AC36" s="373"/>
      <c r="AD36" s="370">
        <v>0</v>
      </c>
      <c r="AE36" s="373"/>
      <c r="AF36" s="370">
        <v>0</v>
      </c>
      <c r="AG36" s="373"/>
      <c r="AH36" s="370">
        <v>0</v>
      </c>
      <c r="AI36" s="373"/>
      <c r="AJ36" s="370">
        <v>0</v>
      </c>
      <c r="AK36" s="373"/>
      <c r="AL36" s="370">
        <v>0</v>
      </c>
      <c r="AM36" s="373"/>
      <c r="AN36" s="370">
        <v>0</v>
      </c>
      <c r="AO36" s="373"/>
      <c r="AP36" s="370">
        <v>0</v>
      </c>
      <c r="AQ36" s="373"/>
      <c r="AR36" s="370">
        <v>0</v>
      </c>
      <c r="AS36" s="373"/>
      <c r="AT36" s="370">
        <v>0</v>
      </c>
      <c r="AU36" s="373"/>
      <c r="AV36" s="370">
        <v>0</v>
      </c>
      <c r="AW36" s="373"/>
      <c r="AX36" s="370">
        <v>0</v>
      </c>
      <c r="AY36" s="373"/>
      <c r="AZ36" s="370">
        <v>0</v>
      </c>
      <c r="BA36" s="373"/>
      <c r="BB36" s="370">
        <v>0</v>
      </c>
      <c r="BC36" s="373"/>
      <c r="BD36" s="370">
        <v>0</v>
      </c>
      <c r="BE36" s="373"/>
      <c r="BF36" s="370">
        <v>0</v>
      </c>
      <c r="BG36" s="373"/>
      <c r="BH36" s="370">
        <v>0</v>
      </c>
      <c r="BI36" s="373"/>
      <c r="BJ36" s="370">
        <v>0</v>
      </c>
      <c r="BK36" s="373"/>
      <c r="BL36" s="371">
        <v>0</v>
      </c>
      <c r="BM36" s="373"/>
      <c r="BN36" s="617">
        <v>0</v>
      </c>
      <c r="BO36" s="376" t="s">
        <v>1196</v>
      </c>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3400.6783526977324</v>
      </c>
      <c r="G37" s="373"/>
      <c r="H37" s="370">
        <v>7517.7379726812287</v>
      </c>
      <c r="I37" s="373" t="s">
        <v>354</v>
      </c>
      <c r="J37" s="370">
        <v>10860.845044645333</v>
      </c>
      <c r="K37" s="373" t="s">
        <v>354</v>
      </c>
      <c r="L37" s="370">
        <v>15090.083496850268</v>
      </c>
      <c r="M37" s="373" t="s">
        <v>354</v>
      </c>
      <c r="N37" s="370">
        <v>19914.423038747282</v>
      </c>
      <c r="O37" s="373" t="s">
        <v>354</v>
      </c>
      <c r="P37" s="370">
        <v>27397.313055658124</v>
      </c>
      <c r="Q37" s="373" t="s">
        <v>354</v>
      </c>
      <c r="R37" s="370">
        <v>36638.745361436122</v>
      </c>
      <c r="S37" s="373" t="s">
        <v>354</v>
      </c>
      <c r="T37" s="370">
        <v>48041.12606695517</v>
      </c>
      <c r="U37" s="373" t="s">
        <v>354</v>
      </c>
      <c r="V37" s="370">
        <v>58985.18669506174</v>
      </c>
      <c r="W37" s="373"/>
      <c r="X37" s="370">
        <v>71993.04066100817</v>
      </c>
      <c r="Y37" s="373"/>
      <c r="Z37" s="370">
        <v>84304.408353876541</v>
      </c>
      <c r="AA37" s="373"/>
      <c r="AB37" s="370">
        <v>99924.265247330419</v>
      </c>
      <c r="AC37" s="373"/>
      <c r="AD37" s="370">
        <v>114442.93914407647</v>
      </c>
      <c r="AE37" s="373"/>
      <c r="AF37" s="370">
        <v>135525.67367912605</v>
      </c>
      <c r="AG37" s="373"/>
      <c r="AH37" s="370">
        <v>155376.55064368833</v>
      </c>
      <c r="AI37" s="373"/>
      <c r="AJ37" s="370">
        <v>181027.9120457203</v>
      </c>
      <c r="AK37" s="373"/>
      <c r="AL37" s="370">
        <v>182742.12443177972</v>
      </c>
      <c r="AM37" s="373"/>
      <c r="AN37" s="370">
        <v>191381.28833311232</v>
      </c>
      <c r="AO37" s="373"/>
      <c r="AP37" s="370">
        <v>197787.68172188936</v>
      </c>
      <c r="AQ37" s="373"/>
      <c r="AR37" s="370">
        <v>199340.35029027448</v>
      </c>
      <c r="AS37" s="373"/>
      <c r="AT37" s="370">
        <v>224850.02767815112</v>
      </c>
      <c r="AU37" s="373"/>
      <c r="AV37" s="370">
        <v>205210.25361585853</v>
      </c>
      <c r="AW37" s="373"/>
      <c r="AX37" s="370">
        <v>226365.89812361533</v>
      </c>
      <c r="AY37" s="373"/>
      <c r="AZ37" s="370">
        <v>215201.65963087953</v>
      </c>
      <c r="BA37" s="373"/>
      <c r="BB37" s="370">
        <v>218819.31406838601</v>
      </c>
      <c r="BC37" s="373"/>
      <c r="BD37" s="370">
        <v>205015.02877513453</v>
      </c>
      <c r="BE37" s="373"/>
      <c r="BF37" s="370">
        <v>214221.93009985791</v>
      </c>
      <c r="BG37" s="373"/>
      <c r="BH37" s="370">
        <v>149113.45805832633</v>
      </c>
      <c r="BI37" s="373" t="s">
        <v>354</v>
      </c>
      <c r="BJ37" s="370">
        <v>132973.30637692797</v>
      </c>
      <c r="BK37" s="373"/>
      <c r="BL37" s="371">
        <v>126844.12484614082</v>
      </c>
      <c r="BM37" s="373"/>
      <c r="BN37" s="617">
        <v>126848.1098937091</v>
      </c>
      <c r="BO37" s="376" t="s">
        <v>1196</v>
      </c>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0</v>
      </c>
      <c r="G38" s="373"/>
      <c r="H38" s="374">
        <v>0</v>
      </c>
      <c r="I38" s="373"/>
      <c r="J38" s="374">
        <v>0</v>
      </c>
      <c r="K38" s="373"/>
      <c r="L38" s="374">
        <v>0</v>
      </c>
      <c r="M38" s="373"/>
      <c r="N38" s="374">
        <v>0</v>
      </c>
      <c r="O38" s="373"/>
      <c r="P38" s="374">
        <v>0</v>
      </c>
      <c r="Q38" s="373"/>
      <c r="R38" s="374">
        <v>0</v>
      </c>
      <c r="S38" s="373"/>
      <c r="T38" s="374">
        <v>0</v>
      </c>
      <c r="U38" s="373"/>
      <c r="V38" s="374">
        <v>0</v>
      </c>
      <c r="W38" s="373"/>
      <c r="X38" s="374">
        <v>0</v>
      </c>
      <c r="Y38" s="373"/>
      <c r="Z38" s="374">
        <v>0</v>
      </c>
      <c r="AA38" s="373"/>
      <c r="AB38" s="374">
        <v>0</v>
      </c>
      <c r="AC38" s="373"/>
      <c r="AD38" s="374">
        <v>0</v>
      </c>
      <c r="AE38" s="373"/>
      <c r="AF38" s="374">
        <v>0</v>
      </c>
      <c r="AG38" s="373"/>
      <c r="AH38" s="374">
        <v>0</v>
      </c>
      <c r="AI38" s="373"/>
      <c r="AJ38" s="374">
        <v>0</v>
      </c>
      <c r="AK38" s="373"/>
      <c r="AL38" s="374">
        <v>0</v>
      </c>
      <c r="AM38" s="373"/>
      <c r="AN38" s="374">
        <v>0</v>
      </c>
      <c r="AO38" s="373"/>
      <c r="AP38" s="374">
        <v>0</v>
      </c>
      <c r="AQ38" s="373"/>
      <c r="AR38" s="374">
        <v>0</v>
      </c>
      <c r="AS38" s="373"/>
      <c r="AT38" s="374">
        <v>0</v>
      </c>
      <c r="AU38" s="373"/>
      <c r="AV38" s="374">
        <v>0</v>
      </c>
      <c r="AW38" s="373"/>
      <c r="AX38" s="374">
        <v>0</v>
      </c>
      <c r="AY38" s="373"/>
      <c r="AZ38" s="374">
        <v>0</v>
      </c>
      <c r="BA38" s="373"/>
      <c r="BB38" s="374">
        <v>0</v>
      </c>
      <c r="BC38" s="373"/>
      <c r="BD38" s="374">
        <v>0</v>
      </c>
      <c r="BE38" s="373"/>
      <c r="BF38" s="374">
        <v>0</v>
      </c>
      <c r="BG38" s="373"/>
      <c r="BH38" s="374">
        <v>0</v>
      </c>
      <c r="BI38" s="373"/>
      <c r="BJ38" s="374">
        <v>0</v>
      </c>
      <c r="BK38" s="373"/>
      <c r="BL38" s="375">
        <v>0</v>
      </c>
      <c r="BM38" s="373"/>
      <c r="BN38" s="618">
        <v>0</v>
      </c>
      <c r="BO38" s="376" t="s">
        <v>1196</v>
      </c>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3400.6783526977324</v>
      </c>
      <c r="G39" s="373"/>
      <c r="H39" s="374">
        <v>7517.7379726812287</v>
      </c>
      <c r="I39" s="373" t="s">
        <v>354</v>
      </c>
      <c r="J39" s="374">
        <v>10860.845044645333</v>
      </c>
      <c r="K39" s="373"/>
      <c r="L39" s="374">
        <v>15090.083496850268</v>
      </c>
      <c r="M39" s="373"/>
      <c r="N39" s="374">
        <v>19914.423038747282</v>
      </c>
      <c r="O39" s="373"/>
      <c r="P39" s="374">
        <v>27397.313055658124</v>
      </c>
      <c r="Q39" s="373"/>
      <c r="R39" s="374">
        <v>36638.745361436122</v>
      </c>
      <c r="S39" s="373"/>
      <c r="T39" s="374">
        <v>48041.12606695517</v>
      </c>
      <c r="U39" s="373"/>
      <c r="V39" s="374">
        <v>58985.18669506174</v>
      </c>
      <c r="W39" s="373"/>
      <c r="X39" s="374">
        <v>71993.04066100817</v>
      </c>
      <c r="Y39" s="373"/>
      <c r="Z39" s="374">
        <v>84304.408353876541</v>
      </c>
      <c r="AA39" s="373"/>
      <c r="AB39" s="374">
        <v>99924.265247330419</v>
      </c>
      <c r="AC39" s="373"/>
      <c r="AD39" s="374">
        <v>114442.93914407647</v>
      </c>
      <c r="AE39" s="373"/>
      <c r="AF39" s="374">
        <v>135525.67367912605</v>
      </c>
      <c r="AG39" s="373"/>
      <c r="AH39" s="374">
        <v>155376.55064368833</v>
      </c>
      <c r="AI39" s="373"/>
      <c r="AJ39" s="374">
        <v>181027.9120457203</v>
      </c>
      <c r="AK39" s="373"/>
      <c r="AL39" s="374">
        <v>182742.12443177972</v>
      </c>
      <c r="AM39" s="373"/>
      <c r="AN39" s="374">
        <v>191381.28833311232</v>
      </c>
      <c r="AO39" s="373"/>
      <c r="AP39" s="374">
        <v>197787.68172188936</v>
      </c>
      <c r="AQ39" s="373"/>
      <c r="AR39" s="374">
        <v>199340.35029027448</v>
      </c>
      <c r="AS39" s="373"/>
      <c r="AT39" s="374">
        <v>224850.02767815112</v>
      </c>
      <c r="AU39" s="373"/>
      <c r="AV39" s="374">
        <v>205210.25361585853</v>
      </c>
      <c r="AW39" s="373"/>
      <c r="AX39" s="374">
        <v>226365.89812361533</v>
      </c>
      <c r="AY39" s="373"/>
      <c r="AZ39" s="374">
        <v>215201.65963087953</v>
      </c>
      <c r="BA39" s="373"/>
      <c r="BB39" s="374">
        <v>218819.31406838601</v>
      </c>
      <c r="BC39" s="373"/>
      <c r="BD39" s="374">
        <v>205015.02877513453</v>
      </c>
      <c r="BE39" s="373"/>
      <c r="BF39" s="374">
        <v>214221.93009985791</v>
      </c>
      <c r="BG39" s="373"/>
      <c r="BH39" s="374">
        <v>149113.45805832633</v>
      </c>
      <c r="BI39" s="373"/>
      <c r="BJ39" s="374">
        <v>132973.30637692797</v>
      </c>
      <c r="BK39" s="373"/>
      <c r="BL39" s="375">
        <v>126844.12484614082</v>
      </c>
      <c r="BM39" s="373"/>
      <c r="BN39" s="618">
        <v>126848.1098937091</v>
      </c>
      <c r="BO39" s="376" t="s">
        <v>1196</v>
      </c>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0</v>
      </c>
      <c r="G40" s="373"/>
      <c r="H40" s="370">
        <v>0</v>
      </c>
      <c r="I40" s="373"/>
      <c r="J40" s="370">
        <v>0</v>
      </c>
      <c r="K40" s="373"/>
      <c r="L40" s="370">
        <v>0</v>
      </c>
      <c r="M40" s="373"/>
      <c r="N40" s="370">
        <v>0</v>
      </c>
      <c r="O40" s="373"/>
      <c r="P40" s="370">
        <v>0</v>
      </c>
      <c r="Q40" s="373"/>
      <c r="R40" s="370">
        <v>0</v>
      </c>
      <c r="S40" s="373"/>
      <c r="T40" s="370">
        <v>0</v>
      </c>
      <c r="U40" s="373"/>
      <c r="V40" s="370">
        <v>0</v>
      </c>
      <c r="W40" s="373"/>
      <c r="X40" s="370">
        <v>0</v>
      </c>
      <c r="Y40" s="373"/>
      <c r="Z40" s="370">
        <v>0</v>
      </c>
      <c r="AA40" s="373"/>
      <c r="AB40" s="370">
        <v>0</v>
      </c>
      <c r="AC40" s="373"/>
      <c r="AD40" s="370">
        <v>0</v>
      </c>
      <c r="AE40" s="373"/>
      <c r="AF40" s="370">
        <v>0</v>
      </c>
      <c r="AG40" s="373"/>
      <c r="AH40" s="370">
        <v>0</v>
      </c>
      <c r="AI40" s="373"/>
      <c r="AJ40" s="370">
        <v>0</v>
      </c>
      <c r="AK40" s="373"/>
      <c r="AL40" s="370">
        <v>0</v>
      </c>
      <c r="AM40" s="373"/>
      <c r="AN40" s="370">
        <v>0</v>
      </c>
      <c r="AO40" s="373"/>
      <c r="AP40" s="370">
        <v>0</v>
      </c>
      <c r="AQ40" s="373"/>
      <c r="AR40" s="370">
        <v>0</v>
      </c>
      <c r="AS40" s="373"/>
      <c r="AT40" s="370">
        <v>0</v>
      </c>
      <c r="AU40" s="373"/>
      <c r="AV40" s="370">
        <v>0</v>
      </c>
      <c r="AW40" s="373"/>
      <c r="AX40" s="370">
        <v>0</v>
      </c>
      <c r="AY40" s="373"/>
      <c r="AZ40" s="370">
        <v>0</v>
      </c>
      <c r="BA40" s="373"/>
      <c r="BB40" s="370">
        <v>0</v>
      </c>
      <c r="BC40" s="373"/>
      <c r="BD40" s="370">
        <v>0</v>
      </c>
      <c r="BE40" s="373"/>
      <c r="BF40" s="370">
        <v>0</v>
      </c>
      <c r="BG40" s="373"/>
      <c r="BH40" s="370">
        <v>0</v>
      </c>
      <c r="BI40" s="373"/>
      <c r="BJ40" s="370">
        <v>0</v>
      </c>
      <c r="BK40" s="373"/>
      <c r="BL40" s="371">
        <v>0</v>
      </c>
      <c r="BM40" s="373"/>
      <c r="BN40" s="617">
        <v>0</v>
      </c>
      <c r="BO40" s="376" t="s">
        <v>1196</v>
      </c>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131.6504083333333</v>
      </c>
      <c r="G41" s="373"/>
      <c r="H41" s="370">
        <v>413.49776263333331</v>
      </c>
      <c r="I41" s="373"/>
      <c r="J41" s="370">
        <v>631.96633369999995</v>
      </c>
      <c r="K41" s="373"/>
      <c r="L41" s="370">
        <v>1103.9556191999998</v>
      </c>
      <c r="M41" s="373"/>
      <c r="N41" s="370">
        <v>1925.6397683999999</v>
      </c>
      <c r="O41" s="373"/>
      <c r="P41" s="370">
        <v>3396.3478311416661</v>
      </c>
      <c r="Q41" s="373"/>
      <c r="R41" s="370">
        <v>5304.7774170406246</v>
      </c>
      <c r="S41" s="373"/>
      <c r="T41" s="370">
        <v>7907.5718230907551</v>
      </c>
      <c r="U41" s="373"/>
      <c r="V41" s="370">
        <v>10075.774784377052</v>
      </c>
      <c r="W41" s="373"/>
      <c r="X41" s="370">
        <v>12958.146386256671</v>
      </c>
      <c r="Y41" s="373"/>
      <c r="Z41" s="370">
        <v>15721.4494490706</v>
      </c>
      <c r="AA41" s="373"/>
      <c r="AB41" s="370">
        <v>19584.039497419672</v>
      </c>
      <c r="AC41" s="373"/>
      <c r="AD41" s="370">
        <v>22444.534612702097</v>
      </c>
      <c r="AE41" s="373"/>
      <c r="AF41" s="370">
        <v>27474.903081940993</v>
      </c>
      <c r="AG41" s="373"/>
      <c r="AH41" s="370">
        <v>32875.887843617667</v>
      </c>
      <c r="AI41" s="373"/>
      <c r="AJ41" s="370">
        <v>39083.803186427875</v>
      </c>
      <c r="AK41" s="373"/>
      <c r="AL41" s="370">
        <v>39334.390093212634</v>
      </c>
      <c r="AM41" s="373"/>
      <c r="AN41" s="370">
        <v>44854.982998179912</v>
      </c>
      <c r="AO41" s="373"/>
      <c r="AP41" s="370">
        <v>48380.257882256505</v>
      </c>
      <c r="AQ41" s="373"/>
      <c r="AR41" s="370">
        <v>47920.924779610847</v>
      </c>
      <c r="AS41" s="373"/>
      <c r="AT41" s="370">
        <v>54075.613269405476</v>
      </c>
      <c r="AU41" s="373"/>
      <c r="AV41" s="370">
        <v>51022.392058435929</v>
      </c>
      <c r="AW41" s="373"/>
      <c r="AX41" s="370">
        <v>55043.332681130982</v>
      </c>
      <c r="AY41" s="373"/>
      <c r="AZ41" s="370">
        <v>53702.58751843794</v>
      </c>
      <c r="BA41" s="373"/>
      <c r="BB41" s="370">
        <v>51062.014811224661</v>
      </c>
      <c r="BC41" s="373"/>
      <c r="BD41" s="370">
        <v>43429.570236970561</v>
      </c>
      <c r="BE41" s="373"/>
      <c r="BF41" s="370">
        <v>43584.564481961046</v>
      </c>
      <c r="BG41" s="373"/>
      <c r="BH41" s="370">
        <v>27099.605257722269</v>
      </c>
      <c r="BI41" s="373"/>
      <c r="BJ41" s="370">
        <v>24131.810074659072</v>
      </c>
      <c r="BK41" s="373"/>
      <c r="BL41" s="371">
        <v>23602.466218731421</v>
      </c>
      <c r="BM41" s="373"/>
      <c r="BN41" s="617">
        <v>23603.207734751373</v>
      </c>
      <c r="BO41" s="376" t="s">
        <v>1196</v>
      </c>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0</v>
      </c>
      <c r="G42" s="373"/>
      <c r="H42" s="374">
        <v>0</v>
      </c>
      <c r="I42" s="373"/>
      <c r="J42" s="374">
        <v>0</v>
      </c>
      <c r="K42" s="373"/>
      <c r="L42" s="374">
        <v>0</v>
      </c>
      <c r="M42" s="373"/>
      <c r="N42" s="374">
        <v>0</v>
      </c>
      <c r="O42" s="373"/>
      <c r="P42" s="374">
        <v>0</v>
      </c>
      <c r="Q42" s="373"/>
      <c r="R42" s="374">
        <v>0</v>
      </c>
      <c r="S42" s="373"/>
      <c r="T42" s="374">
        <v>0</v>
      </c>
      <c r="U42" s="373"/>
      <c r="V42" s="374">
        <v>0</v>
      </c>
      <c r="W42" s="373"/>
      <c r="X42" s="374">
        <v>0</v>
      </c>
      <c r="Y42" s="373"/>
      <c r="Z42" s="374">
        <v>0</v>
      </c>
      <c r="AA42" s="373"/>
      <c r="AB42" s="374">
        <v>0</v>
      </c>
      <c r="AC42" s="373"/>
      <c r="AD42" s="374">
        <v>0</v>
      </c>
      <c r="AE42" s="373"/>
      <c r="AF42" s="374">
        <v>0</v>
      </c>
      <c r="AG42" s="373"/>
      <c r="AH42" s="374">
        <v>0</v>
      </c>
      <c r="AI42" s="373"/>
      <c r="AJ42" s="374">
        <v>0</v>
      </c>
      <c r="AK42" s="373"/>
      <c r="AL42" s="374">
        <v>0</v>
      </c>
      <c r="AM42" s="373"/>
      <c r="AN42" s="374">
        <v>0</v>
      </c>
      <c r="AO42" s="373"/>
      <c r="AP42" s="374">
        <v>0</v>
      </c>
      <c r="AQ42" s="373"/>
      <c r="AR42" s="374">
        <v>0</v>
      </c>
      <c r="AS42" s="373"/>
      <c r="AT42" s="374">
        <v>0</v>
      </c>
      <c r="AU42" s="373"/>
      <c r="AV42" s="374">
        <v>0</v>
      </c>
      <c r="AW42" s="373"/>
      <c r="AX42" s="374">
        <v>0</v>
      </c>
      <c r="AY42" s="373"/>
      <c r="AZ42" s="374">
        <v>0</v>
      </c>
      <c r="BA42" s="373"/>
      <c r="BB42" s="374">
        <v>0</v>
      </c>
      <c r="BC42" s="373"/>
      <c r="BD42" s="374">
        <v>0</v>
      </c>
      <c r="BE42" s="373"/>
      <c r="BF42" s="374">
        <v>0</v>
      </c>
      <c r="BG42" s="373"/>
      <c r="BH42" s="374">
        <v>0</v>
      </c>
      <c r="BI42" s="373"/>
      <c r="BJ42" s="374">
        <v>0</v>
      </c>
      <c r="BK42" s="373"/>
      <c r="BL42" s="375">
        <v>0</v>
      </c>
      <c r="BM42" s="373"/>
      <c r="BN42" s="618">
        <v>0</v>
      </c>
      <c r="BO42" s="376" t="s">
        <v>1196</v>
      </c>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52.66016333333333</v>
      </c>
      <c r="G43" s="373"/>
      <c r="H43" s="374">
        <v>165.39910505333333</v>
      </c>
      <c r="I43" s="373"/>
      <c r="J43" s="374">
        <v>252.78653348</v>
      </c>
      <c r="K43" s="373"/>
      <c r="L43" s="374">
        <v>441.58224767999991</v>
      </c>
      <c r="M43" s="373"/>
      <c r="N43" s="374">
        <v>663.13590736000003</v>
      </c>
      <c r="O43" s="373"/>
      <c r="P43" s="374">
        <v>1246.5987324566665</v>
      </c>
      <c r="Q43" s="373"/>
      <c r="R43" s="374">
        <v>2014.79426881625</v>
      </c>
      <c r="S43" s="373"/>
      <c r="T43" s="374">
        <v>3029.6342147263022</v>
      </c>
      <c r="U43" s="373"/>
      <c r="V43" s="374">
        <v>3907.9904518133708</v>
      </c>
      <c r="W43" s="373"/>
      <c r="X43" s="374">
        <v>5074.7721698749056</v>
      </c>
      <c r="Y43" s="373"/>
      <c r="Z43" s="374">
        <v>6192.5216269236162</v>
      </c>
      <c r="AA43" s="373"/>
      <c r="AB43" s="374">
        <v>7750.9337370267676</v>
      </c>
      <c r="AC43" s="373"/>
      <c r="AD43" s="374">
        <v>8899.3771934494434</v>
      </c>
      <c r="AE43" s="373"/>
      <c r="AF43" s="374">
        <v>10945.450964403159</v>
      </c>
      <c r="AG43" s="373"/>
      <c r="AH43" s="374">
        <v>13108.228020415694</v>
      </c>
      <c r="AI43" s="373"/>
      <c r="AJ43" s="374">
        <v>15591.239153124936</v>
      </c>
      <c r="AK43" s="373"/>
      <c r="AL43" s="374">
        <v>15690.118246446071</v>
      </c>
      <c r="AM43" s="373"/>
      <c r="AN43" s="374">
        <v>17891.158473387175</v>
      </c>
      <c r="AO43" s="373"/>
      <c r="AP43" s="374">
        <v>19309.272206047237</v>
      </c>
      <c r="AQ43" s="373"/>
      <c r="AR43" s="374">
        <v>19128.677960523251</v>
      </c>
      <c r="AS43" s="373"/>
      <c r="AT43" s="374">
        <v>21594.247618197707</v>
      </c>
      <c r="AU43" s="373"/>
      <c r="AV43" s="374">
        <v>20373.161945057709</v>
      </c>
      <c r="AW43" s="373"/>
      <c r="AX43" s="374">
        <v>21981.717168527317</v>
      </c>
      <c r="AY43" s="373"/>
      <c r="AZ43" s="374">
        <v>21445.597182969723</v>
      </c>
      <c r="BA43" s="373"/>
      <c r="BB43" s="374">
        <v>20389.545289206442</v>
      </c>
      <c r="BC43" s="373"/>
      <c r="BD43" s="374">
        <v>17336.743762681217</v>
      </c>
      <c r="BE43" s="373"/>
      <c r="BF43" s="374">
        <v>17398.916882337944</v>
      </c>
      <c r="BG43" s="373"/>
      <c r="BH43" s="374">
        <v>10805.107737194669</v>
      </c>
      <c r="BI43" s="373"/>
      <c r="BJ43" s="374">
        <v>9618.1633357988594</v>
      </c>
      <c r="BK43" s="373"/>
      <c r="BL43" s="375">
        <v>9406.598596898124</v>
      </c>
      <c r="BM43" s="373"/>
      <c r="BN43" s="618">
        <v>9406.8941229456232</v>
      </c>
      <c r="BO43" s="376" t="s">
        <v>1196</v>
      </c>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78.990244999999987</v>
      </c>
      <c r="G44" s="373"/>
      <c r="H44" s="374">
        <v>248.09865757999998</v>
      </c>
      <c r="I44" s="373"/>
      <c r="J44" s="374">
        <v>379.17980022</v>
      </c>
      <c r="K44" s="373"/>
      <c r="L44" s="374">
        <v>662.37337151999986</v>
      </c>
      <c r="M44" s="373"/>
      <c r="N44" s="374">
        <v>1262.5038610399999</v>
      </c>
      <c r="O44" s="373"/>
      <c r="P44" s="374">
        <v>2149.7490986849998</v>
      </c>
      <c r="Q44" s="373"/>
      <c r="R44" s="374">
        <v>3289.9831482243744</v>
      </c>
      <c r="S44" s="373"/>
      <c r="T44" s="374">
        <v>4877.9376083644529</v>
      </c>
      <c r="U44" s="373"/>
      <c r="V44" s="374">
        <v>6167.7843325636804</v>
      </c>
      <c r="W44" s="373"/>
      <c r="X44" s="374">
        <v>7883.3742163817642</v>
      </c>
      <c r="Y44" s="373"/>
      <c r="Z44" s="374">
        <v>9528.9278221469831</v>
      </c>
      <c r="AA44" s="373"/>
      <c r="AB44" s="374">
        <v>11833.105760392904</v>
      </c>
      <c r="AC44" s="373"/>
      <c r="AD44" s="374">
        <v>13545.157419252653</v>
      </c>
      <c r="AE44" s="373"/>
      <c r="AF44" s="374">
        <v>16529.452117537832</v>
      </c>
      <c r="AG44" s="373"/>
      <c r="AH44" s="374">
        <v>19767.659823201971</v>
      </c>
      <c r="AI44" s="373"/>
      <c r="AJ44" s="374">
        <v>23492.564033302937</v>
      </c>
      <c r="AK44" s="373"/>
      <c r="AL44" s="374">
        <v>23644.271846766565</v>
      </c>
      <c r="AM44" s="373"/>
      <c r="AN44" s="374">
        <v>26963.824524792737</v>
      </c>
      <c r="AO44" s="373"/>
      <c r="AP44" s="374">
        <v>29070.985676209264</v>
      </c>
      <c r="AQ44" s="373"/>
      <c r="AR44" s="374">
        <v>28792.246819087595</v>
      </c>
      <c r="AS44" s="373"/>
      <c r="AT44" s="374">
        <v>32481.365651207765</v>
      </c>
      <c r="AU44" s="373"/>
      <c r="AV44" s="374">
        <v>30649.230113378213</v>
      </c>
      <c r="AW44" s="373"/>
      <c r="AX44" s="374">
        <v>33061.615512603668</v>
      </c>
      <c r="AY44" s="373"/>
      <c r="AZ44" s="374">
        <v>32256.99033546821</v>
      </c>
      <c r="BA44" s="373"/>
      <c r="BB44" s="374">
        <v>30672.469522018222</v>
      </c>
      <c r="BC44" s="373"/>
      <c r="BD44" s="374">
        <v>26092.826474289341</v>
      </c>
      <c r="BE44" s="373"/>
      <c r="BF44" s="374">
        <v>26185.647599623095</v>
      </c>
      <c r="BG44" s="373"/>
      <c r="BH44" s="374">
        <v>16294.497520527602</v>
      </c>
      <c r="BI44" s="373"/>
      <c r="BJ44" s="374">
        <v>14513.64673886021</v>
      </c>
      <c r="BK44" s="373"/>
      <c r="BL44" s="375">
        <v>14195.867621833298</v>
      </c>
      <c r="BM44" s="373"/>
      <c r="BN44" s="618">
        <v>14196.313611805752</v>
      </c>
      <c r="BO44" s="376" t="s">
        <v>1196</v>
      </c>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80.925165966666668</v>
      </c>
      <c r="G45" s="373"/>
      <c r="H45" s="370">
        <v>180.27438783333332</v>
      </c>
      <c r="I45" s="373"/>
      <c r="J45" s="370">
        <v>268.20551276999998</v>
      </c>
      <c r="K45" s="373"/>
      <c r="L45" s="370">
        <v>378.46810540333331</v>
      </c>
      <c r="M45" s="373"/>
      <c r="N45" s="370">
        <v>1314.1569003300001</v>
      </c>
      <c r="O45" s="373"/>
      <c r="P45" s="370">
        <v>1575.6975579286668</v>
      </c>
      <c r="Q45" s="373"/>
      <c r="R45" s="370">
        <v>1817.9882954410041</v>
      </c>
      <c r="S45" s="373"/>
      <c r="T45" s="370">
        <v>2348.2832395086762</v>
      </c>
      <c r="U45" s="373"/>
      <c r="V45" s="370">
        <v>2624.0414440946861</v>
      </c>
      <c r="W45" s="373"/>
      <c r="X45" s="370">
        <v>2957.4628640815408</v>
      </c>
      <c r="Y45" s="373"/>
      <c r="Z45" s="370">
        <v>3237.748480504667</v>
      </c>
      <c r="AA45" s="373"/>
      <c r="AB45" s="370">
        <v>3633.7949914898768</v>
      </c>
      <c r="AC45" s="373"/>
      <c r="AD45" s="370">
        <v>4016.6756880565599</v>
      </c>
      <c r="AE45" s="373"/>
      <c r="AF45" s="370">
        <v>4451.1095204704998</v>
      </c>
      <c r="AG45" s="373"/>
      <c r="AH45" s="370">
        <v>5148.8070818517099</v>
      </c>
      <c r="AI45" s="373"/>
      <c r="AJ45" s="370">
        <v>6051.9633245772693</v>
      </c>
      <c r="AK45" s="373"/>
      <c r="AL45" s="370">
        <v>6081.5008701916604</v>
      </c>
      <c r="AM45" s="373"/>
      <c r="AN45" s="370">
        <v>6749.9068825573595</v>
      </c>
      <c r="AO45" s="373"/>
      <c r="AP45" s="370">
        <v>6668.843508928092</v>
      </c>
      <c r="AQ45" s="373"/>
      <c r="AR45" s="370">
        <v>5792.787562341302</v>
      </c>
      <c r="AS45" s="373"/>
      <c r="AT45" s="370">
        <v>9353.9980123686237</v>
      </c>
      <c r="AU45" s="373"/>
      <c r="AV45" s="370">
        <v>9749.1343267082866</v>
      </c>
      <c r="AW45" s="373"/>
      <c r="AX45" s="370">
        <v>9690.7274532979827</v>
      </c>
      <c r="AY45" s="373"/>
      <c r="AZ45" s="370">
        <v>9198.4817379008909</v>
      </c>
      <c r="BA45" s="373"/>
      <c r="BB45" s="370">
        <v>9403.7257590913687</v>
      </c>
      <c r="BC45" s="373"/>
      <c r="BD45" s="370">
        <v>7673.523840394826</v>
      </c>
      <c r="BE45" s="373"/>
      <c r="BF45" s="370">
        <v>7842.569737483479</v>
      </c>
      <c r="BG45" s="373"/>
      <c r="BH45" s="370">
        <v>5484.4105231418407</v>
      </c>
      <c r="BI45" s="373"/>
      <c r="BJ45" s="370">
        <v>4870.157067723514</v>
      </c>
      <c r="BK45" s="373"/>
      <c r="BL45" s="371">
        <v>5744.805741324988</v>
      </c>
      <c r="BM45" s="373"/>
      <c r="BN45" s="617">
        <v>5744.9862252392204</v>
      </c>
      <c r="BO45" s="376" t="s">
        <v>1196</v>
      </c>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40.462582983333334</v>
      </c>
      <c r="G46" s="373"/>
      <c r="H46" s="374">
        <v>90.137193916666661</v>
      </c>
      <c r="I46" s="373" t="s">
        <v>354</v>
      </c>
      <c r="J46" s="374">
        <v>134.10275638499999</v>
      </c>
      <c r="K46" s="373"/>
      <c r="L46" s="374">
        <v>189.23405270166666</v>
      </c>
      <c r="M46" s="373"/>
      <c r="N46" s="374">
        <v>790.97845016500003</v>
      </c>
      <c r="O46" s="373" t="s">
        <v>354</v>
      </c>
      <c r="P46" s="374">
        <v>927.77427896433346</v>
      </c>
      <c r="Q46" s="373"/>
      <c r="R46" s="374">
        <v>1042.8900202205018</v>
      </c>
      <c r="S46" s="373"/>
      <c r="T46" s="374">
        <v>1340.8847628918379</v>
      </c>
      <c r="U46" s="373"/>
      <c r="V46" s="374">
        <v>1464.9200494691556</v>
      </c>
      <c r="W46" s="373"/>
      <c r="X46" s="374">
        <v>1614.3394128254736</v>
      </c>
      <c r="Y46" s="373"/>
      <c r="Z46" s="374">
        <v>1738.9469311331136</v>
      </c>
      <c r="AA46" s="373"/>
      <c r="AB46" s="374">
        <v>1920.2500731713146</v>
      </c>
      <c r="AC46" s="373"/>
      <c r="AD46" s="374">
        <v>2106.383658567524</v>
      </c>
      <c r="AE46" s="373"/>
      <c r="AF46" s="374">
        <v>2281.1925957017975</v>
      </c>
      <c r="AG46" s="373"/>
      <c r="AH46" s="374">
        <v>2627.0624372150701</v>
      </c>
      <c r="AI46" s="373"/>
      <c r="AJ46" s="374">
        <v>3078.8343140964039</v>
      </c>
      <c r="AK46" s="373"/>
      <c r="AL46" s="374">
        <v>3095.2976736445603</v>
      </c>
      <c r="AM46" s="373"/>
      <c r="AN46" s="374">
        <v>3438.4968486346665</v>
      </c>
      <c r="AO46" s="373"/>
      <c r="AP46" s="374">
        <v>3387.9604380332521</v>
      </c>
      <c r="AQ46" s="373"/>
      <c r="AR46" s="374">
        <v>2946.0087203220119</v>
      </c>
      <c r="AS46" s="373"/>
      <c r="AT46" s="374">
        <v>4721.9961181399158</v>
      </c>
      <c r="AU46" s="373"/>
      <c r="AV46" s="374">
        <v>4919.3107612499689</v>
      </c>
      <c r="AW46" s="373"/>
      <c r="AX46" s="374">
        <v>4889.8836065553378</v>
      </c>
      <c r="AY46" s="373"/>
      <c r="AZ46" s="374">
        <v>4643.5381494572612</v>
      </c>
      <c r="BA46" s="373"/>
      <c r="BB46" s="374">
        <v>4745.9386736499655</v>
      </c>
      <c r="BC46" s="373"/>
      <c r="BD46" s="374">
        <v>3880.6173353311724</v>
      </c>
      <c r="BE46" s="373"/>
      <c r="BF46" s="374">
        <v>3964.921006799831</v>
      </c>
      <c r="BG46" s="373"/>
      <c r="BH46" s="374">
        <v>2785.6232189387201</v>
      </c>
      <c r="BI46" s="373"/>
      <c r="BJ46" s="374">
        <v>2478.2794014427186</v>
      </c>
      <c r="BK46" s="373"/>
      <c r="BL46" s="375">
        <v>2915.3877339055507</v>
      </c>
      <c r="BM46" s="373"/>
      <c r="BN46" s="618">
        <v>2915.4793263132688</v>
      </c>
      <c r="BO46" s="376" t="s">
        <v>1196</v>
      </c>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40.462582983333334</v>
      </c>
      <c r="G47" s="373"/>
      <c r="H47" s="374">
        <v>90.137193916666661</v>
      </c>
      <c r="I47" s="373" t="s">
        <v>354</v>
      </c>
      <c r="J47" s="374">
        <v>134.10275638499999</v>
      </c>
      <c r="K47" s="373"/>
      <c r="L47" s="374">
        <v>189.23405270166666</v>
      </c>
      <c r="M47" s="373"/>
      <c r="N47" s="374">
        <v>523.17845016499996</v>
      </c>
      <c r="O47" s="373" t="s">
        <v>354</v>
      </c>
      <c r="P47" s="374">
        <v>647.92327896433335</v>
      </c>
      <c r="Q47" s="373"/>
      <c r="R47" s="374">
        <v>775.09827522050193</v>
      </c>
      <c r="S47" s="373"/>
      <c r="T47" s="374">
        <v>1007.398476616838</v>
      </c>
      <c r="U47" s="373"/>
      <c r="V47" s="374">
        <v>1159.1213946255307</v>
      </c>
      <c r="W47" s="373"/>
      <c r="X47" s="374">
        <v>1343.123451256067</v>
      </c>
      <c r="Y47" s="373"/>
      <c r="Z47" s="374">
        <v>1498.8015493715536</v>
      </c>
      <c r="AA47" s="373"/>
      <c r="AB47" s="374">
        <v>1713.5449183185624</v>
      </c>
      <c r="AC47" s="373"/>
      <c r="AD47" s="374">
        <v>1910.2920294890362</v>
      </c>
      <c r="AE47" s="373"/>
      <c r="AF47" s="374">
        <v>2169.9169247687018</v>
      </c>
      <c r="AG47" s="373"/>
      <c r="AH47" s="374">
        <v>2521.7446446366394</v>
      </c>
      <c r="AI47" s="373"/>
      <c r="AJ47" s="374">
        <v>2973.1290104808659</v>
      </c>
      <c r="AK47" s="373"/>
      <c r="AL47" s="374">
        <v>2986.2031965471001</v>
      </c>
      <c r="AM47" s="373"/>
      <c r="AN47" s="374">
        <v>3311.4100339226929</v>
      </c>
      <c r="AO47" s="373"/>
      <c r="AP47" s="374">
        <v>3280.8830708948394</v>
      </c>
      <c r="AQ47" s="373"/>
      <c r="AR47" s="374">
        <v>2846.7788420192906</v>
      </c>
      <c r="AS47" s="373"/>
      <c r="AT47" s="374">
        <v>4632.0018942287079</v>
      </c>
      <c r="AU47" s="373"/>
      <c r="AV47" s="374">
        <v>4829.8235654583168</v>
      </c>
      <c r="AW47" s="373"/>
      <c r="AX47" s="374">
        <v>4800.8438467426449</v>
      </c>
      <c r="AY47" s="373"/>
      <c r="AZ47" s="374">
        <v>4554.9435884436307</v>
      </c>
      <c r="BA47" s="373"/>
      <c r="BB47" s="374">
        <v>4657.7870854414032</v>
      </c>
      <c r="BC47" s="373"/>
      <c r="BD47" s="374">
        <v>3792.9065050636532</v>
      </c>
      <c r="BE47" s="373"/>
      <c r="BF47" s="374">
        <v>3877.6487306836484</v>
      </c>
      <c r="BG47" s="373"/>
      <c r="BH47" s="374">
        <v>2698.7873042031201</v>
      </c>
      <c r="BI47" s="373"/>
      <c r="BJ47" s="374">
        <v>2391.8776662807959</v>
      </c>
      <c r="BK47" s="373"/>
      <c r="BL47" s="375">
        <v>2829.4180074194378</v>
      </c>
      <c r="BM47" s="373"/>
      <c r="BN47" s="618">
        <v>2829.5068989259521</v>
      </c>
      <c r="BO47" s="376" t="s">
        <v>1196</v>
      </c>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v>
      </c>
      <c r="G48" s="373"/>
      <c r="H48" s="374">
        <v>0</v>
      </c>
      <c r="I48" s="373"/>
      <c r="J48" s="374">
        <v>0</v>
      </c>
      <c r="K48" s="373"/>
      <c r="L48" s="374">
        <v>0</v>
      </c>
      <c r="M48" s="373"/>
      <c r="N48" s="374">
        <v>0</v>
      </c>
      <c r="O48" s="373"/>
      <c r="P48" s="374">
        <v>0</v>
      </c>
      <c r="Q48" s="373"/>
      <c r="R48" s="374">
        <v>0</v>
      </c>
      <c r="S48" s="373"/>
      <c r="T48" s="374">
        <v>0</v>
      </c>
      <c r="U48" s="373"/>
      <c r="V48" s="374">
        <v>0</v>
      </c>
      <c r="W48" s="373"/>
      <c r="X48" s="374">
        <v>0</v>
      </c>
      <c r="Y48" s="373"/>
      <c r="Z48" s="374">
        <v>0</v>
      </c>
      <c r="AA48" s="373"/>
      <c r="AB48" s="374">
        <v>0</v>
      </c>
      <c r="AC48" s="373"/>
      <c r="AD48" s="374">
        <v>0</v>
      </c>
      <c r="AE48" s="373"/>
      <c r="AF48" s="374">
        <v>0</v>
      </c>
      <c r="AG48" s="373"/>
      <c r="AH48" s="374">
        <v>0</v>
      </c>
      <c r="AI48" s="373"/>
      <c r="AJ48" s="374">
        <v>0</v>
      </c>
      <c r="AK48" s="373"/>
      <c r="AL48" s="374">
        <v>0</v>
      </c>
      <c r="AM48" s="373"/>
      <c r="AN48" s="374">
        <v>0</v>
      </c>
      <c r="AO48" s="373"/>
      <c r="AP48" s="374">
        <v>0</v>
      </c>
      <c r="AQ48" s="373"/>
      <c r="AR48" s="374">
        <v>0</v>
      </c>
      <c r="AS48" s="373"/>
      <c r="AT48" s="374">
        <v>0</v>
      </c>
      <c r="AU48" s="373"/>
      <c r="AV48" s="374">
        <v>0</v>
      </c>
      <c r="AW48" s="373"/>
      <c r="AX48" s="374">
        <v>0</v>
      </c>
      <c r="AY48" s="373"/>
      <c r="AZ48" s="374">
        <v>0</v>
      </c>
      <c r="BA48" s="373"/>
      <c r="BB48" s="374">
        <v>0</v>
      </c>
      <c r="BC48" s="373"/>
      <c r="BD48" s="374">
        <v>0</v>
      </c>
      <c r="BE48" s="373"/>
      <c r="BF48" s="374">
        <v>0</v>
      </c>
      <c r="BG48" s="373"/>
      <c r="BH48" s="374">
        <v>0</v>
      </c>
      <c r="BI48" s="373"/>
      <c r="BJ48" s="374">
        <v>0</v>
      </c>
      <c r="BK48" s="373"/>
      <c r="BL48" s="375">
        <v>0</v>
      </c>
      <c r="BM48" s="373"/>
      <c r="BN48" s="618">
        <v>0</v>
      </c>
      <c r="BO48" s="376" t="s">
        <v>1196</v>
      </c>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0</v>
      </c>
      <c r="G49" s="373"/>
      <c r="H49" s="374">
        <v>0</v>
      </c>
      <c r="I49" s="373"/>
      <c r="J49" s="374">
        <v>0</v>
      </c>
      <c r="K49" s="373"/>
      <c r="L49" s="374">
        <v>0</v>
      </c>
      <c r="M49" s="373"/>
      <c r="N49" s="374">
        <v>0</v>
      </c>
      <c r="O49" s="373"/>
      <c r="P49" s="374">
        <v>0</v>
      </c>
      <c r="Q49" s="373"/>
      <c r="R49" s="374">
        <v>0</v>
      </c>
      <c r="S49" s="373"/>
      <c r="T49" s="374">
        <v>0</v>
      </c>
      <c r="U49" s="373"/>
      <c r="V49" s="374">
        <v>0</v>
      </c>
      <c r="W49" s="373"/>
      <c r="X49" s="374">
        <v>0</v>
      </c>
      <c r="Y49" s="373"/>
      <c r="Z49" s="374">
        <v>0</v>
      </c>
      <c r="AA49" s="373"/>
      <c r="AB49" s="374">
        <v>0</v>
      </c>
      <c r="AC49" s="373"/>
      <c r="AD49" s="374">
        <v>0</v>
      </c>
      <c r="AE49" s="373"/>
      <c r="AF49" s="374">
        <v>0</v>
      </c>
      <c r="AG49" s="373"/>
      <c r="AH49" s="374">
        <v>0</v>
      </c>
      <c r="AI49" s="373"/>
      <c r="AJ49" s="374">
        <v>0</v>
      </c>
      <c r="AK49" s="373"/>
      <c r="AL49" s="374">
        <v>0</v>
      </c>
      <c r="AM49" s="373"/>
      <c r="AN49" s="374">
        <v>0</v>
      </c>
      <c r="AO49" s="373"/>
      <c r="AP49" s="374">
        <v>0</v>
      </c>
      <c r="AQ49" s="373"/>
      <c r="AR49" s="374">
        <v>0</v>
      </c>
      <c r="AS49" s="373"/>
      <c r="AT49" s="374">
        <v>0</v>
      </c>
      <c r="AU49" s="373"/>
      <c r="AV49" s="374">
        <v>0</v>
      </c>
      <c r="AW49" s="373"/>
      <c r="AX49" s="374">
        <v>0</v>
      </c>
      <c r="AY49" s="373"/>
      <c r="AZ49" s="374">
        <v>0</v>
      </c>
      <c r="BA49" s="373"/>
      <c r="BB49" s="374">
        <v>0</v>
      </c>
      <c r="BC49" s="373"/>
      <c r="BD49" s="374">
        <v>0</v>
      </c>
      <c r="BE49" s="373"/>
      <c r="BF49" s="374">
        <v>0</v>
      </c>
      <c r="BG49" s="373"/>
      <c r="BH49" s="374">
        <v>0</v>
      </c>
      <c r="BI49" s="373"/>
      <c r="BJ49" s="374">
        <v>0</v>
      </c>
      <c r="BK49" s="373"/>
      <c r="BL49" s="375">
        <v>0</v>
      </c>
      <c r="BM49" s="373"/>
      <c r="BN49" s="618">
        <v>0</v>
      </c>
      <c r="BO49" s="376" t="s">
        <v>1196</v>
      </c>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0</v>
      </c>
      <c r="G50" s="373"/>
      <c r="H50" s="374">
        <v>0</v>
      </c>
      <c r="I50" s="373"/>
      <c r="J50" s="374">
        <v>0</v>
      </c>
      <c r="K50" s="373"/>
      <c r="L50" s="374">
        <v>0</v>
      </c>
      <c r="M50" s="373"/>
      <c r="N50" s="374">
        <v>0</v>
      </c>
      <c r="O50" s="373"/>
      <c r="P50" s="374">
        <v>0</v>
      </c>
      <c r="Q50" s="373"/>
      <c r="R50" s="374">
        <v>0</v>
      </c>
      <c r="S50" s="373"/>
      <c r="T50" s="374">
        <v>0</v>
      </c>
      <c r="U50" s="373"/>
      <c r="V50" s="374">
        <v>0</v>
      </c>
      <c r="W50" s="373"/>
      <c r="X50" s="374">
        <v>0</v>
      </c>
      <c r="Y50" s="373"/>
      <c r="Z50" s="374">
        <v>0</v>
      </c>
      <c r="AA50" s="373"/>
      <c r="AB50" s="374">
        <v>0</v>
      </c>
      <c r="AC50" s="373"/>
      <c r="AD50" s="374">
        <v>0</v>
      </c>
      <c r="AE50" s="373"/>
      <c r="AF50" s="374">
        <v>0</v>
      </c>
      <c r="AG50" s="373"/>
      <c r="AH50" s="374">
        <v>0</v>
      </c>
      <c r="AI50" s="373"/>
      <c r="AJ50" s="374">
        <v>0</v>
      </c>
      <c r="AK50" s="373"/>
      <c r="AL50" s="374">
        <v>0</v>
      </c>
      <c r="AM50" s="373"/>
      <c r="AN50" s="374">
        <v>0</v>
      </c>
      <c r="AO50" s="373"/>
      <c r="AP50" s="374">
        <v>0</v>
      </c>
      <c r="AQ50" s="373"/>
      <c r="AR50" s="374">
        <v>0</v>
      </c>
      <c r="AS50" s="373"/>
      <c r="AT50" s="374">
        <v>0</v>
      </c>
      <c r="AU50" s="373"/>
      <c r="AV50" s="374">
        <v>0</v>
      </c>
      <c r="AW50" s="373"/>
      <c r="AX50" s="374">
        <v>0</v>
      </c>
      <c r="AY50" s="373"/>
      <c r="AZ50" s="374">
        <v>0</v>
      </c>
      <c r="BA50" s="373"/>
      <c r="BB50" s="374">
        <v>0</v>
      </c>
      <c r="BC50" s="373"/>
      <c r="BD50" s="374">
        <v>0</v>
      </c>
      <c r="BE50" s="373"/>
      <c r="BF50" s="374">
        <v>0</v>
      </c>
      <c r="BG50" s="373"/>
      <c r="BH50" s="374">
        <v>0</v>
      </c>
      <c r="BI50" s="373"/>
      <c r="BJ50" s="374">
        <v>0</v>
      </c>
      <c r="BK50" s="373"/>
      <c r="BL50" s="375">
        <v>0</v>
      </c>
      <c r="BM50" s="373"/>
      <c r="BN50" s="618">
        <v>0</v>
      </c>
      <c r="BO50" s="376" t="s">
        <v>1196</v>
      </c>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176.73800087500001</v>
      </c>
      <c r="G51" s="373"/>
      <c r="H51" s="370">
        <v>456.49809769298486</v>
      </c>
      <c r="I51" s="373"/>
      <c r="J51" s="370">
        <v>678.55335338694476</v>
      </c>
      <c r="K51" s="373"/>
      <c r="L51" s="370">
        <v>1074.8032045290283</v>
      </c>
      <c r="M51" s="373"/>
      <c r="N51" s="370">
        <v>2181.5223687148509</v>
      </c>
      <c r="O51" s="373"/>
      <c r="P51" s="370">
        <v>3222.3838063424532</v>
      </c>
      <c r="Q51" s="373"/>
      <c r="R51" s="370">
        <v>4505.6019990798477</v>
      </c>
      <c r="S51" s="373"/>
      <c r="T51" s="370">
        <v>6415.9195647846209</v>
      </c>
      <c r="U51" s="373"/>
      <c r="V51" s="370">
        <v>7878.0892885594985</v>
      </c>
      <c r="W51" s="373"/>
      <c r="X51" s="370">
        <v>9766.2048363620888</v>
      </c>
      <c r="Y51" s="373"/>
      <c r="Z51" s="370">
        <v>11578.102578351089</v>
      </c>
      <c r="AA51" s="373"/>
      <c r="AB51" s="370">
        <v>14123.663168182351</v>
      </c>
      <c r="AC51" s="373"/>
      <c r="AD51" s="370">
        <v>16134.115596319369</v>
      </c>
      <c r="AE51" s="373"/>
      <c r="AF51" s="370">
        <v>19458.028095678015</v>
      </c>
      <c r="AG51" s="373"/>
      <c r="AH51" s="370">
        <v>23036.054238203713</v>
      </c>
      <c r="AI51" s="373"/>
      <c r="AJ51" s="370">
        <v>26918.322875331491</v>
      </c>
      <c r="AK51" s="373"/>
      <c r="AL51" s="370">
        <v>27560.474183911945</v>
      </c>
      <c r="AM51" s="373"/>
      <c r="AN51" s="370">
        <v>30133.179262049565</v>
      </c>
      <c r="AO51" s="373"/>
      <c r="AP51" s="370">
        <v>32134.450751531855</v>
      </c>
      <c r="AQ51" s="373"/>
      <c r="AR51" s="370">
        <v>32022.239916224709</v>
      </c>
      <c r="AS51" s="373"/>
      <c r="AT51" s="370">
        <v>35751.865733176666</v>
      </c>
      <c r="AU51" s="373"/>
      <c r="AV51" s="370">
        <v>34017.610252364524</v>
      </c>
      <c r="AW51" s="373"/>
      <c r="AX51" s="370">
        <v>36977.161000405315</v>
      </c>
      <c r="AY51" s="373"/>
      <c r="AZ51" s="370">
        <v>35862.34077411273</v>
      </c>
      <c r="BA51" s="373"/>
      <c r="BB51" s="370">
        <v>35092.029607890137</v>
      </c>
      <c r="BC51" s="373"/>
      <c r="BD51" s="370">
        <v>31057.972517953229</v>
      </c>
      <c r="BE51" s="373"/>
      <c r="BF51" s="370">
        <v>31935.49308081597</v>
      </c>
      <c r="BG51" s="373"/>
      <c r="BH51" s="370">
        <v>19713.594972006234</v>
      </c>
      <c r="BI51" s="373"/>
      <c r="BJ51" s="370">
        <v>17921.484216967579</v>
      </c>
      <c r="BK51" s="373"/>
      <c r="BL51" s="371">
        <v>17446.476646219166</v>
      </c>
      <c r="BM51" s="373"/>
      <c r="BN51" s="617">
        <v>17447.024760208824</v>
      </c>
      <c r="BO51" s="376" t="s">
        <v>1196</v>
      </c>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0</v>
      </c>
      <c r="G52" s="373"/>
      <c r="H52" s="370">
        <v>0</v>
      </c>
      <c r="I52" s="373"/>
      <c r="J52" s="370">
        <v>0</v>
      </c>
      <c r="K52" s="373"/>
      <c r="L52" s="370">
        <v>0</v>
      </c>
      <c r="M52" s="373"/>
      <c r="N52" s="370">
        <v>0</v>
      </c>
      <c r="O52" s="373"/>
      <c r="P52" s="370">
        <v>0</v>
      </c>
      <c r="Q52" s="373"/>
      <c r="R52" s="370">
        <v>0</v>
      </c>
      <c r="S52" s="373"/>
      <c r="T52" s="370">
        <v>0</v>
      </c>
      <c r="U52" s="373"/>
      <c r="V52" s="370">
        <v>0</v>
      </c>
      <c r="W52" s="373"/>
      <c r="X52" s="370">
        <v>0</v>
      </c>
      <c r="Y52" s="373"/>
      <c r="Z52" s="370">
        <v>0</v>
      </c>
      <c r="AA52" s="373"/>
      <c r="AB52" s="370">
        <v>0</v>
      </c>
      <c r="AC52" s="373"/>
      <c r="AD52" s="370">
        <v>0</v>
      </c>
      <c r="AE52" s="373"/>
      <c r="AF52" s="370">
        <v>0</v>
      </c>
      <c r="AG52" s="373"/>
      <c r="AH52" s="370">
        <v>0</v>
      </c>
      <c r="AI52" s="373"/>
      <c r="AJ52" s="370">
        <v>0</v>
      </c>
      <c r="AK52" s="373"/>
      <c r="AL52" s="370">
        <v>0</v>
      </c>
      <c r="AM52" s="373"/>
      <c r="AN52" s="370">
        <v>0</v>
      </c>
      <c r="AO52" s="373"/>
      <c r="AP52" s="370">
        <v>0</v>
      </c>
      <c r="AQ52" s="373"/>
      <c r="AR52" s="370">
        <v>0</v>
      </c>
      <c r="AS52" s="373"/>
      <c r="AT52" s="370">
        <v>0</v>
      </c>
      <c r="AU52" s="373"/>
      <c r="AV52" s="370">
        <v>0</v>
      </c>
      <c r="AW52" s="373"/>
      <c r="AX52" s="370">
        <v>0</v>
      </c>
      <c r="AY52" s="373"/>
      <c r="AZ52" s="370">
        <v>0</v>
      </c>
      <c r="BA52" s="373"/>
      <c r="BB52" s="370">
        <v>0</v>
      </c>
      <c r="BC52" s="373"/>
      <c r="BD52" s="370">
        <v>0</v>
      </c>
      <c r="BE52" s="373"/>
      <c r="BF52" s="370">
        <v>0</v>
      </c>
      <c r="BG52" s="373"/>
      <c r="BH52" s="370">
        <v>0</v>
      </c>
      <c r="BI52" s="373"/>
      <c r="BJ52" s="370">
        <v>0</v>
      </c>
      <c r="BK52" s="373"/>
      <c r="BL52" s="371">
        <v>0</v>
      </c>
      <c r="BM52" s="373"/>
      <c r="BN52" s="617">
        <v>0</v>
      </c>
      <c r="BO52" s="376" t="s">
        <v>1196</v>
      </c>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c r="Q53" s="628"/>
      <c r="R53" s="621"/>
      <c r="S53" s="628"/>
      <c r="T53" s="621"/>
      <c r="U53" s="628"/>
      <c r="V53" s="621"/>
      <c r="W53" s="628"/>
      <c r="X53" s="621"/>
      <c r="Y53" s="628"/>
      <c r="Z53" s="621"/>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1"/>
      <c r="BK53" s="628"/>
      <c r="BL53" s="622"/>
      <c r="BM53" s="628"/>
      <c r="BN53" s="621">
        <v>0</v>
      </c>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0</v>
      </c>
      <c r="G54" s="373"/>
      <c r="H54" s="374">
        <v>0</v>
      </c>
      <c r="I54" s="373"/>
      <c r="J54" s="374">
        <v>0</v>
      </c>
      <c r="K54" s="373"/>
      <c r="L54" s="374">
        <v>0</v>
      </c>
      <c r="M54" s="373"/>
      <c r="N54" s="374">
        <v>0</v>
      </c>
      <c r="O54" s="373"/>
      <c r="P54" s="374">
        <v>0</v>
      </c>
      <c r="Q54" s="373"/>
      <c r="R54" s="374">
        <v>0</v>
      </c>
      <c r="S54" s="373"/>
      <c r="T54" s="374">
        <v>0</v>
      </c>
      <c r="U54" s="373"/>
      <c r="V54" s="374">
        <v>0</v>
      </c>
      <c r="W54" s="373"/>
      <c r="X54" s="374">
        <v>0</v>
      </c>
      <c r="Y54" s="373"/>
      <c r="Z54" s="374">
        <v>0</v>
      </c>
      <c r="AA54" s="373"/>
      <c r="AB54" s="374">
        <v>0</v>
      </c>
      <c r="AC54" s="373"/>
      <c r="AD54" s="374">
        <v>0</v>
      </c>
      <c r="AE54" s="373"/>
      <c r="AF54" s="374">
        <v>0</v>
      </c>
      <c r="AG54" s="373"/>
      <c r="AH54" s="374">
        <v>0</v>
      </c>
      <c r="AI54" s="373"/>
      <c r="AJ54" s="374">
        <v>0</v>
      </c>
      <c r="AK54" s="373"/>
      <c r="AL54" s="374">
        <v>0</v>
      </c>
      <c r="AM54" s="373"/>
      <c r="AN54" s="374">
        <v>0</v>
      </c>
      <c r="AO54" s="373"/>
      <c r="AP54" s="374">
        <v>0</v>
      </c>
      <c r="AQ54" s="373"/>
      <c r="AR54" s="374">
        <v>0</v>
      </c>
      <c r="AS54" s="373"/>
      <c r="AT54" s="374">
        <v>0</v>
      </c>
      <c r="AU54" s="373"/>
      <c r="AV54" s="374">
        <v>0</v>
      </c>
      <c r="AW54" s="373"/>
      <c r="AX54" s="374">
        <v>0</v>
      </c>
      <c r="AY54" s="373"/>
      <c r="AZ54" s="374">
        <v>0</v>
      </c>
      <c r="BA54" s="373"/>
      <c r="BB54" s="374">
        <v>0</v>
      </c>
      <c r="BC54" s="373"/>
      <c r="BD54" s="374">
        <v>0</v>
      </c>
      <c r="BE54" s="373"/>
      <c r="BF54" s="374">
        <v>0</v>
      </c>
      <c r="BG54" s="373"/>
      <c r="BH54" s="374">
        <v>0</v>
      </c>
      <c r="BI54" s="373"/>
      <c r="BJ54" s="374">
        <v>0</v>
      </c>
      <c r="BK54" s="373"/>
      <c r="BL54" s="375">
        <v>0</v>
      </c>
      <c r="BM54" s="373"/>
      <c r="BN54" s="618">
        <v>0</v>
      </c>
      <c r="BO54" s="376" t="s">
        <v>1196</v>
      </c>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0</v>
      </c>
      <c r="G55" s="373"/>
      <c r="H55" s="374">
        <v>0</v>
      </c>
      <c r="I55" s="373"/>
      <c r="J55" s="374">
        <v>0</v>
      </c>
      <c r="K55" s="373"/>
      <c r="L55" s="374">
        <v>0</v>
      </c>
      <c r="M55" s="373"/>
      <c r="N55" s="374">
        <v>0</v>
      </c>
      <c r="O55" s="373"/>
      <c r="P55" s="374">
        <v>0</v>
      </c>
      <c r="Q55" s="373"/>
      <c r="R55" s="374">
        <v>0</v>
      </c>
      <c r="S55" s="373"/>
      <c r="T55" s="374">
        <v>0</v>
      </c>
      <c r="U55" s="373"/>
      <c r="V55" s="374">
        <v>0</v>
      </c>
      <c r="W55" s="373"/>
      <c r="X55" s="374">
        <v>0</v>
      </c>
      <c r="Y55" s="373"/>
      <c r="Z55" s="374">
        <v>0</v>
      </c>
      <c r="AA55" s="373"/>
      <c r="AB55" s="374">
        <v>0</v>
      </c>
      <c r="AC55" s="373"/>
      <c r="AD55" s="374">
        <v>0</v>
      </c>
      <c r="AE55" s="373"/>
      <c r="AF55" s="374">
        <v>0</v>
      </c>
      <c r="AG55" s="373"/>
      <c r="AH55" s="374">
        <v>0</v>
      </c>
      <c r="AI55" s="373"/>
      <c r="AJ55" s="374">
        <v>0</v>
      </c>
      <c r="AK55" s="373"/>
      <c r="AL55" s="374">
        <v>0</v>
      </c>
      <c r="AM55" s="373"/>
      <c r="AN55" s="374">
        <v>0</v>
      </c>
      <c r="AO55" s="373"/>
      <c r="AP55" s="374">
        <v>0</v>
      </c>
      <c r="AQ55" s="373"/>
      <c r="AR55" s="374">
        <v>0</v>
      </c>
      <c r="AS55" s="373"/>
      <c r="AT55" s="374">
        <v>0</v>
      </c>
      <c r="AU55" s="373"/>
      <c r="AV55" s="374">
        <v>0</v>
      </c>
      <c r="AW55" s="373"/>
      <c r="AX55" s="374">
        <v>0</v>
      </c>
      <c r="AY55" s="373"/>
      <c r="AZ55" s="374">
        <v>0</v>
      </c>
      <c r="BA55" s="373"/>
      <c r="BB55" s="374">
        <v>0</v>
      </c>
      <c r="BC55" s="373"/>
      <c r="BD55" s="374">
        <v>0</v>
      </c>
      <c r="BE55" s="373"/>
      <c r="BF55" s="374">
        <v>0</v>
      </c>
      <c r="BG55" s="373"/>
      <c r="BH55" s="374">
        <v>0</v>
      </c>
      <c r="BI55" s="373"/>
      <c r="BJ55" s="374">
        <v>0</v>
      </c>
      <c r="BK55" s="373"/>
      <c r="BL55" s="375">
        <v>0</v>
      </c>
      <c r="BM55" s="373"/>
      <c r="BN55" s="618">
        <v>0</v>
      </c>
      <c r="BO55" s="376" t="s">
        <v>1196</v>
      </c>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0</v>
      </c>
      <c r="G56" s="373"/>
      <c r="H56" s="378">
        <v>0</v>
      </c>
      <c r="I56" s="373"/>
      <c r="J56" s="378">
        <v>0</v>
      </c>
      <c r="K56" s="373"/>
      <c r="L56" s="378">
        <v>0</v>
      </c>
      <c r="M56" s="373"/>
      <c r="N56" s="378">
        <v>0</v>
      </c>
      <c r="O56" s="373"/>
      <c r="P56" s="378">
        <v>0</v>
      </c>
      <c r="Q56" s="373"/>
      <c r="R56" s="378">
        <v>0</v>
      </c>
      <c r="S56" s="373"/>
      <c r="T56" s="378">
        <v>0</v>
      </c>
      <c r="U56" s="373"/>
      <c r="V56" s="378">
        <v>0</v>
      </c>
      <c r="W56" s="373"/>
      <c r="X56" s="378">
        <v>0</v>
      </c>
      <c r="Y56" s="373"/>
      <c r="Z56" s="378">
        <v>0</v>
      </c>
      <c r="AA56" s="373"/>
      <c r="AB56" s="378">
        <v>0</v>
      </c>
      <c r="AC56" s="373"/>
      <c r="AD56" s="378">
        <v>0</v>
      </c>
      <c r="AE56" s="373"/>
      <c r="AF56" s="378">
        <v>0</v>
      </c>
      <c r="AG56" s="373"/>
      <c r="AH56" s="378">
        <v>0</v>
      </c>
      <c r="AI56" s="373"/>
      <c r="AJ56" s="378">
        <v>0</v>
      </c>
      <c r="AK56" s="373"/>
      <c r="AL56" s="378">
        <v>0</v>
      </c>
      <c r="AM56" s="373"/>
      <c r="AN56" s="378">
        <v>0</v>
      </c>
      <c r="AO56" s="373"/>
      <c r="AP56" s="378">
        <v>0</v>
      </c>
      <c r="AQ56" s="373"/>
      <c r="AR56" s="378">
        <v>0</v>
      </c>
      <c r="AS56" s="373"/>
      <c r="AT56" s="378">
        <v>0</v>
      </c>
      <c r="AU56" s="373"/>
      <c r="AV56" s="378">
        <v>0</v>
      </c>
      <c r="AW56" s="373"/>
      <c r="AX56" s="378">
        <v>0</v>
      </c>
      <c r="AY56" s="373"/>
      <c r="AZ56" s="378">
        <v>0</v>
      </c>
      <c r="BA56" s="373"/>
      <c r="BB56" s="378">
        <v>0</v>
      </c>
      <c r="BC56" s="373"/>
      <c r="BD56" s="378">
        <v>0</v>
      </c>
      <c r="BE56" s="373"/>
      <c r="BF56" s="378">
        <v>0</v>
      </c>
      <c r="BG56" s="373"/>
      <c r="BH56" s="378">
        <v>0</v>
      </c>
      <c r="BI56" s="373"/>
      <c r="BJ56" s="378">
        <v>0</v>
      </c>
      <c r="BK56" s="373"/>
      <c r="BL56" s="379">
        <v>0</v>
      </c>
      <c r="BM56" s="373"/>
      <c r="BN56" s="619">
        <v>0</v>
      </c>
      <c r="BO56" s="376" t="s">
        <v>1196</v>
      </c>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0</v>
      </c>
      <c r="G57" s="373"/>
      <c r="H57" s="378">
        <v>0</v>
      </c>
      <c r="I57" s="373"/>
      <c r="J57" s="378">
        <v>0</v>
      </c>
      <c r="K57" s="373"/>
      <c r="L57" s="378">
        <v>0</v>
      </c>
      <c r="M57" s="373"/>
      <c r="N57" s="378">
        <v>0</v>
      </c>
      <c r="O57" s="373"/>
      <c r="P57" s="378">
        <v>0</v>
      </c>
      <c r="Q57" s="373"/>
      <c r="R57" s="378">
        <v>0</v>
      </c>
      <c r="S57" s="373"/>
      <c r="T57" s="378">
        <v>0</v>
      </c>
      <c r="U57" s="373"/>
      <c r="V57" s="378">
        <v>0</v>
      </c>
      <c r="W57" s="373"/>
      <c r="X57" s="378">
        <v>0</v>
      </c>
      <c r="Y57" s="373"/>
      <c r="Z57" s="378">
        <v>0</v>
      </c>
      <c r="AA57" s="373"/>
      <c r="AB57" s="378">
        <v>0</v>
      </c>
      <c r="AC57" s="373"/>
      <c r="AD57" s="378">
        <v>0</v>
      </c>
      <c r="AE57" s="373"/>
      <c r="AF57" s="378">
        <v>0</v>
      </c>
      <c r="AG57" s="373"/>
      <c r="AH57" s="378">
        <v>0</v>
      </c>
      <c r="AI57" s="373"/>
      <c r="AJ57" s="378">
        <v>0</v>
      </c>
      <c r="AK57" s="373"/>
      <c r="AL57" s="378">
        <v>0</v>
      </c>
      <c r="AM57" s="373"/>
      <c r="AN57" s="378">
        <v>0</v>
      </c>
      <c r="AO57" s="373"/>
      <c r="AP57" s="378">
        <v>0</v>
      </c>
      <c r="AQ57" s="373"/>
      <c r="AR57" s="378">
        <v>0</v>
      </c>
      <c r="AS57" s="373"/>
      <c r="AT57" s="378">
        <v>0</v>
      </c>
      <c r="AU57" s="373"/>
      <c r="AV57" s="378">
        <v>0</v>
      </c>
      <c r="AW57" s="373"/>
      <c r="AX57" s="378">
        <v>0</v>
      </c>
      <c r="AY57" s="373"/>
      <c r="AZ57" s="378">
        <v>0</v>
      </c>
      <c r="BA57" s="373"/>
      <c r="BB57" s="378">
        <v>0</v>
      </c>
      <c r="BC57" s="373"/>
      <c r="BD57" s="378">
        <v>0</v>
      </c>
      <c r="BE57" s="373"/>
      <c r="BF57" s="378">
        <v>0</v>
      </c>
      <c r="BG57" s="373"/>
      <c r="BH57" s="378">
        <v>0</v>
      </c>
      <c r="BI57" s="373"/>
      <c r="BJ57" s="378">
        <v>0</v>
      </c>
      <c r="BK57" s="373"/>
      <c r="BL57" s="379">
        <v>0</v>
      </c>
      <c r="BM57" s="373"/>
      <c r="BN57" s="619">
        <v>0</v>
      </c>
      <c r="BO57" s="376" t="s">
        <v>1196</v>
      </c>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0</v>
      </c>
      <c r="G58" s="373"/>
      <c r="H58" s="370">
        <v>0</v>
      </c>
      <c r="I58" s="373"/>
      <c r="J58" s="370">
        <v>0</v>
      </c>
      <c r="K58" s="373"/>
      <c r="L58" s="370">
        <v>0</v>
      </c>
      <c r="M58" s="373"/>
      <c r="N58" s="370">
        <v>0</v>
      </c>
      <c r="O58" s="373"/>
      <c r="P58" s="370">
        <v>0</v>
      </c>
      <c r="Q58" s="373"/>
      <c r="R58" s="370">
        <v>0</v>
      </c>
      <c r="S58" s="373"/>
      <c r="T58" s="370">
        <v>0</v>
      </c>
      <c r="U58" s="373"/>
      <c r="V58" s="370">
        <v>0</v>
      </c>
      <c r="W58" s="373"/>
      <c r="X58" s="370">
        <v>0</v>
      </c>
      <c r="Y58" s="373"/>
      <c r="Z58" s="370">
        <v>0</v>
      </c>
      <c r="AA58" s="373"/>
      <c r="AB58" s="370">
        <v>0</v>
      </c>
      <c r="AC58" s="373"/>
      <c r="AD58" s="370">
        <v>0</v>
      </c>
      <c r="AE58" s="373"/>
      <c r="AF58" s="370">
        <v>0</v>
      </c>
      <c r="AG58" s="373"/>
      <c r="AH58" s="370">
        <v>0</v>
      </c>
      <c r="AI58" s="373"/>
      <c r="AJ58" s="370">
        <v>0</v>
      </c>
      <c r="AK58" s="373"/>
      <c r="AL58" s="370">
        <v>0</v>
      </c>
      <c r="AM58" s="373"/>
      <c r="AN58" s="370">
        <v>0</v>
      </c>
      <c r="AO58" s="373"/>
      <c r="AP58" s="370">
        <v>0</v>
      </c>
      <c r="AQ58" s="373"/>
      <c r="AR58" s="370">
        <v>0</v>
      </c>
      <c r="AS58" s="373"/>
      <c r="AT58" s="370">
        <v>0</v>
      </c>
      <c r="AU58" s="373"/>
      <c r="AV58" s="370">
        <v>0</v>
      </c>
      <c r="AW58" s="373"/>
      <c r="AX58" s="370">
        <v>0</v>
      </c>
      <c r="AY58" s="373"/>
      <c r="AZ58" s="370">
        <v>0</v>
      </c>
      <c r="BA58" s="373"/>
      <c r="BB58" s="370">
        <v>0</v>
      </c>
      <c r="BC58" s="373"/>
      <c r="BD58" s="370">
        <v>0</v>
      </c>
      <c r="BE58" s="373"/>
      <c r="BF58" s="370">
        <v>0</v>
      </c>
      <c r="BG58" s="373"/>
      <c r="BH58" s="370">
        <v>0</v>
      </c>
      <c r="BI58" s="373"/>
      <c r="BJ58" s="370">
        <v>0</v>
      </c>
      <c r="BK58" s="373"/>
      <c r="BL58" s="371">
        <v>0</v>
      </c>
      <c r="BM58" s="373"/>
      <c r="BN58" s="617">
        <v>0</v>
      </c>
      <c r="BO58" s="376" t="s">
        <v>1196</v>
      </c>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0</v>
      </c>
      <c r="G59" s="373"/>
      <c r="H59" s="374">
        <v>0</v>
      </c>
      <c r="I59" s="373"/>
      <c r="J59" s="374">
        <v>0</v>
      </c>
      <c r="K59" s="373"/>
      <c r="L59" s="374">
        <v>0</v>
      </c>
      <c r="M59" s="373"/>
      <c r="N59" s="374">
        <v>0</v>
      </c>
      <c r="O59" s="373"/>
      <c r="P59" s="374">
        <v>0</v>
      </c>
      <c r="Q59" s="373"/>
      <c r="R59" s="374">
        <v>0</v>
      </c>
      <c r="S59" s="373"/>
      <c r="T59" s="374">
        <v>0</v>
      </c>
      <c r="U59" s="373"/>
      <c r="V59" s="374">
        <v>0</v>
      </c>
      <c r="W59" s="373"/>
      <c r="X59" s="374">
        <v>0</v>
      </c>
      <c r="Y59" s="373"/>
      <c r="Z59" s="374">
        <v>0</v>
      </c>
      <c r="AA59" s="373"/>
      <c r="AB59" s="374">
        <v>0</v>
      </c>
      <c r="AC59" s="373"/>
      <c r="AD59" s="374">
        <v>0</v>
      </c>
      <c r="AE59" s="373"/>
      <c r="AF59" s="374">
        <v>0</v>
      </c>
      <c r="AG59" s="373"/>
      <c r="AH59" s="374">
        <v>0</v>
      </c>
      <c r="AI59" s="373"/>
      <c r="AJ59" s="374">
        <v>0</v>
      </c>
      <c r="AK59" s="373"/>
      <c r="AL59" s="374">
        <v>0</v>
      </c>
      <c r="AM59" s="373"/>
      <c r="AN59" s="374">
        <v>0</v>
      </c>
      <c r="AO59" s="373"/>
      <c r="AP59" s="374">
        <v>0</v>
      </c>
      <c r="AQ59" s="373"/>
      <c r="AR59" s="374">
        <v>0</v>
      </c>
      <c r="AS59" s="373"/>
      <c r="AT59" s="374">
        <v>0</v>
      </c>
      <c r="AU59" s="373"/>
      <c r="AV59" s="374">
        <v>0</v>
      </c>
      <c r="AW59" s="373"/>
      <c r="AX59" s="374">
        <v>0</v>
      </c>
      <c r="AY59" s="373"/>
      <c r="AZ59" s="374">
        <v>0</v>
      </c>
      <c r="BA59" s="373"/>
      <c r="BB59" s="374">
        <v>0</v>
      </c>
      <c r="BC59" s="373"/>
      <c r="BD59" s="374">
        <v>0</v>
      </c>
      <c r="BE59" s="373"/>
      <c r="BF59" s="374">
        <v>0</v>
      </c>
      <c r="BG59" s="373"/>
      <c r="BH59" s="374">
        <v>0</v>
      </c>
      <c r="BI59" s="373"/>
      <c r="BJ59" s="374">
        <v>0</v>
      </c>
      <c r="BK59" s="373"/>
      <c r="BL59" s="375">
        <v>0</v>
      </c>
      <c r="BM59" s="373"/>
      <c r="BN59" s="618">
        <v>0</v>
      </c>
      <c r="BO59" s="376" t="s">
        <v>1196</v>
      </c>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0</v>
      </c>
      <c r="G60" s="373"/>
      <c r="H60" s="374">
        <v>0</v>
      </c>
      <c r="I60" s="373"/>
      <c r="J60" s="374">
        <v>0</v>
      </c>
      <c r="K60" s="373"/>
      <c r="L60" s="374">
        <v>0</v>
      </c>
      <c r="M60" s="373"/>
      <c r="N60" s="374">
        <v>0</v>
      </c>
      <c r="O60" s="373"/>
      <c r="P60" s="374">
        <v>0</v>
      </c>
      <c r="Q60" s="373"/>
      <c r="R60" s="374">
        <v>0</v>
      </c>
      <c r="S60" s="373"/>
      <c r="T60" s="374">
        <v>0</v>
      </c>
      <c r="U60" s="373"/>
      <c r="V60" s="374">
        <v>0</v>
      </c>
      <c r="W60" s="373"/>
      <c r="X60" s="374">
        <v>0</v>
      </c>
      <c r="Y60" s="373"/>
      <c r="Z60" s="374">
        <v>0</v>
      </c>
      <c r="AA60" s="373"/>
      <c r="AB60" s="374">
        <v>0</v>
      </c>
      <c r="AC60" s="373"/>
      <c r="AD60" s="374">
        <v>0</v>
      </c>
      <c r="AE60" s="373"/>
      <c r="AF60" s="374">
        <v>0</v>
      </c>
      <c r="AG60" s="373"/>
      <c r="AH60" s="374">
        <v>0</v>
      </c>
      <c r="AI60" s="373"/>
      <c r="AJ60" s="374">
        <v>0</v>
      </c>
      <c r="AK60" s="373"/>
      <c r="AL60" s="374">
        <v>0</v>
      </c>
      <c r="AM60" s="373"/>
      <c r="AN60" s="374">
        <v>0</v>
      </c>
      <c r="AO60" s="373"/>
      <c r="AP60" s="374">
        <v>0</v>
      </c>
      <c r="AQ60" s="373"/>
      <c r="AR60" s="374">
        <v>0</v>
      </c>
      <c r="AS60" s="373"/>
      <c r="AT60" s="374">
        <v>0</v>
      </c>
      <c r="AU60" s="373"/>
      <c r="AV60" s="374">
        <v>0</v>
      </c>
      <c r="AW60" s="373"/>
      <c r="AX60" s="374">
        <v>0</v>
      </c>
      <c r="AY60" s="373"/>
      <c r="AZ60" s="374">
        <v>0</v>
      </c>
      <c r="BA60" s="373"/>
      <c r="BB60" s="374">
        <v>0</v>
      </c>
      <c r="BC60" s="373"/>
      <c r="BD60" s="374">
        <v>0</v>
      </c>
      <c r="BE60" s="373"/>
      <c r="BF60" s="374">
        <v>0</v>
      </c>
      <c r="BG60" s="373"/>
      <c r="BH60" s="374">
        <v>0</v>
      </c>
      <c r="BI60" s="373"/>
      <c r="BJ60" s="374">
        <v>0</v>
      </c>
      <c r="BK60" s="373"/>
      <c r="BL60" s="375">
        <v>0</v>
      </c>
      <c r="BM60" s="373"/>
      <c r="BN60" s="618">
        <v>0</v>
      </c>
      <c r="BO60" s="376" t="s">
        <v>1196</v>
      </c>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0</v>
      </c>
      <c r="G61" s="373"/>
      <c r="H61" s="374">
        <v>0</v>
      </c>
      <c r="I61" s="373"/>
      <c r="J61" s="374">
        <v>0</v>
      </c>
      <c r="K61" s="373"/>
      <c r="L61" s="374">
        <v>0</v>
      </c>
      <c r="M61" s="373"/>
      <c r="N61" s="374">
        <v>0</v>
      </c>
      <c r="O61" s="373"/>
      <c r="P61" s="374">
        <v>0</v>
      </c>
      <c r="Q61" s="373"/>
      <c r="R61" s="374">
        <v>0</v>
      </c>
      <c r="S61" s="373"/>
      <c r="T61" s="374">
        <v>0</v>
      </c>
      <c r="U61" s="373"/>
      <c r="V61" s="374">
        <v>0</v>
      </c>
      <c r="W61" s="373"/>
      <c r="X61" s="374">
        <v>0</v>
      </c>
      <c r="Y61" s="373"/>
      <c r="Z61" s="374">
        <v>0</v>
      </c>
      <c r="AA61" s="373"/>
      <c r="AB61" s="374">
        <v>0</v>
      </c>
      <c r="AC61" s="373"/>
      <c r="AD61" s="374">
        <v>0</v>
      </c>
      <c r="AE61" s="373"/>
      <c r="AF61" s="374">
        <v>0</v>
      </c>
      <c r="AG61" s="373"/>
      <c r="AH61" s="374">
        <v>0</v>
      </c>
      <c r="AI61" s="373"/>
      <c r="AJ61" s="374">
        <v>0</v>
      </c>
      <c r="AK61" s="373"/>
      <c r="AL61" s="374">
        <v>0</v>
      </c>
      <c r="AM61" s="373"/>
      <c r="AN61" s="374">
        <v>0</v>
      </c>
      <c r="AO61" s="373"/>
      <c r="AP61" s="374">
        <v>0</v>
      </c>
      <c r="AQ61" s="373"/>
      <c r="AR61" s="374">
        <v>0</v>
      </c>
      <c r="AS61" s="373"/>
      <c r="AT61" s="374">
        <v>0</v>
      </c>
      <c r="AU61" s="373"/>
      <c r="AV61" s="374">
        <v>0</v>
      </c>
      <c r="AW61" s="373"/>
      <c r="AX61" s="374">
        <v>0</v>
      </c>
      <c r="AY61" s="373"/>
      <c r="AZ61" s="374">
        <v>0</v>
      </c>
      <c r="BA61" s="373"/>
      <c r="BB61" s="374">
        <v>0</v>
      </c>
      <c r="BC61" s="373"/>
      <c r="BD61" s="374">
        <v>0</v>
      </c>
      <c r="BE61" s="373"/>
      <c r="BF61" s="374">
        <v>0</v>
      </c>
      <c r="BG61" s="373"/>
      <c r="BH61" s="374">
        <v>0</v>
      </c>
      <c r="BI61" s="373"/>
      <c r="BJ61" s="374">
        <v>0</v>
      </c>
      <c r="BK61" s="373"/>
      <c r="BL61" s="375">
        <v>0</v>
      </c>
      <c r="BM61" s="373"/>
      <c r="BN61" s="618">
        <v>0</v>
      </c>
      <c r="BO61" s="376" t="s">
        <v>1196</v>
      </c>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97.74775587500001</v>
      </c>
      <c r="G62" s="373"/>
      <c r="H62" s="370">
        <v>208.39944011298491</v>
      </c>
      <c r="I62" s="373"/>
      <c r="J62" s="370">
        <v>299.3735531669447</v>
      </c>
      <c r="K62" s="373"/>
      <c r="L62" s="370">
        <v>412.42983300902836</v>
      </c>
      <c r="M62" s="373"/>
      <c r="N62" s="370">
        <v>651.21850767485091</v>
      </c>
      <c r="O62" s="373"/>
      <c r="P62" s="370">
        <v>792.78370765745376</v>
      </c>
      <c r="Q62" s="373"/>
      <c r="R62" s="370">
        <v>947.82710585547363</v>
      </c>
      <c r="S62" s="373"/>
      <c r="T62" s="370">
        <v>1204.4956701451681</v>
      </c>
      <c r="U62" s="373"/>
      <c r="V62" s="370">
        <v>1404.5063011521929</v>
      </c>
      <c r="W62" s="373"/>
      <c r="X62" s="370">
        <v>1611.6146584109188</v>
      </c>
      <c r="Y62" s="373"/>
      <c r="Z62" s="370">
        <v>1809.0293744425453</v>
      </c>
      <c r="AA62" s="373"/>
      <c r="AB62" s="370">
        <v>2083.8522529366946</v>
      </c>
      <c r="AC62" s="373"/>
      <c r="AD62" s="370">
        <v>2392.8665479882275</v>
      </c>
      <c r="AE62" s="373"/>
      <c r="AF62" s="370">
        <v>2817.3003072070878</v>
      </c>
      <c r="AG62" s="373"/>
      <c r="AH62" s="370">
        <v>3163.0766224233098</v>
      </c>
      <c r="AI62" s="373"/>
      <c r="AJ62" s="370">
        <v>3320.0535384130139</v>
      </c>
      <c r="AK62" s="373"/>
      <c r="AL62" s="370">
        <v>3807.1078600479213</v>
      </c>
      <c r="AM62" s="373"/>
      <c r="AN62" s="370">
        <v>3042.2679225448551</v>
      </c>
      <c r="AO62" s="373"/>
      <c r="AP62" s="370">
        <v>2956.3877081841761</v>
      </c>
      <c r="AQ62" s="373"/>
      <c r="AR62" s="370">
        <v>3130.7632188343919</v>
      </c>
      <c r="AS62" s="373"/>
      <c r="AT62" s="370">
        <v>3180.5058580576933</v>
      </c>
      <c r="AU62" s="373"/>
      <c r="AV62" s="370">
        <v>3278.8929431946585</v>
      </c>
      <c r="AW62" s="373"/>
      <c r="AX62" s="370">
        <v>3826.5057279889543</v>
      </c>
      <c r="AY62" s="373"/>
      <c r="AZ62" s="370">
        <v>3516.7558776308888</v>
      </c>
      <c r="BA62" s="373"/>
      <c r="BB62" s="370">
        <v>4331.4084976633521</v>
      </c>
      <c r="BC62" s="373"/>
      <c r="BD62" s="370">
        <v>4877.4352133963703</v>
      </c>
      <c r="BE62" s="373"/>
      <c r="BF62" s="370">
        <v>5662.5732050766928</v>
      </c>
      <c r="BG62" s="373"/>
      <c r="BH62" s="370">
        <v>3332.2615367430294</v>
      </c>
      <c r="BI62" s="373"/>
      <c r="BJ62" s="370">
        <v>3321.435742945444</v>
      </c>
      <c r="BK62" s="373"/>
      <c r="BL62" s="371">
        <v>3164.6392978997542</v>
      </c>
      <c r="BM62" s="373"/>
      <c r="BN62" s="617">
        <v>3164.7387210157544</v>
      </c>
      <c r="BO62" s="376" t="s">
        <v>1196</v>
      </c>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v>97.74775587500001</v>
      </c>
      <c r="G63" s="373"/>
      <c r="H63" s="381">
        <v>208.39944011298491</v>
      </c>
      <c r="I63" s="373"/>
      <c r="J63" s="381">
        <v>299.3735531669447</v>
      </c>
      <c r="K63" s="373"/>
      <c r="L63" s="381">
        <v>412.42983300902836</v>
      </c>
      <c r="M63" s="373"/>
      <c r="N63" s="381">
        <v>651.21850767485091</v>
      </c>
      <c r="O63" s="373"/>
      <c r="P63" s="381">
        <v>792.78370765745376</v>
      </c>
      <c r="Q63" s="373"/>
      <c r="R63" s="381">
        <v>947.82710585547363</v>
      </c>
      <c r="S63" s="373"/>
      <c r="T63" s="381">
        <v>1204.4956701451681</v>
      </c>
      <c r="U63" s="373"/>
      <c r="V63" s="381">
        <v>1404.5063011521929</v>
      </c>
      <c r="W63" s="373"/>
      <c r="X63" s="381">
        <v>1611.6146584109188</v>
      </c>
      <c r="Y63" s="373"/>
      <c r="Z63" s="381">
        <v>1809.0293744425453</v>
      </c>
      <c r="AA63" s="373"/>
      <c r="AB63" s="381">
        <v>2083.8522529366946</v>
      </c>
      <c r="AC63" s="373"/>
      <c r="AD63" s="381">
        <v>2392.8665479882275</v>
      </c>
      <c r="AE63" s="373"/>
      <c r="AF63" s="381">
        <v>2817.3003072070878</v>
      </c>
      <c r="AG63" s="373"/>
      <c r="AH63" s="381">
        <v>3163.0766224233098</v>
      </c>
      <c r="AI63" s="373"/>
      <c r="AJ63" s="381">
        <v>3320.0535384130139</v>
      </c>
      <c r="AK63" s="373"/>
      <c r="AL63" s="381">
        <v>3807.1078600479213</v>
      </c>
      <c r="AM63" s="373"/>
      <c r="AN63" s="381">
        <v>3042.2679225448551</v>
      </c>
      <c r="AO63" s="373"/>
      <c r="AP63" s="381">
        <v>2956.3877081841761</v>
      </c>
      <c r="AQ63" s="373"/>
      <c r="AR63" s="381">
        <v>3130.7632188343919</v>
      </c>
      <c r="AS63" s="373"/>
      <c r="AT63" s="381">
        <v>3180.5058580576933</v>
      </c>
      <c r="AU63" s="373"/>
      <c r="AV63" s="381">
        <v>3278.8929431946585</v>
      </c>
      <c r="AW63" s="373"/>
      <c r="AX63" s="381">
        <v>3826.5057279889543</v>
      </c>
      <c r="AY63" s="373"/>
      <c r="AZ63" s="381">
        <v>3516.7558776308888</v>
      </c>
      <c r="BA63" s="373"/>
      <c r="BB63" s="381">
        <v>4331.4084976633521</v>
      </c>
      <c r="BC63" s="373"/>
      <c r="BD63" s="381">
        <v>4877.4352133963703</v>
      </c>
      <c r="BE63" s="373"/>
      <c r="BF63" s="381">
        <v>5662.5732050766928</v>
      </c>
      <c r="BG63" s="373"/>
      <c r="BH63" s="381">
        <v>3332.2615367430294</v>
      </c>
      <c r="BI63" s="373"/>
      <c r="BJ63" s="381">
        <v>3321.435742945444</v>
      </c>
      <c r="BK63" s="373"/>
      <c r="BL63" s="382">
        <v>3164.6392978997542</v>
      </c>
      <c r="BM63" s="373"/>
      <c r="BN63" s="623"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0</v>
      </c>
      <c r="G64" s="373"/>
      <c r="H64" s="370">
        <v>0</v>
      </c>
      <c r="I64" s="373"/>
      <c r="J64" s="370">
        <v>0</v>
      </c>
      <c r="K64" s="373"/>
      <c r="L64" s="370">
        <v>0</v>
      </c>
      <c r="M64" s="373"/>
      <c r="N64" s="370">
        <v>0</v>
      </c>
      <c r="O64" s="373"/>
      <c r="P64" s="370">
        <v>0</v>
      </c>
      <c r="Q64" s="373"/>
      <c r="R64" s="370">
        <v>0</v>
      </c>
      <c r="S64" s="373"/>
      <c r="T64" s="370">
        <v>0</v>
      </c>
      <c r="U64" s="373"/>
      <c r="V64" s="370">
        <v>0</v>
      </c>
      <c r="W64" s="373"/>
      <c r="X64" s="370">
        <v>0</v>
      </c>
      <c r="Y64" s="373"/>
      <c r="Z64" s="370">
        <v>0</v>
      </c>
      <c r="AA64" s="373"/>
      <c r="AB64" s="370">
        <v>0</v>
      </c>
      <c r="AC64" s="373"/>
      <c r="AD64" s="370">
        <v>0</v>
      </c>
      <c r="AE64" s="373"/>
      <c r="AF64" s="370">
        <v>0</v>
      </c>
      <c r="AG64" s="373"/>
      <c r="AH64" s="370">
        <v>0</v>
      </c>
      <c r="AI64" s="373"/>
      <c r="AJ64" s="370">
        <v>0</v>
      </c>
      <c r="AK64" s="373"/>
      <c r="AL64" s="370">
        <v>0</v>
      </c>
      <c r="AM64" s="373"/>
      <c r="AN64" s="370">
        <v>0</v>
      </c>
      <c r="AO64" s="373"/>
      <c r="AP64" s="370">
        <v>0</v>
      </c>
      <c r="AQ64" s="373"/>
      <c r="AR64" s="370">
        <v>0</v>
      </c>
      <c r="AS64" s="373"/>
      <c r="AT64" s="370">
        <v>0</v>
      </c>
      <c r="AU64" s="373"/>
      <c r="AV64" s="370">
        <v>0</v>
      </c>
      <c r="AW64" s="373"/>
      <c r="AX64" s="370">
        <v>0</v>
      </c>
      <c r="AY64" s="373"/>
      <c r="AZ64" s="370">
        <v>0</v>
      </c>
      <c r="BA64" s="373"/>
      <c r="BB64" s="370">
        <v>0</v>
      </c>
      <c r="BC64" s="373"/>
      <c r="BD64" s="370">
        <v>0</v>
      </c>
      <c r="BE64" s="373"/>
      <c r="BF64" s="370">
        <v>0</v>
      </c>
      <c r="BG64" s="373"/>
      <c r="BH64" s="370">
        <v>0</v>
      </c>
      <c r="BI64" s="373"/>
      <c r="BJ64" s="370">
        <v>0</v>
      </c>
      <c r="BK64" s="373"/>
      <c r="BL64" s="371">
        <v>0</v>
      </c>
      <c r="BM64" s="373"/>
      <c r="BN64" s="617">
        <v>0</v>
      </c>
      <c r="BO64" s="376" t="s">
        <v>1196</v>
      </c>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c r="Q65" s="628"/>
      <c r="R65" s="621"/>
      <c r="S65" s="628"/>
      <c r="T65" s="621"/>
      <c r="U65" s="628"/>
      <c r="V65" s="621"/>
      <c r="W65" s="628"/>
      <c r="X65" s="621"/>
      <c r="Y65" s="628"/>
      <c r="Z65" s="621"/>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1"/>
      <c r="BK65" s="628"/>
      <c r="BL65" s="622"/>
      <c r="BM65" s="628"/>
      <c r="BN65" s="621">
        <v>0</v>
      </c>
      <c r="BO65" s="629"/>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0</v>
      </c>
      <c r="G66" s="373"/>
      <c r="H66" s="374">
        <v>0</v>
      </c>
      <c r="I66" s="373"/>
      <c r="J66" s="374">
        <v>0</v>
      </c>
      <c r="K66" s="373"/>
      <c r="L66" s="374">
        <v>0</v>
      </c>
      <c r="M66" s="373"/>
      <c r="N66" s="374">
        <v>0</v>
      </c>
      <c r="O66" s="373"/>
      <c r="P66" s="374">
        <v>0</v>
      </c>
      <c r="Q66" s="373"/>
      <c r="R66" s="374">
        <v>0</v>
      </c>
      <c r="S66" s="373"/>
      <c r="T66" s="374">
        <v>0</v>
      </c>
      <c r="U66" s="373"/>
      <c r="V66" s="374">
        <v>0</v>
      </c>
      <c r="W66" s="373"/>
      <c r="X66" s="374">
        <v>0</v>
      </c>
      <c r="Y66" s="373"/>
      <c r="Z66" s="374">
        <v>0</v>
      </c>
      <c r="AA66" s="373"/>
      <c r="AB66" s="374">
        <v>0</v>
      </c>
      <c r="AC66" s="373"/>
      <c r="AD66" s="374">
        <v>0</v>
      </c>
      <c r="AE66" s="373"/>
      <c r="AF66" s="374">
        <v>0</v>
      </c>
      <c r="AG66" s="373"/>
      <c r="AH66" s="374">
        <v>0</v>
      </c>
      <c r="AI66" s="373"/>
      <c r="AJ66" s="374">
        <v>0</v>
      </c>
      <c r="AK66" s="373"/>
      <c r="AL66" s="374">
        <v>0</v>
      </c>
      <c r="AM66" s="373"/>
      <c r="AN66" s="374">
        <v>0</v>
      </c>
      <c r="AO66" s="373"/>
      <c r="AP66" s="374">
        <v>0</v>
      </c>
      <c r="AQ66" s="373"/>
      <c r="AR66" s="374">
        <v>0</v>
      </c>
      <c r="AS66" s="373"/>
      <c r="AT66" s="374">
        <v>0</v>
      </c>
      <c r="AU66" s="373"/>
      <c r="AV66" s="374">
        <v>0</v>
      </c>
      <c r="AW66" s="373"/>
      <c r="AX66" s="374">
        <v>0</v>
      </c>
      <c r="AY66" s="373"/>
      <c r="AZ66" s="374">
        <v>0</v>
      </c>
      <c r="BA66" s="373"/>
      <c r="BB66" s="374">
        <v>0</v>
      </c>
      <c r="BC66" s="373"/>
      <c r="BD66" s="374">
        <v>0</v>
      </c>
      <c r="BE66" s="373"/>
      <c r="BF66" s="374">
        <v>0</v>
      </c>
      <c r="BG66" s="373"/>
      <c r="BH66" s="374">
        <v>0</v>
      </c>
      <c r="BI66" s="373"/>
      <c r="BJ66" s="374">
        <v>0</v>
      </c>
      <c r="BK66" s="373"/>
      <c r="BL66" s="375">
        <v>0</v>
      </c>
      <c r="BM66" s="373"/>
      <c r="BN66" s="618">
        <v>0</v>
      </c>
      <c r="BO66" s="376" t="s">
        <v>1196</v>
      </c>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0</v>
      </c>
      <c r="G67" s="373"/>
      <c r="H67" s="374">
        <v>0</v>
      </c>
      <c r="I67" s="373"/>
      <c r="J67" s="374">
        <v>0</v>
      </c>
      <c r="K67" s="373"/>
      <c r="L67" s="374">
        <v>0</v>
      </c>
      <c r="M67" s="373"/>
      <c r="N67" s="374">
        <v>0</v>
      </c>
      <c r="O67" s="373"/>
      <c r="P67" s="374">
        <v>0</v>
      </c>
      <c r="Q67" s="373"/>
      <c r="R67" s="374">
        <v>0</v>
      </c>
      <c r="S67" s="373"/>
      <c r="T67" s="374">
        <v>0</v>
      </c>
      <c r="U67" s="373"/>
      <c r="V67" s="374">
        <v>0</v>
      </c>
      <c r="W67" s="373"/>
      <c r="X67" s="374">
        <v>0</v>
      </c>
      <c r="Y67" s="373"/>
      <c r="Z67" s="374">
        <v>0</v>
      </c>
      <c r="AA67" s="373"/>
      <c r="AB67" s="374">
        <v>0</v>
      </c>
      <c r="AC67" s="373"/>
      <c r="AD67" s="374">
        <v>0</v>
      </c>
      <c r="AE67" s="373"/>
      <c r="AF67" s="374">
        <v>0</v>
      </c>
      <c r="AG67" s="373"/>
      <c r="AH67" s="374">
        <v>0</v>
      </c>
      <c r="AI67" s="373"/>
      <c r="AJ67" s="374">
        <v>0</v>
      </c>
      <c r="AK67" s="373"/>
      <c r="AL67" s="374">
        <v>0</v>
      </c>
      <c r="AM67" s="373"/>
      <c r="AN67" s="374">
        <v>0</v>
      </c>
      <c r="AO67" s="373"/>
      <c r="AP67" s="374">
        <v>0</v>
      </c>
      <c r="AQ67" s="373"/>
      <c r="AR67" s="374">
        <v>0</v>
      </c>
      <c r="AS67" s="373"/>
      <c r="AT67" s="374">
        <v>0</v>
      </c>
      <c r="AU67" s="373"/>
      <c r="AV67" s="374">
        <v>0</v>
      </c>
      <c r="AW67" s="373"/>
      <c r="AX67" s="374">
        <v>0</v>
      </c>
      <c r="AY67" s="373"/>
      <c r="AZ67" s="374">
        <v>0</v>
      </c>
      <c r="BA67" s="373"/>
      <c r="BB67" s="374">
        <v>0</v>
      </c>
      <c r="BC67" s="373"/>
      <c r="BD67" s="374">
        <v>0</v>
      </c>
      <c r="BE67" s="373"/>
      <c r="BF67" s="374">
        <v>0</v>
      </c>
      <c r="BG67" s="373"/>
      <c r="BH67" s="374">
        <v>0</v>
      </c>
      <c r="BI67" s="373"/>
      <c r="BJ67" s="374">
        <v>0</v>
      </c>
      <c r="BK67" s="373"/>
      <c r="BL67" s="375">
        <v>0</v>
      </c>
      <c r="BM67" s="373"/>
      <c r="BN67" s="618">
        <v>0</v>
      </c>
      <c r="BO67" s="376" t="s">
        <v>1196</v>
      </c>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0</v>
      </c>
      <c r="G68" s="373"/>
      <c r="H68" s="378">
        <v>0</v>
      </c>
      <c r="I68" s="373"/>
      <c r="J68" s="378">
        <v>0</v>
      </c>
      <c r="K68" s="373"/>
      <c r="L68" s="378">
        <v>0</v>
      </c>
      <c r="M68" s="373"/>
      <c r="N68" s="378">
        <v>0</v>
      </c>
      <c r="O68" s="373"/>
      <c r="P68" s="378">
        <v>0</v>
      </c>
      <c r="Q68" s="373"/>
      <c r="R68" s="378">
        <v>0</v>
      </c>
      <c r="S68" s="373"/>
      <c r="T68" s="378">
        <v>0</v>
      </c>
      <c r="U68" s="373"/>
      <c r="V68" s="378">
        <v>0</v>
      </c>
      <c r="W68" s="373"/>
      <c r="X68" s="378">
        <v>0</v>
      </c>
      <c r="Y68" s="373"/>
      <c r="Z68" s="378">
        <v>0</v>
      </c>
      <c r="AA68" s="373"/>
      <c r="AB68" s="378">
        <v>0</v>
      </c>
      <c r="AC68" s="373"/>
      <c r="AD68" s="378">
        <v>0</v>
      </c>
      <c r="AE68" s="373"/>
      <c r="AF68" s="378">
        <v>0</v>
      </c>
      <c r="AG68" s="373"/>
      <c r="AH68" s="378">
        <v>0</v>
      </c>
      <c r="AI68" s="373"/>
      <c r="AJ68" s="378">
        <v>0</v>
      </c>
      <c r="AK68" s="373"/>
      <c r="AL68" s="378">
        <v>0</v>
      </c>
      <c r="AM68" s="373"/>
      <c r="AN68" s="378">
        <v>0</v>
      </c>
      <c r="AO68" s="373"/>
      <c r="AP68" s="378">
        <v>0</v>
      </c>
      <c r="AQ68" s="373"/>
      <c r="AR68" s="378">
        <v>0</v>
      </c>
      <c r="AS68" s="373"/>
      <c r="AT68" s="378">
        <v>0</v>
      </c>
      <c r="AU68" s="373"/>
      <c r="AV68" s="378">
        <v>0</v>
      </c>
      <c r="AW68" s="373"/>
      <c r="AX68" s="378">
        <v>0</v>
      </c>
      <c r="AY68" s="373"/>
      <c r="AZ68" s="378">
        <v>0</v>
      </c>
      <c r="BA68" s="373"/>
      <c r="BB68" s="378">
        <v>0</v>
      </c>
      <c r="BC68" s="373"/>
      <c r="BD68" s="378">
        <v>0</v>
      </c>
      <c r="BE68" s="373"/>
      <c r="BF68" s="378">
        <v>0</v>
      </c>
      <c r="BG68" s="373"/>
      <c r="BH68" s="378">
        <v>0</v>
      </c>
      <c r="BI68" s="373"/>
      <c r="BJ68" s="378">
        <v>0</v>
      </c>
      <c r="BK68" s="373"/>
      <c r="BL68" s="379">
        <v>0</v>
      </c>
      <c r="BM68" s="373"/>
      <c r="BN68" s="619">
        <v>0</v>
      </c>
      <c r="BO68" s="376" t="s">
        <v>1196</v>
      </c>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620"/>
      <c r="G69" s="628"/>
      <c r="H69" s="621"/>
      <c r="I69" s="628"/>
      <c r="J69" s="621"/>
      <c r="K69" s="628"/>
      <c r="L69" s="621"/>
      <c r="M69" s="628"/>
      <c r="N69" s="621"/>
      <c r="O69" s="628"/>
      <c r="P69" s="621"/>
      <c r="Q69" s="628"/>
      <c r="R69" s="621"/>
      <c r="S69" s="628"/>
      <c r="T69" s="621"/>
      <c r="U69" s="628"/>
      <c r="V69" s="621"/>
      <c r="W69" s="628"/>
      <c r="X69" s="621"/>
      <c r="Y69" s="628"/>
      <c r="Z69" s="621"/>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1"/>
      <c r="BK69" s="628"/>
      <c r="BL69" s="622"/>
      <c r="BM69" s="628"/>
      <c r="BN69" s="621">
        <v>0</v>
      </c>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0</v>
      </c>
      <c r="G70" s="373"/>
      <c r="H70" s="374">
        <v>0</v>
      </c>
      <c r="I70" s="373"/>
      <c r="J70" s="374">
        <v>0</v>
      </c>
      <c r="K70" s="373"/>
      <c r="L70" s="374">
        <v>0</v>
      </c>
      <c r="M70" s="373"/>
      <c r="N70" s="374">
        <v>0</v>
      </c>
      <c r="O70" s="373"/>
      <c r="P70" s="374">
        <v>0</v>
      </c>
      <c r="Q70" s="373"/>
      <c r="R70" s="374">
        <v>0</v>
      </c>
      <c r="S70" s="373"/>
      <c r="T70" s="374">
        <v>0</v>
      </c>
      <c r="U70" s="373"/>
      <c r="V70" s="374">
        <v>0</v>
      </c>
      <c r="W70" s="373"/>
      <c r="X70" s="374">
        <v>0</v>
      </c>
      <c r="Y70" s="373"/>
      <c r="Z70" s="374">
        <v>0</v>
      </c>
      <c r="AA70" s="373"/>
      <c r="AB70" s="374">
        <v>0</v>
      </c>
      <c r="AC70" s="373"/>
      <c r="AD70" s="374">
        <v>0</v>
      </c>
      <c r="AE70" s="373"/>
      <c r="AF70" s="374">
        <v>0</v>
      </c>
      <c r="AG70" s="373"/>
      <c r="AH70" s="374">
        <v>0</v>
      </c>
      <c r="AI70" s="373"/>
      <c r="AJ70" s="374">
        <v>0</v>
      </c>
      <c r="AK70" s="373"/>
      <c r="AL70" s="374">
        <v>0</v>
      </c>
      <c r="AM70" s="373"/>
      <c r="AN70" s="374">
        <v>0</v>
      </c>
      <c r="AO70" s="373"/>
      <c r="AP70" s="374">
        <v>0</v>
      </c>
      <c r="AQ70" s="373"/>
      <c r="AR70" s="374">
        <v>0</v>
      </c>
      <c r="AS70" s="373"/>
      <c r="AT70" s="374">
        <v>0</v>
      </c>
      <c r="AU70" s="373"/>
      <c r="AV70" s="374">
        <v>0</v>
      </c>
      <c r="AW70" s="373"/>
      <c r="AX70" s="374">
        <v>0</v>
      </c>
      <c r="AY70" s="373"/>
      <c r="AZ70" s="374">
        <v>0</v>
      </c>
      <c r="BA70" s="373"/>
      <c r="BB70" s="374">
        <v>0</v>
      </c>
      <c r="BC70" s="373"/>
      <c r="BD70" s="374">
        <v>0</v>
      </c>
      <c r="BE70" s="373"/>
      <c r="BF70" s="374">
        <v>0</v>
      </c>
      <c r="BG70" s="373"/>
      <c r="BH70" s="374">
        <v>0</v>
      </c>
      <c r="BI70" s="373"/>
      <c r="BJ70" s="374">
        <v>0</v>
      </c>
      <c r="BK70" s="373"/>
      <c r="BL70" s="375">
        <v>0</v>
      </c>
      <c r="BM70" s="373"/>
      <c r="BN70" s="618">
        <v>0</v>
      </c>
      <c r="BO70" s="376" t="s">
        <v>1196</v>
      </c>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0</v>
      </c>
      <c r="G71" s="373"/>
      <c r="H71" s="374">
        <v>0</v>
      </c>
      <c r="I71" s="373"/>
      <c r="J71" s="374">
        <v>0</v>
      </c>
      <c r="K71" s="373"/>
      <c r="L71" s="374">
        <v>0</v>
      </c>
      <c r="M71" s="373"/>
      <c r="N71" s="374">
        <v>0</v>
      </c>
      <c r="O71" s="373"/>
      <c r="P71" s="374">
        <v>0</v>
      </c>
      <c r="Q71" s="373"/>
      <c r="R71" s="374">
        <v>0</v>
      </c>
      <c r="S71" s="373"/>
      <c r="T71" s="374">
        <v>0</v>
      </c>
      <c r="U71" s="373"/>
      <c r="V71" s="374">
        <v>0</v>
      </c>
      <c r="W71" s="373"/>
      <c r="X71" s="374">
        <v>0</v>
      </c>
      <c r="Y71" s="373"/>
      <c r="Z71" s="374">
        <v>0</v>
      </c>
      <c r="AA71" s="373"/>
      <c r="AB71" s="374">
        <v>0</v>
      </c>
      <c r="AC71" s="373"/>
      <c r="AD71" s="374">
        <v>0</v>
      </c>
      <c r="AE71" s="373"/>
      <c r="AF71" s="374">
        <v>0</v>
      </c>
      <c r="AG71" s="373"/>
      <c r="AH71" s="374">
        <v>0</v>
      </c>
      <c r="AI71" s="373"/>
      <c r="AJ71" s="374">
        <v>0</v>
      </c>
      <c r="AK71" s="373"/>
      <c r="AL71" s="374">
        <v>0</v>
      </c>
      <c r="AM71" s="373"/>
      <c r="AN71" s="374">
        <v>0</v>
      </c>
      <c r="AO71" s="373"/>
      <c r="AP71" s="374">
        <v>0</v>
      </c>
      <c r="AQ71" s="373"/>
      <c r="AR71" s="374">
        <v>0</v>
      </c>
      <c r="AS71" s="373"/>
      <c r="AT71" s="374">
        <v>0</v>
      </c>
      <c r="AU71" s="373"/>
      <c r="AV71" s="374">
        <v>0</v>
      </c>
      <c r="AW71" s="373"/>
      <c r="AX71" s="374">
        <v>0</v>
      </c>
      <c r="AY71" s="373"/>
      <c r="AZ71" s="374">
        <v>0</v>
      </c>
      <c r="BA71" s="373"/>
      <c r="BB71" s="374">
        <v>0</v>
      </c>
      <c r="BC71" s="373"/>
      <c r="BD71" s="374">
        <v>0</v>
      </c>
      <c r="BE71" s="373"/>
      <c r="BF71" s="374">
        <v>0</v>
      </c>
      <c r="BG71" s="373"/>
      <c r="BH71" s="374">
        <v>0</v>
      </c>
      <c r="BI71" s="373"/>
      <c r="BJ71" s="374">
        <v>0</v>
      </c>
      <c r="BK71" s="373"/>
      <c r="BL71" s="375">
        <v>0</v>
      </c>
      <c r="BM71" s="373"/>
      <c r="BN71" s="618">
        <v>0</v>
      </c>
      <c r="BO71" s="376" t="s">
        <v>1196</v>
      </c>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0</v>
      </c>
      <c r="G72" s="373"/>
      <c r="H72" s="370">
        <v>0</v>
      </c>
      <c r="I72" s="373"/>
      <c r="J72" s="370">
        <v>0</v>
      </c>
      <c r="K72" s="373"/>
      <c r="L72" s="370">
        <v>0</v>
      </c>
      <c r="M72" s="373"/>
      <c r="N72" s="370">
        <v>0</v>
      </c>
      <c r="O72" s="373"/>
      <c r="P72" s="370">
        <v>0</v>
      </c>
      <c r="Q72" s="373"/>
      <c r="R72" s="370">
        <v>0</v>
      </c>
      <c r="S72" s="373"/>
      <c r="T72" s="370">
        <v>0</v>
      </c>
      <c r="U72" s="373"/>
      <c r="V72" s="370">
        <v>0</v>
      </c>
      <c r="W72" s="373"/>
      <c r="X72" s="370">
        <v>0</v>
      </c>
      <c r="Y72" s="373"/>
      <c r="Z72" s="370">
        <v>0</v>
      </c>
      <c r="AA72" s="373"/>
      <c r="AB72" s="370">
        <v>0</v>
      </c>
      <c r="AC72" s="373"/>
      <c r="AD72" s="370">
        <v>0</v>
      </c>
      <c r="AE72" s="373"/>
      <c r="AF72" s="370">
        <v>0</v>
      </c>
      <c r="AG72" s="373"/>
      <c r="AH72" s="370">
        <v>0</v>
      </c>
      <c r="AI72" s="373"/>
      <c r="AJ72" s="370">
        <v>0</v>
      </c>
      <c r="AK72" s="373"/>
      <c r="AL72" s="370">
        <v>0</v>
      </c>
      <c r="AM72" s="373"/>
      <c r="AN72" s="370">
        <v>0</v>
      </c>
      <c r="AO72" s="373"/>
      <c r="AP72" s="370">
        <v>0</v>
      </c>
      <c r="AQ72" s="373"/>
      <c r="AR72" s="370">
        <v>0</v>
      </c>
      <c r="AS72" s="373"/>
      <c r="AT72" s="370">
        <v>0</v>
      </c>
      <c r="AU72" s="373"/>
      <c r="AV72" s="370">
        <v>0</v>
      </c>
      <c r="AW72" s="373"/>
      <c r="AX72" s="370">
        <v>0</v>
      </c>
      <c r="AY72" s="373"/>
      <c r="AZ72" s="370">
        <v>0</v>
      </c>
      <c r="BA72" s="373"/>
      <c r="BB72" s="370">
        <v>0</v>
      </c>
      <c r="BC72" s="373"/>
      <c r="BD72" s="370">
        <v>0</v>
      </c>
      <c r="BE72" s="373"/>
      <c r="BF72" s="370">
        <v>0</v>
      </c>
      <c r="BG72" s="373"/>
      <c r="BH72" s="370">
        <v>0</v>
      </c>
      <c r="BI72" s="373"/>
      <c r="BJ72" s="370">
        <v>0</v>
      </c>
      <c r="BK72" s="373"/>
      <c r="BL72" s="371">
        <v>0</v>
      </c>
      <c r="BM72" s="373"/>
      <c r="BN72" s="617">
        <v>0</v>
      </c>
      <c r="BO72" s="376" t="s">
        <v>1196</v>
      </c>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0</v>
      </c>
      <c r="G73" s="373"/>
      <c r="H73" s="374">
        <v>0</v>
      </c>
      <c r="I73" s="373"/>
      <c r="J73" s="374">
        <v>0</v>
      </c>
      <c r="K73" s="373"/>
      <c r="L73" s="374">
        <v>0</v>
      </c>
      <c r="M73" s="373"/>
      <c r="N73" s="374">
        <v>0</v>
      </c>
      <c r="O73" s="373"/>
      <c r="P73" s="374">
        <v>0</v>
      </c>
      <c r="Q73" s="373"/>
      <c r="R73" s="374">
        <v>0</v>
      </c>
      <c r="S73" s="373"/>
      <c r="T73" s="374">
        <v>0</v>
      </c>
      <c r="U73" s="373"/>
      <c r="V73" s="374">
        <v>0</v>
      </c>
      <c r="W73" s="373"/>
      <c r="X73" s="374">
        <v>0</v>
      </c>
      <c r="Y73" s="373"/>
      <c r="Z73" s="374">
        <v>0</v>
      </c>
      <c r="AA73" s="373"/>
      <c r="AB73" s="374">
        <v>0</v>
      </c>
      <c r="AC73" s="373"/>
      <c r="AD73" s="374">
        <v>0</v>
      </c>
      <c r="AE73" s="373"/>
      <c r="AF73" s="374">
        <v>0</v>
      </c>
      <c r="AG73" s="373"/>
      <c r="AH73" s="374">
        <v>0</v>
      </c>
      <c r="AI73" s="373"/>
      <c r="AJ73" s="374">
        <v>0</v>
      </c>
      <c r="AK73" s="373"/>
      <c r="AL73" s="374">
        <v>0</v>
      </c>
      <c r="AM73" s="373"/>
      <c r="AN73" s="374">
        <v>0</v>
      </c>
      <c r="AO73" s="373"/>
      <c r="AP73" s="374">
        <v>0</v>
      </c>
      <c r="AQ73" s="373"/>
      <c r="AR73" s="374">
        <v>0</v>
      </c>
      <c r="AS73" s="373"/>
      <c r="AT73" s="374">
        <v>0</v>
      </c>
      <c r="AU73" s="373"/>
      <c r="AV73" s="374">
        <v>0</v>
      </c>
      <c r="AW73" s="373"/>
      <c r="AX73" s="374">
        <v>0</v>
      </c>
      <c r="AY73" s="373"/>
      <c r="AZ73" s="374">
        <v>0</v>
      </c>
      <c r="BA73" s="373"/>
      <c r="BB73" s="374">
        <v>0</v>
      </c>
      <c r="BC73" s="373"/>
      <c r="BD73" s="374">
        <v>0</v>
      </c>
      <c r="BE73" s="373"/>
      <c r="BF73" s="374">
        <v>0</v>
      </c>
      <c r="BG73" s="373"/>
      <c r="BH73" s="374">
        <v>0</v>
      </c>
      <c r="BI73" s="373"/>
      <c r="BJ73" s="374">
        <v>0</v>
      </c>
      <c r="BK73" s="373"/>
      <c r="BL73" s="375">
        <v>0</v>
      </c>
      <c r="BM73" s="373"/>
      <c r="BN73" s="618">
        <v>0</v>
      </c>
      <c r="BO73" s="376" t="s">
        <v>1196</v>
      </c>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0</v>
      </c>
      <c r="G74" s="373"/>
      <c r="H74" s="374">
        <v>0</v>
      </c>
      <c r="I74" s="373"/>
      <c r="J74" s="374">
        <v>0</v>
      </c>
      <c r="K74" s="373"/>
      <c r="L74" s="374">
        <v>0</v>
      </c>
      <c r="M74" s="373"/>
      <c r="N74" s="374">
        <v>0</v>
      </c>
      <c r="O74" s="373"/>
      <c r="P74" s="374">
        <v>0</v>
      </c>
      <c r="Q74" s="373"/>
      <c r="R74" s="374">
        <v>0</v>
      </c>
      <c r="S74" s="373"/>
      <c r="T74" s="374">
        <v>0</v>
      </c>
      <c r="U74" s="373"/>
      <c r="V74" s="374">
        <v>0</v>
      </c>
      <c r="W74" s="373"/>
      <c r="X74" s="374">
        <v>0</v>
      </c>
      <c r="Y74" s="373"/>
      <c r="Z74" s="374">
        <v>0</v>
      </c>
      <c r="AA74" s="373"/>
      <c r="AB74" s="374">
        <v>0</v>
      </c>
      <c r="AC74" s="373"/>
      <c r="AD74" s="374">
        <v>0</v>
      </c>
      <c r="AE74" s="373"/>
      <c r="AF74" s="374">
        <v>0</v>
      </c>
      <c r="AG74" s="373"/>
      <c r="AH74" s="374">
        <v>0</v>
      </c>
      <c r="AI74" s="373"/>
      <c r="AJ74" s="374">
        <v>0</v>
      </c>
      <c r="AK74" s="373"/>
      <c r="AL74" s="374">
        <v>0</v>
      </c>
      <c r="AM74" s="373"/>
      <c r="AN74" s="374">
        <v>0</v>
      </c>
      <c r="AO74" s="373"/>
      <c r="AP74" s="374">
        <v>0</v>
      </c>
      <c r="AQ74" s="373"/>
      <c r="AR74" s="374">
        <v>0</v>
      </c>
      <c r="AS74" s="373"/>
      <c r="AT74" s="374">
        <v>0</v>
      </c>
      <c r="AU74" s="373"/>
      <c r="AV74" s="374">
        <v>0</v>
      </c>
      <c r="AW74" s="373"/>
      <c r="AX74" s="374">
        <v>0</v>
      </c>
      <c r="AY74" s="373"/>
      <c r="AZ74" s="374">
        <v>0</v>
      </c>
      <c r="BA74" s="373"/>
      <c r="BB74" s="374">
        <v>0</v>
      </c>
      <c r="BC74" s="373"/>
      <c r="BD74" s="374">
        <v>0</v>
      </c>
      <c r="BE74" s="373"/>
      <c r="BF74" s="374">
        <v>0</v>
      </c>
      <c r="BG74" s="373"/>
      <c r="BH74" s="374">
        <v>0</v>
      </c>
      <c r="BI74" s="373"/>
      <c r="BJ74" s="374">
        <v>0</v>
      </c>
      <c r="BK74" s="373"/>
      <c r="BL74" s="375">
        <v>0</v>
      </c>
      <c r="BM74" s="373"/>
      <c r="BN74" s="618">
        <v>0</v>
      </c>
      <c r="BO74" s="376" t="s">
        <v>1196</v>
      </c>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0</v>
      </c>
      <c r="G75" s="373"/>
      <c r="H75" s="374">
        <v>0</v>
      </c>
      <c r="I75" s="373"/>
      <c r="J75" s="374">
        <v>0</v>
      </c>
      <c r="K75" s="373"/>
      <c r="L75" s="374">
        <v>0</v>
      </c>
      <c r="M75" s="373"/>
      <c r="N75" s="374">
        <v>0</v>
      </c>
      <c r="O75" s="373"/>
      <c r="P75" s="374">
        <v>0</v>
      </c>
      <c r="Q75" s="373"/>
      <c r="R75" s="374">
        <v>0</v>
      </c>
      <c r="S75" s="373"/>
      <c r="T75" s="374">
        <v>0</v>
      </c>
      <c r="U75" s="373"/>
      <c r="V75" s="374">
        <v>0</v>
      </c>
      <c r="W75" s="373"/>
      <c r="X75" s="374">
        <v>0</v>
      </c>
      <c r="Y75" s="373"/>
      <c r="Z75" s="374">
        <v>0</v>
      </c>
      <c r="AA75" s="373"/>
      <c r="AB75" s="374">
        <v>0</v>
      </c>
      <c r="AC75" s="373"/>
      <c r="AD75" s="374">
        <v>0</v>
      </c>
      <c r="AE75" s="373"/>
      <c r="AF75" s="374">
        <v>0</v>
      </c>
      <c r="AG75" s="373"/>
      <c r="AH75" s="374">
        <v>0</v>
      </c>
      <c r="AI75" s="373"/>
      <c r="AJ75" s="374">
        <v>0</v>
      </c>
      <c r="AK75" s="373"/>
      <c r="AL75" s="374">
        <v>0</v>
      </c>
      <c r="AM75" s="373"/>
      <c r="AN75" s="374">
        <v>0</v>
      </c>
      <c r="AO75" s="373"/>
      <c r="AP75" s="374">
        <v>0</v>
      </c>
      <c r="AQ75" s="373"/>
      <c r="AR75" s="374">
        <v>0</v>
      </c>
      <c r="AS75" s="373"/>
      <c r="AT75" s="374">
        <v>0</v>
      </c>
      <c r="AU75" s="373"/>
      <c r="AV75" s="374">
        <v>0</v>
      </c>
      <c r="AW75" s="373"/>
      <c r="AX75" s="374">
        <v>0</v>
      </c>
      <c r="AY75" s="373"/>
      <c r="AZ75" s="374">
        <v>0</v>
      </c>
      <c r="BA75" s="373"/>
      <c r="BB75" s="374">
        <v>0</v>
      </c>
      <c r="BC75" s="373"/>
      <c r="BD75" s="374">
        <v>0</v>
      </c>
      <c r="BE75" s="373"/>
      <c r="BF75" s="374">
        <v>0</v>
      </c>
      <c r="BG75" s="373"/>
      <c r="BH75" s="374">
        <v>0</v>
      </c>
      <c r="BI75" s="373"/>
      <c r="BJ75" s="374">
        <v>0</v>
      </c>
      <c r="BK75" s="373"/>
      <c r="BL75" s="375">
        <v>0</v>
      </c>
      <c r="BM75" s="373"/>
      <c r="BN75" s="618">
        <v>0</v>
      </c>
      <c r="BO75" s="376" t="s">
        <v>1196</v>
      </c>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0</v>
      </c>
      <c r="G76" s="373"/>
      <c r="H76" s="374">
        <v>0</v>
      </c>
      <c r="I76" s="373"/>
      <c r="J76" s="374">
        <v>0</v>
      </c>
      <c r="K76" s="373"/>
      <c r="L76" s="374">
        <v>0</v>
      </c>
      <c r="M76" s="373"/>
      <c r="N76" s="374">
        <v>0</v>
      </c>
      <c r="O76" s="373"/>
      <c r="P76" s="374">
        <v>0</v>
      </c>
      <c r="Q76" s="373"/>
      <c r="R76" s="374">
        <v>0</v>
      </c>
      <c r="S76" s="373"/>
      <c r="T76" s="374">
        <v>0</v>
      </c>
      <c r="U76" s="373"/>
      <c r="V76" s="374">
        <v>0</v>
      </c>
      <c r="W76" s="373"/>
      <c r="X76" s="374">
        <v>0</v>
      </c>
      <c r="Y76" s="373"/>
      <c r="Z76" s="374">
        <v>0</v>
      </c>
      <c r="AA76" s="373"/>
      <c r="AB76" s="374">
        <v>0</v>
      </c>
      <c r="AC76" s="373"/>
      <c r="AD76" s="374">
        <v>0</v>
      </c>
      <c r="AE76" s="373"/>
      <c r="AF76" s="374">
        <v>0</v>
      </c>
      <c r="AG76" s="373"/>
      <c r="AH76" s="374">
        <v>0</v>
      </c>
      <c r="AI76" s="373"/>
      <c r="AJ76" s="374">
        <v>0</v>
      </c>
      <c r="AK76" s="373"/>
      <c r="AL76" s="374">
        <v>0</v>
      </c>
      <c r="AM76" s="373"/>
      <c r="AN76" s="374">
        <v>0</v>
      </c>
      <c r="AO76" s="373"/>
      <c r="AP76" s="374">
        <v>0</v>
      </c>
      <c r="AQ76" s="373"/>
      <c r="AR76" s="374">
        <v>0</v>
      </c>
      <c r="AS76" s="373"/>
      <c r="AT76" s="374">
        <v>0</v>
      </c>
      <c r="AU76" s="373"/>
      <c r="AV76" s="374">
        <v>0</v>
      </c>
      <c r="AW76" s="373"/>
      <c r="AX76" s="374">
        <v>0</v>
      </c>
      <c r="AY76" s="373"/>
      <c r="AZ76" s="374">
        <v>0</v>
      </c>
      <c r="BA76" s="373"/>
      <c r="BB76" s="374">
        <v>0</v>
      </c>
      <c r="BC76" s="373"/>
      <c r="BD76" s="374">
        <v>0</v>
      </c>
      <c r="BE76" s="373"/>
      <c r="BF76" s="374">
        <v>0</v>
      </c>
      <c r="BG76" s="373"/>
      <c r="BH76" s="374">
        <v>0</v>
      </c>
      <c r="BI76" s="373"/>
      <c r="BJ76" s="374">
        <v>0</v>
      </c>
      <c r="BK76" s="373"/>
      <c r="BL76" s="375">
        <v>0</v>
      </c>
      <c r="BM76" s="373"/>
      <c r="BN76" s="618">
        <v>0</v>
      </c>
      <c r="BO76" s="376" t="s">
        <v>1196</v>
      </c>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642.56258712500005</v>
      </c>
      <c r="G77" s="373"/>
      <c r="H77" s="370">
        <v>1146.9512798004848</v>
      </c>
      <c r="I77" s="373"/>
      <c r="J77" s="370">
        <v>1736.8886758700696</v>
      </c>
      <c r="K77" s="373"/>
      <c r="L77" s="370">
        <v>1776.1596995769969</v>
      </c>
      <c r="M77" s="373"/>
      <c r="N77" s="370">
        <v>2198.2710059144174</v>
      </c>
      <c r="O77" s="373"/>
      <c r="P77" s="370">
        <v>2649.8732059850499</v>
      </c>
      <c r="Q77" s="373"/>
      <c r="R77" s="370">
        <v>3296.442231766684</v>
      </c>
      <c r="S77" s="373"/>
      <c r="T77" s="370">
        <v>3964.9303504983159</v>
      </c>
      <c r="U77" s="373"/>
      <c r="V77" s="370">
        <v>4352.4617810464952</v>
      </c>
      <c r="W77" s="373"/>
      <c r="X77" s="370">
        <v>4712.4766195765296</v>
      </c>
      <c r="Y77" s="373"/>
      <c r="Z77" s="370">
        <v>4987.9406534145628</v>
      </c>
      <c r="AA77" s="373"/>
      <c r="AB77" s="370">
        <v>5383.159421870474</v>
      </c>
      <c r="AC77" s="373"/>
      <c r="AD77" s="370">
        <v>5887.4269924911259</v>
      </c>
      <c r="AE77" s="373"/>
      <c r="AF77" s="370">
        <v>6791.8859678305816</v>
      </c>
      <c r="AG77" s="373"/>
      <c r="AH77" s="370">
        <v>7427.0804974196335</v>
      </c>
      <c r="AI77" s="373"/>
      <c r="AJ77" s="370">
        <v>7494.1961443265172</v>
      </c>
      <c r="AK77" s="373"/>
      <c r="AL77" s="370">
        <v>8353.2202413343966</v>
      </c>
      <c r="AM77" s="373"/>
      <c r="AN77" s="370">
        <v>7399.730279032311</v>
      </c>
      <c r="AO77" s="373"/>
      <c r="AP77" s="370">
        <v>7250.6402502662386</v>
      </c>
      <c r="AQ77" s="373"/>
      <c r="AR77" s="370">
        <v>7513.1471128017456</v>
      </c>
      <c r="AS77" s="373"/>
      <c r="AT77" s="370">
        <v>7992.3260137093421</v>
      </c>
      <c r="AU77" s="373"/>
      <c r="AV77" s="370">
        <v>8553.8469464136342</v>
      </c>
      <c r="AW77" s="373"/>
      <c r="AX77" s="370">
        <v>9029.8213591543645</v>
      </c>
      <c r="AY77" s="373"/>
      <c r="AZ77" s="370">
        <v>8507.6096090873216</v>
      </c>
      <c r="BA77" s="373"/>
      <c r="BB77" s="370">
        <v>9825.9704118026712</v>
      </c>
      <c r="BC77" s="373"/>
      <c r="BD77" s="370">
        <v>10220.180800364862</v>
      </c>
      <c r="BE77" s="373"/>
      <c r="BF77" s="370">
        <v>10401.545823599066</v>
      </c>
      <c r="BG77" s="373"/>
      <c r="BH77" s="370">
        <v>8771.6203693766693</v>
      </c>
      <c r="BI77" s="373"/>
      <c r="BJ77" s="370">
        <v>10079.254575615854</v>
      </c>
      <c r="BK77" s="373"/>
      <c r="BL77" s="371">
        <v>12092.1284308955</v>
      </c>
      <c r="BM77" s="373"/>
      <c r="BN77" s="617">
        <v>12092.508327930991</v>
      </c>
      <c r="BO77" s="376" t="s">
        <v>1196</v>
      </c>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97.74775587500001</v>
      </c>
      <c r="G78" s="373"/>
      <c r="H78" s="370">
        <v>208.39944011298491</v>
      </c>
      <c r="I78" s="373"/>
      <c r="J78" s="370">
        <v>299.3735531669447</v>
      </c>
      <c r="K78" s="373"/>
      <c r="L78" s="370">
        <v>412.42983300902836</v>
      </c>
      <c r="M78" s="373"/>
      <c r="N78" s="370">
        <v>517.31850767485093</v>
      </c>
      <c r="O78" s="373"/>
      <c r="P78" s="370">
        <v>652.8582076574537</v>
      </c>
      <c r="Q78" s="373"/>
      <c r="R78" s="370">
        <v>813.93123335547364</v>
      </c>
      <c r="S78" s="373"/>
      <c r="T78" s="370">
        <v>1037.752527007668</v>
      </c>
      <c r="U78" s="373"/>
      <c r="V78" s="370">
        <v>1251.6069737303803</v>
      </c>
      <c r="W78" s="373"/>
      <c r="X78" s="370">
        <v>1476.0066776262156</v>
      </c>
      <c r="Y78" s="373"/>
      <c r="Z78" s="370">
        <v>1688.9566835617654</v>
      </c>
      <c r="AA78" s="373"/>
      <c r="AB78" s="370">
        <v>1980.4996755103184</v>
      </c>
      <c r="AC78" s="373"/>
      <c r="AD78" s="370">
        <v>2294.8207334489834</v>
      </c>
      <c r="AE78" s="373"/>
      <c r="AF78" s="370">
        <v>2761.6624717405402</v>
      </c>
      <c r="AG78" s="373"/>
      <c r="AH78" s="370">
        <v>3110.4177261340947</v>
      </c>
      <c r="AI78" s="373"/>
      <c r="AJ78" s="370">
        <v>3267.2008866052447</v>
      </c>
      <c r="AK78" s="373"/>
      <c r="AL78" s="370">
        <v>3752.5606214991913</v>
      </c>
      <c r="AM78" s="373"/>
      <c r="AN78" s="370">
        <v>2978.7245151888683</v>
      </c>
      <c r="AO78" s="373"/>
      <c r="AP78" s="370">
        <v>2902.8490246149695</v>
      </c>
      <c r="AQ78" s="373"/>
      <c r="AR78" s="370">
        <v>3081.1482796830314</v>
      </c>
      <c r="AS78" s="373"/>
      <c r="AT78" s="370">
        <v>3135.5087461020894</v>
      </c>
      <c r="AU78" s="373"/>
      <c r="AV78" s="370">
        <v>3234.1493452988329</v>
      </c>
      <c r="AW78" s="373"/>
      <c r="AX78" s="370">
        <v>3781.9858480826078</v>
      </c>
      <c r="AY78" s="373"/>
      <c r="AZ78" s="370">
        <v>3472.4585971240731</v>
      </c>
      <c r="BA78" s="373"/>
      <c r="BB78" s="370">
        <v>4287.332703559071</v>
      </c>
      <c r="BC78" s="373"/>
      <c r="BD78" s="370">
        <v>4833.5797982626109</v>
      </c>
      <c r="BE78" s="373"/>
      <c r="BF78" s="370">
        <v>5618.9370670186017</v>
      </c>
      <c r="BG78" s="373"/>
      <c r="BH78" s="370">
        <v>3288.8435793752292</v>
      </c>
      <c r="BI78" s="373"/>
      <c r="BJ78" s="370">
        <v>3278.2348753644828</v>
      </c>
      <c r="BK78" s="373"/>
      <c r="BL78" s="371">
        <v>3121.654434656698</v>
      </c>
      <c r="BM78" s="373"/>
      <c r="BN78" s="617">
        <v>3121.7525073220963</v>
      </c>
      <c r="BO78" s="376" t="s">
        <v>1196</v>
      </c>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195.49551175000002</v>
      </c>
      <c r="G79" s="373"/>
      <c r="H79" s="370">
        <v>416.79888022596981</v>
      </c>
      <c r="I79" s="373"/>
      <c r="J79" s="370">
        <v>598.74710633388941</v>
      </c>
      <c r="K79" s="373"/>
      <c r="L79" s="370">
        <v>824.85966601805671</v>
      </c>
      <c r="M79" s="373"/>
      <c r="N79" s="370">
        <v>1034.6370153497019</v>
      </c>
      <c r="O79" s="373"/>
      <c r="P79" s="370">
        <v>1305.7164153149074</v>
      </c>
      <c r="Q79" s="373"/>
      <c r="R79" s="370">
        <v>1627.8624667109473</v>
      </c>
      <c r="S79" s="373"/>
      <c r="T79" s="370">
        <v>2075.5050540153361</v>
      </c>
      <c r="U79" s="373"/>
      <c r="V79" s="370">
        <v>2503.2139474607607</v>
      </c>
      <c r="W79" s="373"/>
      <c r="X79" s="370">
        <v>2952.0133552524312</v>
      </c>
      <c r="Y79" s="373"/>
      <c r="Z79" s="370">
        <v>3377.9133671235309</v>
      </c>
      <c r="AA79" s="373"/>
      <c r="AB79" s="370">
        <v>3960.9993510206368</v>
      </c>
      <c r="AC79" s="373"/>
      <c r="AD79" s="370">
        <v>4589.6414668979669</v>
      </c>
      <c r="AE79" s="373"/>
      <c r="AF79" s="370">
        <v>5523.3249434810805</v>
      </c>
      <c r="AG79" s="373"/>
      <c r="AH79" s="370">
        <v>6220.8354522681893</v>
      </c>
      <c r="AI79" s="373"/>
      <c r="AJ79" s="370">
        <v>6534.4017732104894</v>
      </c>
      <c r="AK79" s="373"/>
      <c r="AL79" s="370">
        <v>7505.1212429983825</v>
      </c>
      <c r="AM79" s="373"/>
      <c r="AN79" s="370">
        <v>5957.4490303777366</v>
      </c>
      <c r="AO79" s="373"/>
      <c r="AP79" s="370">
        <v>5805.698049229939</v>
      </c>
      <c r="AQ79" s="373"/>
      <c r="AR79" s="370">
        <v>6162.2965593660629</v>
      </c>
      <c r="AS79" s="373"/>
      <c r="AT79" s="370">
        <v>6271.0174922041788</v>
      </c>
      <c r="AU79" s="373"/>
      <c r="AV79" s="370">
        <v>6468.2986905976659</v>
      </c>
      <c r="AW79" s="373"/>
      <c r="AX79" s="370">
        <v>7563.9716961652157</v>
      </c>
      <c r="AY79" s="373"/>
      <c r="AZ79" s="370">
        <v>6944.9171942481462</v>
      </c>
      <c r="BA79" s="373"/>
      <c r="BB79" s="370">
        <v>8574.665407118142</v>
      </c>
      <c r="BC79" s="373"/>
      <c r="BD79" s="370">
        <v>9667.1595965252218</v>
      </c>
      <c r="BE79" s="373"/>
      <c r="BF79" s="370">
        <v>11237.874134037203</v>
      </c>
      <c r="BG79" s="373"/>
      <c r="BH79" s="370">
        <v>6577.6871587504584</v>
      </c>
      <c r="BI79" s="373"/>
      <c r="BJ79" s="370">
        <v>6556.4697507289657</v>
      </c>
      <c r="BK79" s="373"/>
      <c r="BL79" s="371">
        <v>6243.3088693133959</v>
      </c>
      <c r="BM79" s="373"/>
      <c r="BN79" s="617">
        <v>6243.5050146441927</v>
      </c>
      <c r="BO79" s="376" t="s">
        <v>1196</v>
      </c>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97.74775587500001</v>
      </c>
      <c r="G80" s="373"/>
      <c r="H80" s="374">
        <v>208.39944011298491</v>
      </c>
      <c r="I80" s="373"/>
      <c r="J80" s="374">
        <v>299.3735531669447</v>
      </c>
      <c r="K80" s="373"/>
      <c r="L80" s="374">
        <v>412.42983300902836</v>
      </c>
      <c r="M80" s="373"/>
      <c r="N80" s="374">
        <v>517.31850767485093</v>
      </c>
      <c r="O80" s="373"/>
      <c r="P80" s="374">
        <v>652.8582076574537</v>
      </c>
      <c r="Q80" s="373"/>
      <c r="R80" s="374">
        <v>813.93123335547364</v>
      </c>
      <c r="S80" s="373"/>
      <c r="T80" s="374">
        <v>1037.752527007668</v>
      </c>
      <c r="U80" s="373"/>
      <c r="V80" s="374">
        <v>1251.6069737303803</v>
      </c>
      <c r="W80" s="373"/>
      <c r="X80" s="374">
        <v>1476.0066776262156</v>
      </c>
      <c r="Y80" s="373"/>
      <c r="Z80" s="374">
        <v>1688.9566835617654</v>
      </c>
      <c r="AA80" s="373"/>
      <c r="AB80" s="374">
        <v>1980.4996755103184</v>
      </c>
      <c r="AC80" s="373"/>
      <c r="AD80" s="374">
        <v>2294.8207334489834</v>
      </c>
      <c r="AE80" s="373"/>
      <c r="AF80" s="374">
        <v>2761.6624717405402</v>
      </c>
      <c r="AG80" s="373"/>
      <c r="AH80" s="374">
        <v>3110.4177261340947</v>
      </c>
      <c r="AI80" s="373"/>
      <c r="AJ80" s="374">
        <v>3267.2008866052447</v>
      </c>
      <c r="AK80" s="373"/>
      <c r="AL80" s="374">
        <v>3752.5606214991913</v>
      </c>
      <c r="AM80" s="373"/>
      <c r="AN80" s="374">
        <v>2978.7245151888683</v>
      </c>
      <c r="AO80" s="373"/>
      <c r="AP80" s="374">
        <v>2902.8490246149695</v>
      </c>
      <c r="AQ80" s="373"/>
      <c r="AR80" s="374">
        <v>3081.1482796830314</v>
      </c>
      <c r="AS80" s="373"/>
      <c r="AT80" s="374">
        <v>3135.5087461020894</v>
      </c>
      <c r="AU80" s="373"/>
      <c r="AV80" s="374">
        <v>3234.1493452988329</v>
      </c>
      <c r="AW80" s="373"/>
      <c r="AX80" s="374">
        <v>3781.9858480826078</v>
      </c>
      <c r="AY80" s="373"/>
      <c r="AZ80" s="374">
        <v>3472.4585971240731</v>
      </c>
      <c r="BA80" s="373"/>
      <c r="BB80" s="374">
        <v>4287.332703559071</v>
      </c>
      <c r="BC80" s="373"/>
      <c r="BD80" s="374">
        <v>4833.5797982626109</v>
      </c>
      <c r="BE80" s="373"/>
      <c r="BF80" s="374">
        <v>5618.9370670186017</v>
      </c>
      <c r="BG80" s="373"/>
      <c r="BH80" s="374">
        <v>3288.8435793752292</v>
      </c>
      <c r="BI80" s="373"/>
      <c r="BJ80" s="374">
        <v>3278.2348753644828</v>
      </c>
      <c r="BK80" s="373"/>
      <c r="BL80" s="375">
        <v>3121.654434656698</v>
      </c>
      <c r="BM80" s="373"/>
      <c r="BN80" s="618">
        <v>3121.7525073220963</v>
      </c>
      <c r="BO80" s="376" t="s">
        <v>1196</v>
      </c>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97.74775587500001</v>
      </c>
      <c r="G81" s="373"/>
      <c r="H81" s="374">
        <v>208.39944011298491</v>
      </c>
      <c r="I81" s="373"/>
      <c r="J81" s="374">
        <v>299.3735531669447</v>
      </c>
      <c r="K81" s="373"/>
      <c r="L81" s="374">
        <v>412.42983300902836</v>
      </c>
      <c r="M81" s="373"/>
      <c r="N81" s="374">
        <v>517.31850767485093</v>
      </c>
      <c r="O81" s="373"/>
      <c r="P81" s="374">
        <v>652.8582076574537</v>
      </c>
      <c r="Q81" s="373"/>
      <c r="R81" s="374">
        <v>813.93123335547364</v>
      </c>
      <c r="S81" s="373"/>
      <c r="T81" s="374">
        <v>1037.752527007668</v>
      </c>
      <c r="U81" s="373"/>
      <c r="V81" s="374">
        <v>1251.6069737303803</v>
      </c>
      <c r="W81" s="373"/>
      <c r="X81" s="374">
        <v>1476.0066776262156</v>
      </c>
      <c r="Y81" s="373"/>
      <c r="Z81" s="374">
        <v>1688.9566835617654</v>
      </c>
      <c r="AA81" s="373"/>
      <c r="AB81" s="374">
        <v>1980.4996755103184</v>
      </c>
      <c r="AC81" s="373"/>
      <c r="AD81" s="374">
        <v>2294.8207334489834</v>
      </c>
      <c r="AE81" s="373"/>
      <c r="AF81" s="374">
        <v>2761.6624717405402</v>
      </c>
      <c r="AG81" s="373"/>
      <c r="AH81" s="374">
        <v>3110.4177261340947</v>
      </c>
      <c r="AI81" s="373"/>
      <c r="AJ81" s="374">
        <v>3267.2008866052447</v>
      </c>
      <c r="AK81" s="373"/>
      <c r="AL81" s="374">
        <v>3752.5606214991913</v>
      </c>
      <c r="AM81" s="373"/>
      <c r="AN81" s="374">
        <v>2978.7245151888683</v>
      </c>
      <c r="AO81" s="373"/>
      <c r="AP81" s="374">
        <v>2902.8490246149695</v>
      </c>
      <c r="AQ81" s="373"/>
      <c r="AR81" s="374">
        <v>3081.1482796830314</v>
      </c>
      <c r="AS81" s="373"/>
      <c r="AT81" s="374">
        <v>3135.5087461020894</v>
      </c>
      <c r="AU81" s="373"/>
      <c r="AV81" s="374">
        <v>3234.1493452988329</v>
      </c>
      <c r="AW81" s="373"/>
      <c r="AX81" s="374">
        <v>3781.9858480826078</v>
      </c>
      <c r="AY81" s="373"/>
      <c r="AZ81" s="374">
        <v>3472.4585971240731</v>
      </c>
      <c r="BA81" s="373"/>
      <c r="BB81" s="374">
        <v>4287.332703559071</v>
      </c>
      <c r="BC81" s="373"/>
      <c r="BD81" s="374">
        <v>4833.5797982626109</v>
      </c>
      <c r="BE81" s="373"/>
      <c r="BF81" s="374">
        <v>5618.9370670186017</v>
      </c>
      <c r="BG81" s="373"/>
      <c r="BH81" s="374">
        <v>3288.8435793752292</v>
      </c>
      <c r="BI81" s="373"/>
      <c r="BJ81" s="374">
        <v>3278.2348753644828</v>
      </c>
      <c r="BK81" s="373"/>
      <c r="BL81" s="375">
        <v>3121.654434656698</v>
      </c>
      <c r="BM81" s="373"/>
      <c r="BN81" s="618">
        <v>3121.7525073220963</v>
      </c>
      <c r="BO81" s="376" t="s">
        <v>1196</v>
      </c>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52.66016333333333</v>
      </c>
      <c r="G82" s="373"/>
      <c r="H82" s="370">
        <v>165.39910505333333</v>
      </c>
      <c r="I82" s="373"/>
      <c r="J82" s="370">
        <v>252.78653348</v>
      </c>
      <c r="K82" s="373"/>
      <c r="L82" s="370">
        <v>441.58224767999991</v>
      </c>
      <c r="M82" s="373"/>
      <c r="N82" s="370">
        <v>663.13590736000003</v>
      </c>
      <c r="O82" s="373"/>
      <c r="P82" s="370">
        <v>1246.5987324566665</v>
      </c>
      <c r="Q82" s="373"/>
      <c r="R82" s="370">
        <v>2014.79426881625</v>
      </c>
      <c r="S82" s="373"/>
      <c r="T82" s="370">
        <v>3029.6342147263022</v>
      </c>
      <c r="U82" s="373"/>
      <c r="V82" s="370">
        <v>3907.9904518133708</v>
      </c>
      <c r="W82" s="373"/>
      <c r="X82" s="370">
        <v>5074.7721698749056</v>
      </c>
      <c r="Y82" s="373"/>
      <c r="Z82" s="370">
        <v>6192.5216269236162</v>
      </c>
      <c r="AA82" s="373"/>
      <c r="AB82" s="370">
        <v>7750.9337370267676</v>
      </c>
      <c r="AC82" s="373"/>
      <c r="AD82" s="370">
        <v>8899.3771934494434</v>
      </c>
      <c r="AE82" s="373"/>
      <c r="AF82" s="370">
        <v>10945.450964403159</v>
      </c>
      <c r="AG82" s="373"/>
      <c r="AH82" s="370">
        <v>13108.228020415694</v>
      </c>
      <c r="AI82" s="373"/>
      <c r="AJ82" s="370">
        <v>15591.239153124936</v>
      </c>
      <c r="AK82" s="373"/>
      <c r="AL82" s="370">
        <v>15690.118246446071</v>
      </c>
      <c r="AM82" s="373"/>
      <c r="AN82" s="370">
        <v>17891.158473387175</v>
      </c>
      <c r="AO82" s="373"/>
      <c r="AP82" s="370">
        <v>19309.272206047237</v>
      </c>
      <c r="AQ82" s="373"/>
      <c r="AR82" s="370">
        <v>19128.677960523251</v>
      </c>
      <c r="AS82" s="373"/>
      <c r="AT82" s="370">
        <v>21594.247618197707</v>
      </c>
      <c r="AU82" s="373"/>
      <c r="AV82" s="370">
        <v>20373.161945057709</v>
      </c>
      <c r="AW82" s="373"/>
      <c r="AX82" s="370">
        <v>21981.717168527317</v>
      </c>
      <c r="AY82" s="373"/>
      <c r="AZ82" s="370">
        <v>21445.597182969723</v>
      </c>
      <c r="BA82" s="373"/>
      <c r="BB82" s="370">
        <v>20389.545289206442</v>
      </c>
      <c r="BC82" s="373"/>
      <c r="BD82" s="370">
        <v>17336.743762681217</v>
      </c>
      <c r="BE82" s="373"/>
      <c r="BF82" s="370">
        <v>17398.916882337944</v>
      </c>
      <c r="BG82" s="373"/>
      <c r="BH82" s="370">
        <v>10805.107737194669</v>
      </c>
      <c r="BI82" s="373"/>
      <c r="BJ82" s="370">
        <v>9618.1633357988594</v>
      </c>
      <c r="BK82" s="373"/>
      <c r="BL82" s="371">
        <v>9406.598596898124</v>
      </c>
      <c r="BM82" s="373"/>
      <c r="BN82" s="617">
        <v>9406.8941229456232</v>
      </c>
      <c r="BO82" s="376" t="s">
        <v>1196</v>
      </c>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0</v>
      </c>
      <c r="G83" s="373"/>
      <c r="H83" s="374">
        <v>0</v>
      </c>
      <c r="I83" s="373"/>
      <c r="J83" s="374">
        <v>0</v>
      </c>
      <c r="K83" s="373"/>
      <c r="L83" s="374">
        <v>0</v>
      </c>
      <c r="M83" s="373"/>
      <c r="N83" s="374">
        <v>0</v>
      </c>
      <c r="O83" s="373"/>
      <c r="P83" s="374">
        <v>0</v>
      </c>
      <c r="Q83" s="373"/>
      <c r="R83" s="374">
        <v>0</v>
      </c>
      <c r="S83" s="373"/>
      <c r="T83" s="374">
        <v>0</v>
      </c>
      <c r="U83" s="373"/>
      <c r="V83" s="374">
        <v>0</v>
      </c>
      <c r="W83" s="373"/>
      <c r="X83" s="374">
        <v>0</v>
      </c>
      <c r="Y83" s="373"/>
      <c r="Z83" s="374">
        <v>0</v>
      </c>
      <c r="AA83" s="373"/>
      <c r="AB83" s="374">
        <v>0</v>
      </c>
      <c r="AC83" s="373"/>
      <c r="AD83" s="374">
        <v>0</v>
      </c>
      <c r="AE83" s="373"/>
      <c r="AF83" s="374">
        <v>0</v>
      </c>
      <c r="AG83" s="373"/>
      <c r="AH83" s="374">
        <v>0</v>
      </c>
      <c r="AI83" s="373"/>
      <c r="AJ83" s="374">
        <v>0</v>
      </c>
      <c r="AK83" s="373"/>
      <c r="AL83" s="374">
        <v>0</v>
      </c>
      <c r="AM83" s="373"/>
      <c r="AN83" s="374">
        <v>0</v>
      </c>
      <c r="AO83" s="373"/>
      <c r="AP83" s="374">
        <v>0</v>
      </c>
      <c r="AQ83" s="373"/>
      <c r="AR83" s="374">
        <v>0</v>
      </c>
      <c r="AS83" s="373"/>
      <c r="AT83" s="374">
        <v>0</v>
      </c>
      <c r="AU83" s="373"/>
      <c r="AV83" s="374">
        <v>0</v>
      </c>
      <c r="AW83" s="373"/>
      <c r="AX83" s="374">
        <v>0</v>
      </c>
      <c r="AY83" s="373"/>
      <c r="AZ83" s="374">
        <v>0</v>
      </c>
      <c r="BA83" s="373"/>
      <c r="BB83" s="374">
        <v>0</v>
      </c>
      <c r="BC83" s="373"/>
      <c r="BD83" s="374">
        <v>0</v>
      </c>
      <c r="BE83" s="373"/>
      <c r="BF83" s="374">
        <v>0</v>
      </c>
      <c r="BG83" s="373"/>
      <c r="BH83" s="374">
        <v>0</v>
      </c>
      <c r="BI83" s="373"/>
      <c r="BJ83" s="374">
        <v>0</v>
      </c>
      <c r="BK83" s="373"/>
      <c r="BL83" s="375">
        <v>0</v>
      </c>
      <c r="BM83" s="373"/>
      <c r="BN83" s="618">
        <v>0</v>
      </c>
      <c r="BO83" s="376" t="s">
        <v>1196</v>
      </c>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52.66016333333333</v>
      </c>
      <c r="G84" s="373"/>
      <c r="H84" s="374">
        <v>165.39910505333333</v>
      </c>
      <c r="I84" s="373"/>
      <c r="J84" s="374">
        <v>252.78653348</v>
      </c>
      <c r="K84" s="373"/>
      <c r="L84" s="374">
        <v>441.58224767999991</v>
      </c>
      <c r="M84" s="373"/>
      <c r="N84" s="374">
        <v>663.13590736000003</v>
      </c>
      <c r="O84" s="373"/>
      <c r="P84" s="374">
        <v>1246.5987324566665</v>
      </c>
      <c r="Q84" s="373"/>
      <c r="R84" s="374">
        <v>2014.79426881625</v>
      </c>
      <c r="S84" s="373"/>
      <c r="T84" s="374">
        <v>3029.6342147263022</v>
      </c>
      <c r="U84" s="373"/>
      <c r="V84" s="374">
        <v>3907.9904518133708</v>
      </c>
      <c r="W84" s="373"/>
      <c r="X84" s="374">
        <v>5074.7721698749056</v>
      </c>
      <c r="Y84" s="373"/>
      <c r="Z84" s="374">
        <v>6192.5216269236162</v>
      </c>
      <c r="AA84" s="373"/>
      <c r="AB84" s="374">
        <v>7750.9337370267676</v>
      </c>
      <c r="AC84" s="373"/>
      <c r="AD84" s="374">
        <v>8899.3771934494434</v>
      </c>
      <c r="AE84" s="373"/>
      <c r="AF84" s="374">
        <v>10945.450964403159</v>
      </c>
      <c r="AG84" s="373"/>
      <c r="AH84" s="374">
        <v>13108.228020415694</v>
      </c>
      <c r="AI84" s="373"/>
      <c r="AJ84" s="374">
        <v>15591.239153124936</v>
      </c>
      <c r="AK84" s="373"/>
      <c r="AL84" s="374">
        <v>15690.118246446071</v>
      </c>
      <c r="AM84" s="373"/>
      <c r="AN84" s="374">
        <v>17891.158473387175</v>
      </c>
      <c r="AO84" s="373"/>
      <c r="AP84" s="374">
        <v>19309.272206047237</v>
      </c>
      <c r="AQ84" s="373"/>
      <c r="AR84" s="374">
        <v>19128.677960523251</v>
      </c>
      <c r="AS84" s="373"/>
      <c r="AT84" s="374">
        <v>21594.247618197707</v>
      </c>
      <c r="AU84" s="373"/>
      <c r="AV84" s="374">
        <v>20373.161945057709</v>
      </c>
      <c r="AW84" s="373"/>
      <c r="AX84" s="374">
        <v>21981.717168527317</v>
      </c>
      <c r="AY84" s="373"/>
      <c r="AZ84" s="374">
        <v>21445.597182969723</v>
      </c>
      <c r="BA84" s="373"/>
      <c r="BB84" s="374">
        <v>20389.545289206442</v>
      </c>
      <c r="BC84" s="373"/>
      <c r="BD84" s="374">
        <v>17336.743762681217</v>
      </c>
      <c r="BE84" s="373"/>
      <c r="BF84" s="374">
        <v>17398.916882337944</v>
      </c>
      <c r="BG84" s="373"/>
      <c r="BH84" s="374">
        <v>10805.107737194669</v>
      </c>
      <c r="BI84" s="373"/>
      <c r="BJ84" s="374">
        <v>9618.1633357988594</v>
      </c>
      <c r="BK84" s="373"/>
      <c r="BL84" s="375">
        <v>9406.598596898124</v>
      </c>
      <c r="BM84" s="373"/>
      <c r="BN84" s="618">
        <v>9406.8941229456232</v>
      </c>
      <c r="BO84" s="376" t="s">
        <v>1196</v>
      </c>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0</v>
      </c>
      <c r="G85" s="373"/>
      <c r="H85" s="370">
        <v>0</v>
      </c>
      <c r="I85" s="373"/>
      <c r="J85" s="370">
        <v>0</v>
      </c>
      <c r="K85" s="373"/>
      <c r="L85" s="370">
        <v>0</v>
      </c>
      <c r="M85" s="373"/>
      <c r="N85" s="370">
        <v>0</v>
      </c>
      <c r="O85" s="373"/>
      <c r="P85" s="370">
        <v>0</v>
      </c>
      <c r="Q85" s="373"/>
      <c r="R85" s="370">
        <v>0</v>
      </c>
      <c r="S85" s="373"/>
      <c r="T85" s="370">
        <v>0</v>
      </c>
      <c r="U85" s="373"/>
      <c r="V85" s="370">
        <v>0</v>
      </c>
      <c r="W85" s="373"/>
      <c r="X85" s="370">
        <v>0</v>
      </c>
      <c r="Y85" s="373"/>
      <c r="Z85" s="370">
        <v>0</v>
      </c>
      <c r="AA85" s="373"/>
      <c r="AB85" s="370">
        <v>0</v>
      </c>
      <c r="AC85" s="373"/>
      <c r="AD85" s="370">
        <v>0</v>
      </c>
      <c r="AE85" s="373"/>
      <c r="AF85" s="370">
        <v>0</v>
      </c>
      <c r="AG85" s="373"/>
      <c r="AH85" s="370">
        <v>0</v>
      </c>
      <c r="AI85" s="373"/>
      <c r="AJ85" s="370">
        <v>0</v>
      </c>
      <c r="AK85" s="373"/>
      <c r="AL85" s="370">
        <v>0</v>
      </c>
      <c r="AM85" s="373"/>
      <c r="AN85" s="370">
        <v>0</v>
      </c>
      <c r="AO85" s="373"/>
      <c r="AP85" s="370">
        <v>0</v>
      </c>
      <c r="AQ85" s="373"/>
      <c r="AR85" s="370">
        <v>0</v>
      </c>
      <c r="AS85" s="373"/>
      <c r="AT85" s="370">
        <v>0</v>
      </c>
      <c r="AU85" s="373"/>
      <c r="AV85" s="370">
        <v>0</v>
      </c>
      <c r="AW85" s="373"/>
      <c r="AX85" s="370">
        <v>0</v>
      </c>
      <c r="AY85" s="373"/>
      <c r="AZ85" s="370">
        <v>0</v>
      </c>
      <c r="BA85" s="373"/>
      <c r="BB85" s="370">
        <v>0</v>
      </c>
      <c r="BC85" s="373"/>
      <c r="BD85" s="370">
        <v>0</v>
      </c>
      <c r="BE85" s="373"/>
      <c r="BF85" s="370">
        <v>0</v>
      </c>
      <c r="BG85" s="373"/>
      <c r="BH85" s="370">
        <v>0</v>
      </c>
      <c r="BI85" s="373"/>
      <c r="BJ85" s="370">
        <v>0</v>
      </c>
      <c r="BK85" s="373"/>
      <c r="BL85" s="371">
        <v>0</v>
      </c>
      <c r="BM85" s="373"/>
      <c r="BN85" s="617">
        <v>0</v>
      </c>
      <c r="BO85" s="376" t="s">
        <v>1196</v>
      </c>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0</v>
      </c>
      <c r="G86" s="373"/>
      <c r="H86" s="374">
        <v>0</v>
      </c>
      <c r="I86" s="373"/>
      <c r="J86" s="374">
        <v>0</v>
      </c>
      <c r="K86" s="373"/>
      <c r="L86" s="374">
        <v>0</v>
      </c>
      <c r="M86" s="373"/>
      <c r="N86" s="374">
        <v>0</v>
      </c>
      <c r="O86" s="373"/>
      <c r="P86" s="374">
        <v>0</v>
      </c>
      <c r="Q86" s="373"/>
      <c r="R86" s="374">
        <v>0</v>
      </c>
      <c r="S86" s="373"/>
      <c r="T86" s="374">
        <v>0</v>
      </c>
      <c r="U86" s="373"/>
      <c r="V86" s="374">
        <v>0</v>
      </c>
      <c r="W86" s="373"/>
      <c r="X86" s="374">
        <v>0</v>
      </c>
      <c r="Y86" s="373"/>
      <c r="Z86" s="374">
        <v>0</v>
      </c>
      <c r="AA86" s="373"/>
      <c r="AB86" s="374">
        <v>0</v>
      </c>
      <c r="AC86" s="373"/>
      <c r="AD86" s="374">
        <v>0</v>
      </c>
      <c r="AE86" s="373"/>
      <c r="AF86" s="374">
        <v>0</v>
      </c>
      <c r="AG86" s="373"/>
      <c r="AH86" s="374">
        <v>0</v>
      </c>
      <c r="AI86" s="373"/>
      <c r="AJ86" s="374">
        <v>0</v>
      </c>
      <c r="AK86" s="373"/>
      <c r="AL86" s="374">
        <v>0</v>
      </c>
      <c r="AM86" s="373"/>
      <c r="AN86" s="374">
        <v>0</v>
      </c>
      <c r="AO86" s="373"/>
      <c r="AP86" s="374">
        <v>0</v>
      </c>
      <c r="AQ86" s="373"/>
      <c r="AR86" s="374">
        <v>0</v>
      </c>
      <c r="AS86" s="373"/>
      <c r="AT86" s="374">
        <v>0</v>
      </c>
      <c r="AU86" s="373"/>
      <c r="AV86" s="374">
        <v>0</v>
      </c>
      <c r="AW86" s="373"/>
      <c r="AX86" s="374">
        <v>0</v>
      </c>
      <c r="AY86" s="373"/>
      <c r="AZ86" s="374">
        <v>0</v>
      </c>
      <c r="BA86" s="373"/>
      <c r="BB86" s="374">
        <v>0</v>
      </c>
      <c r="BC86" s="373"/>
      <c r="BD86" s="374">
        <v>0</v>
      </c>
      <c r="BE86" s="373"/>
      <c r="BF86" s="374">
        <v>0</v>
      </c>
      <c r="BG86" s="373"/>
      <c r="BH86" s="374">
        <v>0</v>
      </c>
      <c r="BI86" s="373"/>
      <c r="BJ86" s="374">
        <v>0</v>
      </c>
      <c r="BK86" s="373"/>
      <c r="BL86" s="375">
        <v>0</v>
      </c>
      <c r="BM86" s="373"/>
      <c r="BN86" s="618">
        <v>0</v>
      </c>
      <c r="BO86" s="376" t="s">
        <v>1196</v>
      </c>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0</v>
      </c>
      <c r="G87" s="373"/>
      <c r="H87" s="374">
        <v>0</v>
      </c>
      <c r="I87" s="373"/>
      <c r="J87" s="374">
        <v>0</v>
      </c>
      <c r="K87" s="373"/>
      <c r="L87" s="374">
        <v>0</v>
      </c>
      <c r="M87" s="373"/>
      <c r="N87" s="374">
        <v>0</v>
      </c>
      <c r="O87" s="373"/>
      <c r="P87" s="374">
        <v>0</v>
      </c>
      <c r="Q87" s="373"/>
      <c r="R87" s="374">
        <v>0</v>
      </c>
      <c r="S87" s="373"/>
      <c r="T87" s="374">
        <v>0</v>
      </c>
      <c r="U87" s="373"/>
      <c r="V87" s="374">
        <v>0</v>
      </c>
      <c r="W87" s="373"/>
      <c r="X87" s="374">
        <v>0</v>
      </c>
      <c r="Y87" s="373"/>
      <c r="Z87" s="374">
        <v>0</v>
      </c>
      <c r="AA87" s="373"/>
      <c r="AB87" s="374">
        <v>0</v>
      </c>
      <c r="AC87" s="373"/>
      <c r="AD87" s="374">
        <v>0</v>
      </c>
      <c r="AE87" s="373"/>
      <c r="AF87" s="374">
        <v>0</v>
      </c>
      <c r="AG87" s="373"/>
      <c r="AH87" s="374">
        <v>0</v>
      </c>
      <c r="AI87" s="373"/>
      <c r="AJ87" s="374">
        <v>0</v>
      </c>
      <c r="AK87" s="373"/>
      <c r="AL87" s="374">
        <v>0</v>
      </c>
      <c r="AM87" s="373"/>
      <c r="AN87" s="374">
        <v>0</v>
      </c>
      <c r="AO87" s="373"/>
      <c r="AP87" s="374">
        <v>0</v>
      </c>
      <c r="AQ87" s="373"/>
      <c r="AR87" s="374">
        <v>0</v>
      </c>
      <c r="AS87" s="373"/>
      <c r="AT87" s="374">
        <v>0</v>
      </c>
      <c r="AU87" s="373"/>
      <c r="AV87" s="374">
        <v>0</v>
      </c>
      <c r="AW87" s="373"/>
      <c r="AX87" s="374">
        <v>0</v>
      </c>
      <c r="AY87" s="373"/>
      <c r="AZ87" s="374">
        <v>0</v>
      </c>
      <c r="BA87" s="373"/>
      <c r="BB87" s="374">
        <v>0</v>
      </c>
      <c r="BC87" s="373"/>
      <c r="BD87" s="374">
        <v>0</v>
      </c>
      <c r="BE87" s="373"/>
      <c r="BF87" s="374">
        <v>0</v>
      </c>
      <c r="BG87" s="373"/>
      <c r="BH87" s="374">
        <v>0</v>
      </c>
      <c r="BI87" s="373"/>
      <c r="BJ87" s="374">
        <v>0</v>
      </c>
      <c r="BK87" s="373"/>
      <c r="BL87" s="375">
        <v>0</v>
      </c>
      <c r="BM87" s="373"/>
      <c r="BN87" s="618">
        <v>0</v>
      </c>
      <c r="BO87" s="376" t="s">
        <v>1196</v>
      </c>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0</v>
      </c>
      <c r="G88" s="373"/>
      <c r="H88" s="374">
        <v>0</v>
      </c>
      <c r="I88" s="373"/>
      <c r="J88" s="374">
        <v>0</v>
      </c>
      <c r="K88" s="373"/>
      <c r="L88" s="374">
        <v>0</v>
      </c>
      <c r="M88" s="373"/>
      <c r="N88" s="374">
        <v>0</v>
      </c>
      <c r="O88" s="373"/>
      <c r="P88" s="374">
        <v>0</v>
      </c>
      <c r="Q88" s="373"/>
      <c r="R88" s="374">
        <v>0</v>
      </c>
      <c r="S88" s="373"/>
      <c r="T88" s="374">
        <v>0</v>
      </c>
      <c r="U88" s="373"/>
      <c r="V88" s="374">
        <v>0</v>
      </c>
      <c r="W88" s="373"/>
      <c r="X88" s="374">
        <v>0</v>
      </c>
      <c r="Y88" s="373"/>
      <c r="Z88" s="374">
        <v>0</v>
      </c>
      <c r="AA88" s="373"/>
      <c r="AB88" s="374">
        <v>0</v>
      </c>
      <c r="AC88" s="373"/>
      <c r="AD88" s="374">
        <v>0</v>
      </c>
      <c r="AE88" s="373"/>
      <c r="AF88" s="374">
        <v>0</v>
      </c>
      <c r="AG88" s="373"/>
      <c r="AH88" s="374">
        <v>0</v>
      </c>
      <c r="AI88" s="373"/>
      <c r="AJ88" s="374">
        <v>0</v>
      </c>
      <c r="AK88" s="373"/>
      <c r="AL88" s="374">
        <v>0</v>
      </c>
      <c r="AM88" s="373"/>
      <c r="AN88" s="374">
        <v>0</v>
      </c>
      <c r="AO88" s="373"/>
      <c r="AP88" s="374">
        <v>0</v>
      </c>
      <c r="AQ88" s="373"/>
      <c r="AR88" s="374">
        <v>0</v>
      </c>
      <c r="AS88" s="373"/>
      <c r="AT88" s="374">
        <v>0</v>
      </c>
      <c r="AU88" s="373"/>
      <c r="AV88" s="374">
        <v>0</v>
      </c>
      <c r="AW88" s="373"/>
      <c r="AX88" s="374">
        <v>0</v>
      </c>
      <c r="AY88" s="373"/>
      <c r="AZ88" s="374">
        <v>0</v>
      </c>
      <c r="BA88" s="373"/>
      <c r="BB88" s="374">
        <v>0</v>
      </c>
      <c r="BC88" s="373"/>
      <c r="BD88" s="374">
        <v>0</v>
      </c>
      <c r="BE88" s="373"/>
      <c r="BF88" s="374">
        <v>0</v>
      </c>
      <c r="BG88" s="373"/>
      <c r="BH88" s="374">
        <v>0</v>
      </c>
      <c r="BI88" s="373"/>
      <c r="BJ88" s="374">
        <v>0</v>
      </c>
      <c r="BK88" s="373"/>
      <c r="BL88" s="375">
        <v>0</v>
      </c>
      <c r="BM88" s="373"/>
      <c r="BN88" s="618">
        <v>0</v>
      </c>
      <c r="BO88" s="376" t="s">
        <v>1196</v>
      </c>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617">
        <v>0</v>
      </c>
      <c r="BO89" s="376" t="s">
        <v>1196</v>
      </c>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v>
      </c>
      <c r="AQ90" s="373"/>
      <c r="AR90" s="370">
        <v>0</v>
      </c>
      <c r="AS90" s="373"/>
      <c r="AT90" s="370">
        <v>0</v>
      </c>
      <c r="AU90" s="373"/>
      <c r="AV90" s="370">
        <v>0</v>
      </c>
      <c r="AW90" s="373"/>
      <c r="AX90" s="370">
        <v>0</v>
      </c>
      <c r="AY90" s="373"/>
      <c r="AZ90" s="370">
        <v>0</v>
      </c>
      <c r="BA90" s="373"/>
      <c r="BB90" s="370">
        <v>0</v>
      </c>
      <c r="BC90" s="373"/>
      <c r="BD90" s="370">
        <v>0</v>
      </c>
      <c r="BE90" s="373"/>
      <c r="BF90" s="370">
        <v>0</v>
      </c>
      <c r="BG90" s="373"/>
      <c r="BH90" s="370">
        <v>0</v>
      </c>
      <c r="BI90" s="373"/>
      <c r="BJ90" s="370">
        <v>0</v>
      </c>
      <c r="BK90" s="373"/>
      <c r="BL90" s="371">
        <v>0</v>
      </c>
      <c r="BM90" s="373"/>
      <c r="BN90" s="617">
        <v>0</v>
      </c>
      <c r="BO90" s="376" t="s">
        <v>1196</v>
      </c>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2426.1856790833331</v>
      </c>
      <c r="G91" s="395"/>
      <c r="H91" s="384">
        <v>5145.7634928926364</v>
      </c>
      <c r="I91" s="395" t="s">
        <v>354</v>
      </c>
      <c r="J91" s="384">
        <v>7360.2566750005553</v>
      </c>
      <c r="K91" s="395" t="s">
        <v>354</v>
      </c>
      <c r="L91" s="384">
        <v>9735.5078020180572</v>
      </c>
      <c r="M91" s="395" t="s">
        <v>354</v>
      </c>
      <c r="N91" s="384">
        <v>13216.048491349702</v>
      </c>
      <c r="O91" s="395" t="s">
        <v>354</v>
      </c>
      <c r="P91" s="384">
        <v>18743.185988648238</v>
      </c>
      <c r="Q91" s="395" t="s">
        <v>354</v>
      </c>
      <c r="R91" s="384">
        <v>24985.807230544273</v>
      </c>
      <c r="S91" s="395" t="s">
        <v>354</v>
      </c>
      <c r="T91" s="384">
        <v>29438.718656369492</v>
      </c>
      <c r="U91" s="395"/>
      <c r="V91" s="384">
        <v>33956.602619236481</v>
      </c>
      <c r="W91" s="395"/>
      <c r="X91" s="384">
        <v>38674.287336753994</v>
      </c>
      <c r="Y91" s="395"/>
      <c r="Z91" s="384">
        <v>43224.04593341898</v>
      </c>
      <c r="AA91" s="395"/>
      <c r="AB91" s="384">
        <v>47843.504529745878</v>
      </c>
      <c r="AC91" s="395"/>
      <c r="AD91" s="384">
        <v>53775.610016322673</v>
      </c>
      <c r="AE91" s="395"/>
      <c r="AF91" s="384">
        <v>59481.063991565818</v>
      </c>
      <c r="AG91" s="395"/>
      <c r="AH91" s="384">
        <v>64572.057392757328</v>
      </c>
      <c r="AI91" s="395"/>
      <c r="AJ91" s="384">
        <v>75984.970208860366</v>
      </c>
      <c r="AK91" s="395"/>
      <c r="AL91" s="384">
        <v>72531.541058742034</v>
      </c>
      <c r="AM91" s="395"/>
      <c r="AN91" s="384">
        <v>67403.079295741001</v>
      </c>
      <c r="AO91" s="395"/>
      <c r="AP91" s="384">
        <v>66626.135721409286</v>
      </c>
      <c r="AQ91" s="395"/>
      <c r="AR91" s="384">
        <v>72326.527228549443</v>
      </c>
      <c r="AS91" s="395"/>
      <c r="AT91" s="384">
        <v>79560.784385565508</v>
      </c>
      <c r="AU91" s="395"/>
      <c r="AV91" s="385">
        <v>64465.80059966012</v>
      </c>
      <c r="AW91" s="395"/>
      <c r="AX91" s="385">
        <v>70872.809554446954</v>
      </c>
      <c r="AY91" s="395"/>
      <c r="AZ91" s="385">
        <v>67480.575771532211</v>
      </c>
      <c r="BA91" s="395"/>
      <c r="BB91" s="385">
        <v>72464.183380806222</v>
      </c>
      <c r="BC91" s="395"/>
      <c r="BD91" s="385">
        <v>72591.110036165963</v>
      </c>
      <c r="BE91" s="395"/>
      <c r="BF91" s="385">
        <v>75523.01910107689</v>
      </c>
      <c r="BG91" s="395"/>
      <c r="BH91" s="385">
        <v>69084.24765845784</v>
      </c>
      <c r="BI91" s="395"/>
      <c r="BJ91" s="385">
        <v>59530.484721459856</v>
      </c>
      <c r="BK91" s="395"/>
      <c r="BL91" s="384">
        <v>56025.428458656927</v>
      </c>
      <c r="BM91" s="395"/>
      <c r="BN91" s="624">
        <v>56027.18860322579</v>
      </c>
      <c r="BO91" s="398" t="s">
        <v>1196</v>
      </c>
      <c r="CJ91" s="309"/>
      <c r="CK91" s="302"/>
      <c r="CL91" s="309"/>
      <c r="CM91" s="303" t="s">
        <v>30</v>
      </c>
      <c r="CN91" s="302" t="s">
        <v>942</v>
      </c>
      <c r="CO91" s="309"/>
      <c r="CP91" s="309"/>
      <c r="CQ91" s="309"/>
      <c r="CR91" s="309"/>
      <c r="CS91" s="309"/>
      <c r="CT91" s="309"/>
    </row>
    <row r="92" spans="1:98">
      <c r="A92" s="151"/>
      <c r="B92" s="5"/>
      <c r="C92" s="221"/>
      <c r="D92" s="462" t="s">
        <v>151</v>
      </c>
      <c r="E92" s="463"/>
      <c r="F92" s="386">
        <v>0</v>
      </c>
      <c r="G92" s="373"/>
      <c r="H92" s="387">
        <v>0</v>
      </c>
      <c r="I92" s="373"/>
      <c r="J92" s="387">
        <v>0</v>
      </c>
      <c r="K92" s="373"/>
      <c r="L92" s="387">
        <v>0</v>
      </c>
      <c r="M92" s="373"/>
      <c r="N92" s="387">
        <v>0</v>
      </c>
      <c r="O92" s="373"/>
      <c r="P92" s="387">
        <v>0</v>
      </c>
      <c r="Q92" s="373"/>
      <c r="R92" s="387">
        <v>0</v>
      </c>
      <c r="S92" s="373"/>
      <c r="T92" s="387">
        <v>0</v>
      </c>
      <c r="U92" s="373"/>
      <c r="V92" s="387">
        <v>0</v>
      </c>
      <c r="W92" s="373"/>
      <c r="X92" s="387">
        <v>0</v>
      </c>
      <c r="Y92" s="373"/>
      <c r="Z92" s="387">
        <v>0</v>
      </c>
      <c r="AA92" s="373"/>
      <c r="AB92" s="387">
        <v>0</v>
      </c>
      <c r="AC92" s="373"/>
      <c r="AD92" s="387">
        <v>0</v>
      </c>
      <c r="AE92" s="373"/>
      <c r="AF92" s="387">
        <v>0</v>
      </c>
      <c r="AG92" s="373"/>
      <c r="AH92" s="387">
        <v>0</v>
      </c>
      <c r="AI92" s="373"/>
      <c r="AJ92" s="387">
        <v>0</v>
      </c>
      <c r="AK92" s="373"/>
      <c r="AL92" s="387">
        <v>0</v>
      </c>
      <c r="AM92" s="373"/>
      <c r="AN92" s="387">
        <v>0</v>
      </c>
      <c r="AO92" s="373"/>
      <c r="AP92" s="387">
        <v>0</v>
      </c>
      <c r="AQ92" s="373"/>
      <c r="AR92" s="387">
        <v>0</v>
      </c>
      <c r="AS92" s="373"/>
      <c r="AT92" s="387">
        <v>0</v>
      </c>
      <c r="AU92" s="373"/>
      <c r="AV92" s="388">
        <v>0</v>
      </c>
      <c r="AW92" s="373"/>
      <c r="AX92" s="388">
        <v>0</v>
      </c>
      <c r="AY92" s="373"/>
      <c r="AZ92" s="388">
        <v>0</v>
      </c>
      <c r="BA92" s="373"/>
      <c r="BB92" s="388">
        <v>0</v>
      </c>
      <c r="BC92" s="373"/>
      <c r="BD92" s="388">
        <v>0</v>
      </c>
      <c r="BE92" s="373"/>
      <c r="BF92" s="388">
        <v>0</v>
      </c>
      <c r="BG92" s="373"/>
      <c r="BH92" s="388">
        <v>0</v>
      </c>
      <c r="BI92" s="373"/>
      <c r="BJ92" s="388">
        <v>0</v>
      </c>
      <c r="BK92" s="373"/>
      <c r="BL92" s="387">
        <v>0</v>
      </c>
      <c r="BM92" s="373"/>
      <c r="BN92" s="625">
        <v>0</v>
      </c>
      <c r="BO92" s="376" t="s">
        <v>1196</v>
      </c>
      <c r="CJ92" s="309"/>
      <c r="CK92" s="302"/>
      <c r="CL92" s="309"/>
      <c r="CM92" s="303" t="s">
        <v>957</v>
      </c>
      <c r="CN92" s="302" t="s">
        <v>942</v>
      </c>
      <c r="CO92" s="309"/>
      <c r="CP92" s="309"/>
      <c r="CQ92" s="309"/>
      <c r="CR92" s="309"/>
      <c r="CS92" s="309"/>
      <c r="CT92" s="309"/>
    </row>
    <row r="93" spans="1:98">
      <c r="A93" s="39"/>
      <c r="B93" s="5"/>
      <c r="C93" s="221"/>
      <c r="D93" s="464" t="s">
        <v>430</v>
      </c>
      <c r="E93" s="46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7">
        <v>0</v>
      </c>
      <c r="Y93" s="373"/>
      <c r="Z93" s="387">
        <v>0</v>
      </c>
      <c r="AA93" s="373"/>
      <c r="AB93" s="387">
        <v>0</v>
      </c>
      <c r="AC93" s="373"/>
      <c r="AD93" s="387">
        <v>0</v>
      </c>
      <c r="AE93" s="373"/>
      <c r="AF93" s="387">
        <v>0</v>
      </c>
      <c r="AG93" s="373"/>
      <c r="AH93" s="387">
        <v>0</v>
      </c>
      <c r="AI93" s="373"/>
      <c r="AJ93" s="387">
        <v>0</v>
      </c>
      <c r="AK93" s="373"/>
      <c r="AL93" s="387">
        <v>0</v>
      </c>
      <c r="AM93" s="373"/>
      <c r="AN93" s="387">
        <v>0</v>
      </c>
      <c r="AO93" s="373"/>
      <c r="AP93" s="387">
        <v>0</v>
      </c>
      <c r="AQ93" s="373"/>
      <c r="AR93" s="387">
        <v>0</v>
      </c>
      <c r="AS93" s="373"/>
      <c r="AT93" s="387">
        <v>0</v>
      </c>
      <c r="AU93" s="373"/>
      <c r="AV93" s="388">
        <v>0</v>
      </c>
      <c r="AW93" s="373"/>
      <c r="AX93" s="388">
        <v>0</v>
      </c>
      <c r="AY93" s="373"/>
      <c r="AZ93" s="388">
        <v>0</v>
      </c>
      <c r="BA93" s="373"/>
      <c r="BB93" s="388">
        <v>0</v>
      </c>
      <c r="BC93" s="373"/>
      <c r="BD93" s="388">
        <v>0</v>
      </c>
      <c r="BE93" s="373"/>
      <c r="BF93" s="388">
        <v>0</v>
      </c>
      <c r="BG93" s="373"/>
      <c r="BH93" s="388">
        <v>0</v>
      </c>
      <c r="BI93" s="373"/>
      <c r="BJ93" s="388">
        <v>0</v>
      </c>
      <c r="BK93" s="373"/>
      <c r="BL93" s="387">
        <v>0</v>
      </c>
      <c r="BM93" s="373"/>
      <c r="BN93" s="625">
        <v>0</v>
      </c>
      <c r="BO93" s="376" t="s">
        <v>1196</v>
      </c>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2426.1856790833331</v>
      </c>
      <c r="G94" s="396"/>
      <c r="H94" s="390">
        <v>5145.7634928926364</v>
      </c>
      <c r="I94" s="396" t="s">
        <v>354</v>
      </c>
      <c r="J94" s="390">
        <v>7360.2566750005553</v>
      </c>
      <c r="K94" s="396" t="s">
        <v>354</v>
      </c>
      <c r="L94" s="390">
        <v>9735.5078020180572</v>
      </c>
      <c r="M94" s="396" t="s">
        <v>354</v>
      </c>
      <c r="N94" s="390">
        <v>13216.048491349702</v>
      </c>
      <c r="O94" s="396" t="s">
        <v>354</v>
      </c>
      <c r="P94" s="390">
        <v>18743.185988648238</v>
      </c>
      <c r="Q94" s="396" t="s">
        <v>354</v>
      </c>
      <c r="R94" s="390">
        <v>24985.807230544273</v>
      </c>
      <c r="S94" s="396" t="s">
        <v>354</v>
      </c>
      <c r="T94" s="390">
        <v>29438.718656369492</v>
      </c>
      <c r="U94" s="396"/>
      <c r="V94" s="390">
        <v>33956.602619236481</v>
      </c>
      <c r="W94" s="396"/>
      <c r="X94" s="390">
        <v>38674.287336753994</v>
      </c>
      <c r="Y94" s="396"/>
      <c r="Z94" s="390">
        <v>43224.04593341898</v>
      </c>
      <c r="AA94" s="396"/>
      <c r="AB94" s="390">
        <v>47843.504529745878</v>
      </c>
      <c r="AC94" s="396"/>
      <c r="AD94" s="390">
        <v>53775.610016322673</v>
      </c>
      <c r="AE94" s="396"/>
      <c r="AF94" s="390">
        <v>59481.063991565818</v>
      </c>
      <c r="AG94" s="396"/>
      <c r="AH94" s="390">
        <v>64572.057392757328</v>
      </c>
      <c r="AI94" s="396"/>
      <c r="AJ94" s="390">
        <v>75984.970208860366</v>
      </c>
      <c r="AK94" s="396"/>
      <c r="AL94" s="390">
        <v>72531.541058742034</v>
      </c>
      <c r="AM94" s="396"/>
      <c r="AN94" s="390">
        <v>67403.079295741001</v>
      </c>
      <c r="AO94" s="396"/>
      <c r="AP94" s="390">
        <v>66626.135721409286</v>
      </c>
      <c r="AQ94" s="396"/>
      <c r="AR94" s="390">
        <v>72326.527228549443</v>
      </c>
      <c r="AS94" s="396"/>
      <c r="AT94" s="390">
        <v>79560.784385565508</v>
      </c>
      <c r="AU94" s="396"/>
      <c r="AV94" s="391">
        <v>64465.80059966012</v>
      </c>
      <c r="AW94" s="396"/>
      <c r="AX94" s="391">
        <v>70872.809554446954</v>
      </c>
      <c r="AY94" s="396"/>
      <c r="AZ94" s="391">
        <v>67480.575771532211</v>
      </c>
      <c r="BA94" s="396"/>
      <c r="BB94" s="391">
        <v>72464.183380806222</v>
      </c>
      <c r="BC94" s="396"/>
      <c r="BD94" s="391">
        <v>72591.110036165963</v>
      </c>
      <c r="BE94" s="396"/>
      <c r="BF94" s="391">
        <v>75523.01910107689</v>
      </c>
      <c r="BG94" s="396"/>
      <c r="BH94" s="391">
        <v>69084.24765845784</v>
      </c>
      <c r="BI94" s="396"/>
      <c r="BJ94" s="391">
        <v>59530.484721459856</v>
      </c>
      <c r="BK94" s="396"/>
      <c r="BL94" s="390">
        <v>56025.428458656927</v>
      </c>
      <c r="BM94" s="396"/>
      <c r="BN94" s="626">
        <v>56027.18860322579</v>
      </c>
      <c r="BO94" s="399" t="s">
        <v>1196</v>
      </c>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12381.294383093196</v>
      </c>
      <c r="G95" s="373"/>
      <c r="H95" s="387">
        <v>26307.421276793692</v>
      </c>
      <c r="I95" s="373"/>
      <c r="J95" s="387">
        <v>38332.595624748494</v>
      </c>
      <c r="K95" s="373"/>
      <c r="L95" s="387">
        <v>50725.16995682269</v>
      </c>
      <c r="M95" s="373"/>
      <c r="N95" s="387">
        <v>71823.079109200116</v>
      </c>
      <c r="O95" s="373"/>
      <c r="P95" s="387">
        <v>98201.519160284748</v>
      </c>
      <c r="Q95" s="373"/>
      <c r="R95" s="387">
        <v>130291.6149779532</v>
      </c>
      <c r="S95" s="373"/>
      <c r="T95" s="387">
        <v>167955.31522032811</v>
      </c>
      <c r="U95" s="373"/>
      <c r="V95" s="387">
        <v>201168.95241132219</v>
      </c>
      <c r="W95" s="373"/>
      <c r="X95" s="387">
        <v>240283.82098221392</v>
      </c>
      <c r="Y95" s="373"/>
      <c r="Z95" s="387">
        <v>277093.56857627199</v>
      </c>
      <c r="AA95" s="373"/>
      <c r="AB95" s="387">
        <v>323939.53782448691</v>
      </c>
      <c r="AC95" s="373"/>
      <c r="AD95" s="387">
        <v>368160.07504996774</v>
      </c>
      <c r="AE95" s="373"/>
      <c r="AF95" s="387">
        <v>431497.65844040032</v>
      </c>
      <c r="AG95" s="373"/>
      <c r="AH95" s="387">
        <v>492195.97036777571</v>
      </c>
      <c r="AI95" s="373"/>
      <c r="AJ95" s="387">
        <v>569221.94724035671</v>
      </c>
      <c r="AK95" s="373"/>
      <c r="AL95" s="387">
        <v>576434.45381662925</v>
      </c>
      <c r="AM95" s="373"/>
      <c r="AN95" s="387">
        <v>602073.9593489503</v>
      </c>
      <c r="AO95" s="373"/>
      <c r="AP95" s="387">
        <v>620993.40741104144</v>
      </c>
      <c r="AQ95" s="373"/>
      <c r="AR95" s="387">
        <v>626139.15769435291</v>
      </c>
      <c r="AS95" s="373"/>
      <c r="AT95" s="387">
        <v>704835.07260810642</v>
      </c>
      <c r="AU95" s="373"/>
      <c r="AV95" s="388">
        <v>647951.9886178677</v>
      </c>
      <c r="AW95" s="373"/>
      <c r="AX95" s="388">
        <v>710194.43296138674</v>
      </c>
      <c r="AY95" s="373"/>
      <c r="AZ95" s="388">
        <v>675620.76416076429</v>
      </c>
      <c r="BA95" s="373"/>
      <c r="BB95" s="388">
        <v>688685.87685230363</v>
      </c>
      <c r="BC95" s="373"/>
      <c r="BD95" s="388">
        <v>646648.6645891628</v>
      </c>
      <c r="BE95" s="373"/>
      <c r="BF95" s="388">
        <v>672373.46264821931</v>
      </c>
      <c r="BG95" s="373"/>
      <c r="BH95" s="388">
        <v>480859.85117969679</v>
      </c>
      <c r="BI95" s="373"/>
      <c r="BJ95" s="388">
        <v>437890.31673502788</v>
      </c>
      <c r="BK95" s="373"/>
      <c r="BL95" s="387">
        <v>428086.55085309991</v>
      </c>
      <c r="BM95" s="373"/>
      <c r="BN95" s="625">
        <v>428100.00000000006</v>
      </c>
      <c r="BO95" s="376" t="s">
        <v>1196</v>
      </c>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v>0</v>
      </c>
      <c r="G96" s="373"/>
      <c r="H96" s="387">
        <v>0</v>
      </c>
      <c r="I96" s="373"/>
      <c r="J96" s="387">
        <v>0</v>
      </c>
      <c r="K96" s="373"/>
      <c r="L96" s="387">
        <v>0</v>
      </c>
      <c r="M96" s="373"/>
      <c r="N96" s="387">
        <v>0</v>
      </c>
      <c r="O96" s="373"/>
      <c r="P96" s="387">
        <v>0</v>
      </c>
      <c r="Q96" s="373"/>
      <c r="R96" s="387">
        <v>0</v>
      </c>
      <c r="S96" s="373"/>
      <c r="T96" s="387">
        <v>0</v>
      </c>
      <c r="U96" s="373"/>
      <c r="V96" s="387">
        <v>0</v>
      </c>
      <c r="W96" s="373"/>
      <c r="X96" s="387">
        <v>0</v>
      </c>
      <c r="Y96" s="373"/>
      <c r="Z96" s="387">
        <v>0</v>
      </c>
      <c r="AA96" s="373"/>
      <c r="AB96" s="387">
        <v>0</v>
      </c>
      <c r="AC96" s="373"/>
      <c r="AD96" s="387">
        <v>0</v>
      </c>
      <c r="AE96" s="373"/>
      <c r="AF96" s="387">
        <v>0</v>
      </c>
      <c r="AG96" s="373"/>
      <c r="AH96" s="387">
        <v>0</v>
      </c>
      <c r="AI96" s="373"/>
      <c r="AJ96" s="387">
        <v>0</v>
      </c>
      <c r="AK96" s="373"/>
      <c r="AL96" s="387">
        <v>0</v>
      </c>
      <c r="AM96" s="373"/>
      <c r="AN96" s="387">
        <v>0</v>
      </c>
      <c r="AO96" s="373"/>
      <c r="AP96" s="387">
        <v>0</v>
      </c>
      <c r="AQ96" s="373"/>
      <c r="AR96" s="387">
        <v>0</v>
      </c>
      <c r="AS96" s="373"/>
      <c r="AT96" s="387">
        <v>0</v>
      </c>
      <c r="AU96" s="373"/>
      <c r="AV96" s="388">
        <v>0</v>
      </c>
      <c r="AW96" s="373"/>
      <c r="AX96" s="388">
        <v>0</v>
      </c>
      <c r="AY96" s="373"/>
      <c r="AZ96" s="388">
        <v>0</v>
      </c>
      <c r="BA96" s="373"/>
      <c r="BB96" s="388">
        <v>0</v>
      </c>
      <c r="BC96" s="373"/>
      <c r="BD96" s="388">
        <v>0</v>
      </c>
      <c r="BE96" s="373"/>
      <c r="BF96" s="388">
        <v>0</v>
      </c>
      <c r="BG96" s="373"/>
      <c r="BH96" s="388">
        <v>0</v>
      </c>
      <c r="BI96" s="373"/>
      <c r="BJ96" s="388">
        <v>0</v>
      </c>
      <c r="BK96" s="373"/>
      <c r="BL96" s="387">
        <v>0</v>
      </c>
      <c r="BM96" s="373"/>
      <c r="BN96" s="625">
        <v>0</v>
      </c>
      <c r="BO96" s="376" t="s">
        <v>1196</v>
      </c>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618">
        <v>0</v>
      </c>
      <c r="BO97" s="376" t="s">
        <v>1196</v>
      </c>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618">
        <v>0</v>
      </c>
      <c r="BO98" s="376" t="s">
        <v>1196</v>
      </c>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0</v>
      </c>
      <c r="G99" s="373"/>
      <c r="H99" s="375">
        <v>0</v>
      </c>
      <c r="I99" s="373"/>
      <c r="J99" s="375">
        <v>0</v>
      </c>
      <c r="K99" s="373"/>
      <c r="L99" s="375">
        <v>0</v>
      </c>
      <c r="M99" s="373"/>
      <c r="N99" s="375">
        <v>0</v>
      </c>
      <c r="O99" s="373"/>
      <c r="P99" s="375">
        <v>0</v>
      </c>
      <c r="Q99" s="373"/>
      <c r="R99" s="375">
        <v>0</v>
      </c>
      <c r="S99" s="373"/>
      <c r="T99" s="375">
        <v>0</v>
      </c>
      <c r="U99" s="373"/>
      <c r="V99" s="375">
        <v>0</v>
      </c>
      <c r="W99" s="373"/>
      <c r="X99" s="375">
        <v>0</v>
      </c>
      <c r="Y99" s="373"/>
      <c r="Z99" s="375">
        <v>0</v>
      </c>
      <c r="AA99" s="373"/>
      <c r="AB99" s="375">
        <v>0</v>
      </c>
      <c r="AC99" s="373"/>
      <c r="AD99" s="375">
        <v>0</v>
      </c>
      <c r="AE99" s="373"/>
      <c r="AF99" s="375">
        <v>0</v>
      </c>
      <c r="AG99" s="373"/>
      <c r="AH99" s="375">
        <v>0</v>
      </c>
      <c r="AI99" s="373"/>
      <c r="AJ99" s="375">
        <v>0</v>
      </c>
      <c r="AK99" s="373"/>
      <c r="AL99" s="375">
        <v>0</v>
      </c>
      <c r="AM99" s="373"/>
      <c r="AN99" s="375">
        <v>0</v>
      </c>
      <c r="AO99" s="373"/>
      <c r="AP99" s="375">
        <v>0</v>
      </c>
      <c r="AQ99" s="373"/>
      <c r="AR99" s="375">
        <v>0</v>
      </c>
      <c r="AS99" s="373"/>
      <c r="AT99" s="375">
        <v>0</v>
      </c>
      <c r="AU99" s="373"/>
      <c r="AV99" s="374">
        <v>0</v>
      </c>
      <c r="AW99" s="373"/>
      <c r="AX99" s="374">
        <v>0</v>
      </c>
      <c r="AY99" s="373"/>
      <c r="AZ99" s="374">
        <v>0</v>
      </c>
      <c r="BA99" s="373"/>
      <c r="BB99" s="374">
        <v>0</v>
      </c>
      <c r="BC99" s="373"/>
      <c r="BD99" s="374">
        <v>0</v>
      </c>
      <c r="BE99" s="373"/>
      <c r="BF99" s="374">
        <v>0</v>
      </c>
      <c r="BG99" s="373"/>
      <c r="BH99" s="374">
        <v>0</v>
      </c>
      <c r="BI99" s="373"/>
      <c r="BJ99" s="374">
        <v>0</v>
      </c>
      <c r="BK99" s="373"/>
      <c r="BL99" s="375">
        <v>0</v>
      </c>
      <c r="BM99" s="373"/>
      <c r="BN99" s="618">
        <v>0</v>
      </c>
      <c r="BO99" s="376" t="s">
        <v>1196</v>
      </c>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0</v>
      </c>
      <c r="G100" s="373"/>
      <c r="H100" s="375">
        <v>0</v>
      </c>
      <c r="I100" s="373"/>
      <c r="J100" s="375">
        <v>0</v>
      </c>
      <c r="K100" s="373"/>
      <c r="L100" s="375">
        <v>0</v>
      </c>
      <c r="M100" s="373"/>
      <c r="N100" s="375">
        <v>0</v>
      </c>
      <c r="O100" s="373"/>
      <c r="P100" s="375">
        <v>0</v>
      </c>
      <c r="Q100" s="373"/>
      <c r="R100" s="375">
        <v>0</v>
      </c>
      <c r="S100" s="373"/>
      <c r="T100" s="375">
        <v>0</v>
      </c>
      <c r="U100" s="373"/>
      <c r="V100" s="375">
        <v>0</v>
      </c>
      <c r="W100" s="373"/>
      <c r="X100" s="375">
        <v>0</v>
      </c>
      <c r="Y100" s="373"/>
      <c r="Z100" s="375">
        <v>0</v>
      </c>
      <c r="AA100" s="373"/>
      <c r="AB100" s="375">
        <v>0</v>
      </c>
      <c r="AC100" s="373"/>
      <c r="AD100" s="375">
        <v>0</v>
      </c>
      <c r="AE100" s="373"/>
      <c r="AF100" s="375">
        <v>0</v>
      </c>
      <c r="AG100" s="373"/>
      <c r="AH100" s="375">
        <v>0</v>
      </c>
      <c r="AI100" s="373"/>
      <c r="AJ100" s="375">
        <v>0</v>
      </c>
      <c r="AK100" s="373"/>
      <c r="AL100" s="375">
        <v>0</v>
      </c>
      <c r="AM100" s="373"/>
      <c r="AN100" s="375">
        <v>0</v>
      </c>
      <c r="AO100" s="373"/>
      <c r="AP100" s="375">
        <v>0</v>
      </c>
      <c r="AQ100" s="373"/>
      <c r="AR100" s="375">
        <v>0</v>
      </c>
      <c r="AS100" s="373"/>
      <c r="AT100" s="375">
        <v>0</v>
      </c>
      <c r="AU100" s="373"/>
      <c r="AV100" s="374">
        <v>0</v>
      </c>
      <c r="AW100" s="373"/>
      <c r="AX100" s="374">
        <v>0</v>
      </c>
      <c r="AY100" s="373"/>
      <c r="AZ100" s="374">
        <v>0</v>
      </c>
      <c r="BA100" s="373"/>
      <c r="BB100" s="374">
        <v>0</v>
      </c>
      <c r="BC100" s="373"/>
      <c r="BD100" s="374">
        <v>0</v>
      </c>
      <c r="BE100" s="373"/>
      <c r="BF100" s="374">
        <v>0</v>
      </c>
      <c r="BG100" s="373"/>
      <c r="BH100" s="374">
        <v>0</v>
      </c>
      <c r="BI100" s="373"/>
      <c r="BJ100" s="374">
        <v>0</v>
      </c>
      <c r="BK100" s="373"/>
      <c r="BL100" s="375">
        <v>0</v>
      </c>
      <c r="BM100" s="373"/>
      <c r="BN100" s="618">
        <v>0</v>
      </c>
      <c r="BO100" s="376" t="s">
        <v>1196</v>
      </c>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v>0</v>
      </c>
      <c r="G101" s="373"/>
      <c r="H101" s="387">
        <v>0</v>
      </c>
      <c r="I101" s="373"/>
      <c r="J101" s="387">
        <v>0</v>
      </c>
      <c r="K101" s="373"/>
      <c r="L101" s="387">
        <v>0</v>
      </c>
      <c r="M101" s="373"/>
      <c r="N101" s="387">
        <v>0</v>
      </c>
      <c r="O101" s="373"/>
      <c r="P101" s="387">
        <v>0</v>
      </c>
      <c r="Q101" s="373"/>
      <c r="R101" s="387">
        <v>0</v>
      </c>
      <c r="S101" s="373"/>
      <c r="T101" s="387">
        <v>0</v>
      </c>
      <c r="U101" s="373"/>
      <c r="V101" s="387">
        <v>0</v>
      </c>
      <c r="W101" s="373"/>
      <c r="X101" s="387">
        <v>0</v>
      </c>
      <c r="Y101" s="373"/>
      <c r="Z101" s="387">
        <v>0</v>
      </c>
      <c r="AA101" s="373"/>
      <c r="AB101" s="387">
        <v>0</v>
      </c>
      <c r="AC101" s="373"/>
      <c r="AD101" s="387">
        <v>0</v>
      </c>
      <c r="AE101" s="373"/>
      <c r="AF101" s="387">
        <v>0</v>
      </c>
      <c r="AG101" s="373"/>
      <c r="AH101" s="387">
        <v>0</v>
      </c>
      <c r="AI101" s="373"/>
      <c r="AJ101" s="387">
        <v>0</v>
      </c>
      <c r="AK101" s="373"/>
      <c r="AL101" s="387">
        <v>0</v>
      </c>
      <c r="AM101" s="373"/>
      <c r="AN101" s="387">
        <v>0</v>
      </c>
      <c r="AO101" s="373"/>
      <c r="AP101" s="387">
        <v>0</v>
      </c>
      <c r="AQ101" s="373"/>
      <c r="AR101" s="387">
        <v>0</v>
      </c>
      <c r="AS101" s="373"/>
      <c r="AT101" s="387">
        <v>0</v>
      </c>
      <c r="AU101" s="373"/>
      <c r="AV101" s="388">
        <v>0</v>
      </c>
      <c r="AW101" s="373"/>
      <c r="AX101" s="388">
        <v>0</v>
      </c>
      <c r="AY101" s="373"/>
      <c r="AZ101" s="388">
        <v>0</v>
      </c>
      <c r="BA101" s="373"/>
      <c r="BB101" s="388">
        <v>0</v>
      </c>
      <c r="BC101" s="373"/>
      <c r="BD101" s="388">
        <v>0</v>
      </c>
      <c r="BE101" s="373"/>
      <c r="BF101" s="388">
        <v>0</v>
      </c>
      <c r="BG101" s="373"/>
      <c r="BH101" s="388">
        <v>0</v>
      </c>
      <c r="BI101" s="373"/>
      <c r="BJ101" s="388">
        <v>0</v>
      </c>
      <c r="BK101" s="373"/>
      <c r="BL101" s="387">
        <v>0</v>
      </c>
      <c r="BM101" s="373"/>
      <c r="BN101" s="625">
        <v>0</v>
      </c>
      <c r="BO101" s="376" t="s">
        <v>1196</v>
      </c>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618">
        <v>0</v>
      </c>
      <c r="BO102" s="376" t="s">
        <v>1196</v>
      </c>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0</v>
      </c>
      <c r="G103" s="373"/>
      <c r="H103" s="375">
        <v>0</v>
      </c>
      <c r="I103" s="373"/>
      <c r="J103" s="375">
        <v>0</v>
      </c>
      <c r="K103" s="373"/>
      <c r="L103" s="375">
        <v>0</v>
      </c>
      <c r="M103" s="373"/>
      <c r="N103" s="375">
        <v>0</v>
      </c>
      <c r="O103" s="373"/>
      <c r="P103" s="375">
        <v>0</v>
      </c>
      <c r="Q103" s="373"/>
      <c r="R103" s="375">
        <v>0</v>
      </c>
      <c r="S103" s="373"/>
      <c r="T103" s="375">
        <v>0</v>
      </c>
      <c r="U103" s="373"/>
      <c r="V103" s="375">
        <v>0</v>
      </c>
      <c r="W103" s="373"/>
      <c r="X103" s="375">
        <v>0</v>
      </c>
      <c r="Y103" s="373"/>
      <c r="Z103" s="375">
        <v>0</v>
      </c>
      <c r="AA103" s="373"/>
      <c r="AB103" s="375">
        <v>0</v>
      </c>
      <c r="AC103" s="373"/>
      <c r="AD103" s="375">
        <v>0</v>
      </c>
      <c r="AE103" s="373"/>
      <c r="AF103" s="375">
        <v>0</v>
      </c>
      <c r="AG103" s="373"/>
      <c r="AH103" s="375">
        <v>0</v>
      </c>
      <c r="AI103" s="373"/>
      <c r="AJ103" s="375">
        <v>0</v>
      </c>
      <c r="AK103" s="373"/>
      <c r="AL103" s="375">
        <v>0</v>
      </c>
      <c r="AM103" s="373"/>
      <c r="AN103" s="375">
        <v>0</v>
      </c>
      <c r="AO103" s="373"/>
      <c r="AP103" s="375">
        <v>0</v>
      </c>
      <c r="AQ103" s="373"/>
      <c r="AR103" s="375">
        <v>0</v>
      </c>
      <c r="AS103" s="373"/>
      <c r="AT103" s="375">
        <v>0</v>
      </c>
      <c r="AU103" s="373"/>
      <c r="AV103" s="374">
        <v>0</v>
      </c>
      <c r="AW103" s="373"/>
      <c r="AX103" s="374">
        <v>0</v>
      </c>
      <c r="AY103" s="373"/>
      <c r="AZ103" s="374">
        <v>0</v>
      </c>
      <c r="BA103" s="373"/>
      <c r="BB103" s="374">
        <v>0</v>
      </c>
      <c r="BC103" s="373"/>
      <c r="BD103" s="374">
        <v>0</v>
      </c>
      <c r="BE103" s="373"/>
      <c r="BF103" s="374">
        <v>0</v>
      </c>
      <c r="BG103" s="373"/>
      <c r="BH103" s="374">
        <v>0</v>
      </c>
      <c r="BI103" s="373"/>
      <c r="BJ103" s="374">
        <v>0</v>
      </c>
      <c r="BK103" s="373"/>
      <c r="BL103" s="375">
        <v>0</v>
      </c>
      <c r="BM103" s="373"/>
      <c r="BN103" s="618">
        <v>0</v>
      </c>
      <c r="BO103" s="376" t="s">
        <v>1196</v>
      </c>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0</v>
      </c>
      <c r="G104" s="373"/>
      <c r="H104" s="375">
        <v>0</v>
      </c>
      <c r="I104" s="373"/>
      <c r="J104" s="375">
        <v>0</v>
      </c>
      <c r="K104" s="373"/>
      <c r="L104" s="375">
        <v>0</v>
      </c>
      <c r="M104" s="373"/>
      <c r="N104" s="375">
        <v>0</v>
      </c>
      <c r="O104" s="373"/>
      <c r="P104" s="375">
        <v>0</v>
      </c>
      <c r="Q104" s="373"/>
      <c r="R104" s="375">
        <v>0</v>
      </c>
      <c r="S104" s="373"/>
      <c r="T104" s="375">
        <v>0</v>
      </c>
      <c r="U104" s="373"/>
      <c r="V104" s="375">
        <v>0</v>
      </c>
      <c r="W104" s="373"/>
      <c r="X104" s="375">
        <v>0</v>
      </c>
      <c r="Y104" s="373"/>
      <c r="Z104" s="375">
        <v>0</v>
      </c>
      <c r="AA104" s="373"/>
      <c r="AB104" s="375">
        <v>0</v>
      </c>
      <c r="AC104" s="373"/>
      <c r="AD104" s="375">
        <v>0</v>
      </c>
      <c r="AE104" s="373"/>
      <c r="AF104" s="375">
        <v>0</v>
      </c>
      <c r="AG104" s="373"/>
      <c r="AH104" s="375">
        <v>0</v>
      </c>
      <c r="AI104" s="373"/>
      <c r="AJ104" s="375">
        <v>0</v>
      </c>
      <c r="AK104" s="373"/>
      <c r="AL104" s="375">
        <v>0</v>
      </c>
      <c r="AM104" s="373"/>
      <c r="AN104" s="375">
        <v>0</v>
      </c>
      <c r="AO104" s="373"/>
      <c r="AP104" s="375">
        <v>0</v>
      </c>
      <c r="AQ104" s="373"/>
      <c r="AR104" s="375">
        <v>0</v>
      </c>
      <c r="AS104" s="373"/>
      <c r="AT104" s="375">
        <v>0</v>
      </c>
      <c r="AU104" s="373"/>
      <c r="AV104" s="374">
        <v>0</v>
      </c>
      <c r="AW104" s="373"/>
      <c r="AX104" s="374">
        <v>0</v>
      </c>
      <c r="AY104" s="373"/>
      <c r="AZ104" s="374">
        <v>0</v>
      </c>
      <c r="BA104" s="373"/>
      <c r="BB104" s="374">
        <v>0</v>
      </c>
      <c r="BC104" s="373"/>
      <c r="BD104" s="374">
        <v>0</v>
      </c>
      <c r="BE104" s="373"/>
      <c r="BF104" s="374">
        <v>0</v>
      </c>
      <c r="BG104" s="373"/>
      <c r="BH104" s="374">
        <v>0</v>
      </c>
      <c r="BI104" s="373"/>
      <c r="BJ104" s="374">
        <v>0</v>
      </c>
      <c r="BK104" s="373"/>
      <c r="BL104" s="375">
        <v>0</v>
      </c>
      <c r="BM104" s="373"/>
      <c r="BN104" s="618">
        <v>0</v>
      </c>
      <c r="BO104" s="376" t="s">
        <v>1196</v>
      </c>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1.8189894035458565E-12</v>
      </c>
      <c r="G105" s="373"/>
      <c r="H105" s="387">
        <v>7.2759576141834259E-12</v>
      </c>
      <c r="I105" s="373"/>
      <c r="J105" s="387">
        <v>0</v>
      </c>
      <c r="K105" s="373"/>
      <c r="L105" s="387">
        <v>0</v>
      </c>
      <c r="M105" s="373"/>
      <c r="N105" s="387">
        <v>-1.4551915228366852E-11</v>
      </c>
      <c r="O105" s="373"/>
      <c r="P105" s="387">
        <v>1.4551915228366852E-11</v>
      </c>
      <c r="Q105" s="373"/>
      <c r="R105" s="387">
        <v>-1.4551915228366852E-11</v>
      </c>
      <c r="S105" s="373"/>
      <c r="T105" s="387">
        <v>0</v>
      </c>
      <c r="U105" s="373"/>
      <c r="V105" s="387">
        <v>0</v>
      </c>
      <c r="W105" s="373"/>
      <c r="X105" s="387">
        <v>0</v>
      </c>
      <c r="Y105" s="373"/>
      <c r="Z105" s="387">
        <v>0</v>
      </c>
      <c r="AA105" s="373"/>
      <c r="AB105" s="387">
        <v>-5.8207660913467407E-11</v>
      </c>
      <c r="AC105" s="373"/>
      <c r="AD105" s="387">
        <v>0</v>
      </c>
      <c r="AE105" s="373"/>
      <c r="AF105" s="387">
        <v>5.8207660913467407E-11</v>
      </c>
      <c r="AG105" s="373"/>
      <c r="AH105" s="387">
        <v>0</v>
      </c>
      <c r="AI105" s="373"/>
      <c r="AJ105" s="387">
        <v>0</v>
      </c>
      <c r="AK105" s="373"/>
      <c r="AL105" s="387">
        <v>0</v>
      </c>
      <c r="AM105" s="373"/>
      <c r="AN105" s="387">
        <v>0</v>
      </c>
      <c r="AO105" s="373"/>
      <c r="AP105" s="387">
        <v>1.1641532182693481E-10</v>
      </c>
      <c r="AQ105" s="373"/>
      <c r="AR105" s="387">
        <v>0</v>
      </c>
      <c r="AS105" s="373"/>
      <c r="AT105" s="387">
        <v>-1.1641532182693481E-10</v>
      </c>
      <c r="AU105" s="373"/>
      <c r="AV105" s="388">
        <v>0</v>
      </c>
      <c r="AW105" s="373"/>
      <c r="AX105" s="388">
        <v>1.1641532182693481E-10</v>
      </c>
      <c r="AY105" s="373"/>
      <c r="AZ105" s="388">
        <v>-1.1641532182693481E-10</v>
      </c>
      <c r="BA105" s="373"/>
      <c r="BB105" s="388">
        <v>0</v>
      </c>
      <c r="BC105" s="373"/>
      <c r="BD105" s="388">
        <v>1.1641532182693481E-10</v>
      </c>
      <c r="BE105" s="373"/>
      <c r="BF105" s="388">
        <v>0</v>
      </c>
      <c r="BG105" s="373"/>
      <c r="BH105" s="388">
        <v>0</v>
      </c>
      <c r="BI105" s="373"/>
      <c r="BJ105" s="388">
        <v>-5.8207660913467407E-11</v>
      </c>
      <c r="BK105" s="373"/>
      <c r="BL105" s="387">
        <v>-5.8207660913467407E-11</v>
      </c>
      <c r="BM105" s="373"/>
      <c r="BN105" s="625">
        <f t="shared" ref="BN105" si="0">BN106-BN95+SUM(BN97:BN100)-SUM(BN102:BN104)</f>
        <v>0</v>
      </c>
      <c r="BO105" s="376" t="s">
        <v>1196</v>
      </c>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633</v>
      </c>
      <c r="E106" s="459"/>
      <c r="F106" s="369">
        <v>12381.294383093198</v>
      </c>
      <c r="G106" s="373"/>
      <c r="H106" s="371">
        <v>26307.421276793695</v>
      </c>
      <c r="I106" s="373"/>
      <c r="J106" s="371">
        <v>38332.595624748501</v>
      </c>
      <c r="K106" s="373"/>
      <c r="L106" s="371">
        <v>50725.169956822683</v>
      </c>
      <c r="M106" s="373"/>
      <c r="N106" s="371">
        <v>71823.079109200116</v>
      </c>
      <c r="O106" s="373"/>
      <c r="P106" s="371">
        <v>98201.519160284777</v>
      </c>
      <c r="Q106" s="373"/>
      <c r="R106" s="371">
        <v>130291.6149779532</v>
      </c>
      <c r="S106" s="373"/>
      <c r="T106" s="371">
        <v>167955.31522032811</v>
      </c>
      <c r="U106" s="373"/>
      <c r="V106" s="371">
        <v>201168.95241132216</v>
      </c>
      <c r="W106" s="373"/>
      <c r="X106" s="371">
        <v>240283.82098221389</v>
      </c>
      <c r="Y106" s="373"/>
      <c r="Z106" s="371">
        <v>277093.56857627194</v>
      </c>
      <c r="AA106" s="373"/>
      <c r="AB106" s="371">
        <v>323939.53782448691</v>
      </c>
      <c r="AC106" s="373"/>
      <c r="AD106" s="371">
        <v>368160.07504996774</v>
      </c>
      <c r="AE106" s="373"/>
      <c r="AF106" s="371">
        <v>431497.65844040032</v>
      </c>
      <c r="AG106" s="373"/>
      <c r="AH106" s="371">
        <v>492195.97036777576</v>
      </c>
      <c r="AI106" s="373"/>
      <c r="AJ106" s="371">
        <v>569221.94724035682</v>
      </c>
      <c r="AK106" s="373"/>
      <c r="AL106" s="371">
        <v>576434.45381662913</v>
      </c>
      <c r="AM106" s="373"/>
      <c r="AN106" s="371">
        <v>602073.95934895042</v>
      </c>
      <c r="AO106" s="373"/>
      <c r="AP106" s="371">
        <v>620993.40741104144</v>
      </c>
      <c r="AQ106" s="373"/>
      <c r="AR106" s="371">
        <v>626139.15769435291</v>
      </c>
      <c r="AS106" s="373"/>
      <c r="AT106" s="371">
        <v>704835.07260810654</v>
      </c>
      <c r="AU106" s="373"/>
      <c r="AV106" s="370">
        <v>647951.98861786793</v>
      </c>
      <c r="AW106" s="373"/>
      <c r="AX106" s="370">
        <v>710194.43296138686</v>
      </c>
      <c r="AY106" s="373"/>
      <c r="AZ106" s="370">
        <v>675620.76416076405</v>
      </c>
      <c r="BA106" s="373"/>
      <c r="BB106" s="370">
        <v>688685.87685230363</v>
      </c>
      <c r="BC106" s="373"/>
      <c r="BD106" s="370">
        <v>646648.66458916292</v>
      </c>
      <c r="BE106" s="373"/>
      <c r="BF106" s="370">
        <v>672373.46264821931</v>
      </c>
      <c r="BG106" s="373"/>
      <c r="BH106" s="370">
        <v>480859.85117969679</v>
      </c>
      <c r="BI106" s="373"/>
      <c r="BJ106" s="370">
        <v>437890.31673502782</v>
      </c>
      <c r="BK106" s="373"/>
      <c r="BL106" s="371">
        <f>BL95</f>
        <v>428086.55085309991</v>
      </c>
      <c r="BM106" s="373"/>
      <c r="BN106" s="617">
        <v>428100.00000000006</v>
      </c>
      <c r="BO106" s="376" t="s">
        <v>748</v>
      </c>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334</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627">
        <v>2026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220">
    <dataValidation allowBlank="1" showErrorMessage="1" sqref="E1" xr:uid="{00000000-0002-0000-1000-000000000000}"/>
    <dataValidation type="textLength" allowBlank="1" showInputMessage="1" showErrorMessage="1" prompt="Please select your country in worksheet &quot;Intro&quot; (for all pollutant sheets)" sqref="D1" xr:uid="{00000000-0002-0000-10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0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3C410909-DFF0-4FE8-A57E-8F208866BFD5}">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A94193D5-3819-4436-97A8-DBF4430D61E8}">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61BBC5F4-CF2C-4A43-86F0-044E9AAC4B09}">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6449BBBC-11F0-4AB0-944B-1C373C5E7C5A}">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A7E0ED90-45FA-4DFC-9284-2F14BEDAFA27}">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29C38191-D3F6-48D9-8264-94F7901FC56E}">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BE84A89C-3667-4715-82B8-D38CEF00DC07}">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B8898237-4389-450B-93F4-9B1C01E5755D}">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70CB2EDC-804D-4983-B6F7-D1FA105D2129}">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E5FE3905-FDE3-4907-ADFF-ACB7238CFDBF}">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708C5189-DE31-4646-9944-F90D7D439318}">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6BA77301-4E51-466A-99BB-727761D95671}">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8D16117E-E390-4BF4-9256-9FBF11151A75}">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1F0F1B3D-7456-4F32-9EE8-70562A8E785D}">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C66DD7DC-A061-450C-AFAA-B9DDBB2114A5}">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4EFAE956-B788-4C36-9BD5-DFCD78C243A1}">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7B8290E2-0014-431C-9676-6C9C8FE475B6}">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C0B534A8-0446-49C5-80D0-7C2DD7F46167}">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1E33CEFF-C6AB-4862-A552-C1FC3F161626}">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7D2DB5CD-E077-45F5-A17E-404ECDFC1072}">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A784563A-B9BE-429D-962A-594506728908}">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CC1624A3-E5CD-4BA7-A284-74D7C93DDB58}">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FC713A44-69C7-4F1E-BEB0-B16CD01B45B9}">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AF246C7B-D437-4E7A-832F-5200B312B7D1}">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25793915-82AD-48B4-BBAB-C88F141D1B82}">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2D6000A1-280E-4204-8421-4C4CF112992F}">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E9264EDE-9594-40C8-8AB3-474F1A3CF12E}">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C9609CD9-0208-4877-95E5-12EF46A732C5}">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0CF7BE8D-5DA8-4C11-8B0F-F04903D3E1DE}">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E9A79DA8-6AD4-4C09-ABA6-C2406765D558}">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43BF62F2-1770-4308-938F-0DEE61F901E3}">
      <formula1>OR(AND(ISNUMBER(BN5),BN5&gt;=0),BN5=":")</formula1>
    </dataValidation>
    <dataValidation type="custom" allowBlank="1" showInputMessage="1" showErrorMessage="1" errorTitle="Wrong data input" error="Data entry is limited to numbers._x000d__x000a_: symbol can be used for not available data." sqref="F96" xr:uid="{F816E5C8-330B-4273-A6B0-BD409376A459}">
      <formula1>OR(ISNUMBER(F96),F96=":")</formula1>
    </dataValidation>
    <dataValidation type="custom" allowBlank="1" showInputMessage="1" showErrorMessage="1" errorTitle="Wrong data input" error="Data entry is limited to numbers._x000d__x000a_: symbol can be used for not available data." sqref="F97" xr:uid="{3F4EF6BD-96C3-4DC0-8791-388FAE20CE1B}">
      <formula1>OR(ISNUMBER(F97),F97=":")</formula1>
    </dataValidation>
    <dataValidation type="custom" allowBlank="1" showInputMessage="1" showErrorMessage="1" errorTitle="Wrong data input" error="Data entry is limited to numbers._x000d__x000a_: symbol can be used for not available data." sqref="F98" xr:uid="{3B584B0E-BE5E-4732-AEBA-0986C2DBCCC6}">
      <formula1>OR(ISNUMBER(F98),F98=":")</formula1>
    </dataValidation>
    <dataValidation type="custom" allowBlank="1" showInputMessage="1" showErrorMessage="1" errorTitle="Wrong data input" error="Data entry is limited to numbers._x000d__x000a_: symbol can be used for not available data." sqref="F99" xr:uid="{4A64423D-2A3C-45CA-831B-AD2061F32964}">
      <formula1>OR(ISNUMBER(F99),F99=":")</formula1>
    </dataValidation>
    <dataValidation type="custom" allowBlank="1" showInputMessage="1" showErrorMessage="1" errorTitle="Wrong data input" error="Data entry is limited to numbers._x000d__x000a_: symbol can be used for not available data." sqref="F100" xr:uid="{97E65AAF-2438-4E7F-BADB-9AAA36BE6B65}">
      <formula1>OR(ISNUMBER(F100),F100=":")</formula1>
    </dataValidation>
    <dataValidation type="custom" allowBlank="1" showInputMessage="1" showErrorMessage="1" errorTitle="Wrong data input" error="Data entry is limited to numbers._x000d__x000a_: symbol can be used for not available data." sqref="F105" xr:uid="{3FA2B464-489B-487A-BBBC-71FBFE6292D0}">
      <formula1>OR(ISNUMBER(F105),F105=":")</formula1>
    </dataValidation>
    <dataValidation type="custom" allowBlank="1" showInputMessage="1" showErrorMessage="1" errorTitle="Wrong data input" error="Data entry is limited to numbers._x000d__x000a_: symbol can be used for not available data." sqref="H96" xr:uid="{57184365-4E9D-4B9E-A8F9-2132FFB56E48}">
      <formula1>OR(ISNUMBER(H96),H96=":")</formula1>
    </dataValidation>
    <dataValidation type="custom" allowBlank="1" showInputMessage="1" showErrorMessage="1" errorTitle="Wrong data input" error="Data entry is limited to numbers._x000d__x000a_: symbol can be used for not available data." sqref="H97" xr:uid="{A02DDA2A-9DAA-42D8-999C-5A7AFEEB359C}">
      <formula1>OR(ISNUMBER(H97),H97=":")</formula1>
    </dataValidation>
    <dataValidation type="custom" allowBlank="1" showInputMessage="1" showErrorMessage="1" errorTitle="Wrong data input" error="Data entry is limited to numbers._x000d__x000a_: symbol can be used for not available data." sqref="H98" xr:uid="{854B505D-2423-48AF-8BF9-3CAABF569EBA}">
      <formula1>OR(ISNUMBER(H98),H98=":")</formula1>
    </dataValidation>
    <dataValidation type="custom" allowBlank="1" showInputMessage="1" showErrorMessage="1" errorTitle="Wrong data input" error="Data entry is limited to numbers._x000d__x000a_: symbol can be used for not available data." sqref="H99" xr:uid="{03ADAB1D-C86E-48FB-A147-17D2D2ADC4CE}">
      <formula1>OR(ISNUMBER(H99),H99=":")</formula1>
    </dataValidation>
    <dataValidation type="custom" allowBlank="1" showInputMessage="1" showErrorMessage="1" errorTitle="Wrong data input" error="Data entry is limited to numbers._x000d__x000a_: symbol can be used for not available data." sqref="H100" xr:uid="{4263AF18-B5E2-4DC6-8115-6AE23559700B}">
      <formula1>OR(ISNUMBER(H100),H100=":")</formula1>
    </dataValidation>
    <dataValidation type="custom" allowBlank="1" showInputMessage="1" showErrorMessage="1" errorTitle="Wrong data input" error="Data entry is limited to numbers._x000d__x000a_: symbol can be used for not available data." sqref="H105" xr:uid="{C3FE7757-D1F9-40CB-A27D-0344EB370E88}">
      <formula1>OR(ISNUMBER(H105),H105=":")</formula1>
    </dataValidation>
    <dataValidation type="custom" allowBlank="1" showInputMessage="1" showErrorMessage="1" errorTitle="Wrong data input" error="Data entry is limited to numbers._x000d__x000a_: symbol can be used for not available data." sqref="J96" xr:uid="{FE027534-CCAB-41AA-A312-0E0BCBCC2553}">
      <formula1>OR(ISNUMBER(J96),J96=":")</formula1>
    </dataValidation>
    <dataValidation type="custom" allowBlank="1" showInputMessage="1" showErrorMessage="1" errorTitle="Wrong data input" error="Data entry is limited to numbers._x000d__x000a_: symbol can be used for not available data." sqref="J97" xr:uid="{E2844F07-1388-47F0-8978-EFD5C205127C}">
      <formula1>OR(ISNUMBER(J97),J97=":")</formula1>
    </dataValidation>
    <dataValidation type="custom" allowBlank="1" showInputMessage="1" showErrorMessage="1" errorTitle="Wrong data input" error="Data entry is limited to numbers._x000d__x000a_: symbol can be used for not available data." sqref="J98" xr:uid="{1915AAEC-72CA-4633-AED0-80C2D4BB9C6E}">
      <formula1>OR(ISNUMBER(J98),J98=":")</formula1>
    </dataValidation>
    <dataValidation type="custom" allowBlank="1" showInputMessage="1" showErrorMessage="1" errorTitle="Wrong data input" error="Data entry is limited to numbers._x000d__x000a_: symbol can be used for not available data." sqref="J99" xr:uid="{16817B29-CD0E-4848-B3B3-0FBCEBAE77EB}">
      <formula1>OR(ISNUMBER(J99),J99=":")</formula1>
    </dataValidation>
    <dataValidation type="custom" allowBlank="1" showInputMessage="1" showErrorMessage="1" errorTitle="Wrong data input" error="Data entry is limited to numbers._x000d__x000a_: symbol can be used for not available data." sqref="J100" xr:uid="{834994C3-459A-4906-BFE0-38F3F649C60F}">
      <formula1>OR(ISNUMBER(J100),J100=":")</formula1>
    </dataValidation>
    <dataValidation type="custom" allowBlank="1" showInputMessage="1" showErrorMessage="1" errorTitle="Wrong data input" error="Data entry is limited to numbers._x000d__x000a_: symbol can be used for not available data." sqref="J105" xr:uid="{6081A473-8005-445D-BEDA-6E26EAB359A2}">
      <formula1>OR(ISNUMBER(J105),J105=":")</formula1>
    </dataValidation>
    <dataValidation type="custom" allowBlank="1" showInputMessage="1" showErrorMessage="1" errorTitle="Wrong data input" error="Data entry is limited to numbers._x000d__x000a_: symbol can be used for not available data." sqref="L96" xr:uid="{24BFF150-C8E6-4C8D-86C4-5E5BA2A4A7D3}">
      <formula1>OR(ISNUMBER(L96),L96=":")</formula1>
    </dataValidation>
    <dataValidation type="custom" allowBlank="1" showInputMessage="1" showErrorMessage="1" errorTitle="Wrong data input" error="Data entry is limited to numbers._x000d__x000a_: symbol can be used for not available data." sqref="L97" xr:uid="{ABA349BB-9FFE-459C-9321-430B2A6BF268}">
      <formula1>OR(ISNUMBER(L97),L97=":")</formula1>
    </dataValidation>
    <dataValidation type="custom" allowBlank="1" showInputMessage="1" showErrorMessage="1" errorTitle="Wrong data input" error="Data entry is limited to numbers._x000d__x000a_: symbol can be used for not available data." sqref="L98" xr:uid="{7051F6F4-6D17-46B9-863A-ED8E8348D28E}">
      <formula1>OR(ISNUMBER(L98),L98=":")</formula1>
    </dataValidation>
    <dataValidation type="custom" allowBlank="1" showInputMessage="1" showErrorMessage="1" errorTitle="Wrong data input" error="Data entry is limited to numbers._x000d__x000a_: symbol can be used for not available data." sqref="L99" xr:uid="{955310A0-60F4-451D-A653-FC4EA0345F9A}">
      <formula1>OR(ISNUMBER(L99),L99=":")</formula1>
    </dataValidation>
    <dataValidation type="custom" allowBlank="1" showInputMessage="1" showErrorMessage="1" errorTitle="Wrong data input" error="Data entry is limited to numbers._x000d__x000a_: symbol can be used for not available data." sqref="L100" xr:uid="{36A86824-5675-4426-BE51-80BE351F7BA6}">
      <formula1>OR(ISNUMBER(L100),L100=":")</formula1>
    </dataValidation>
    <dataValidation type="custom" allowBlank="1" showInputMessage="1" showErrorMessage="1" errorTitle="Wrong data input" error="Data entry is limited to numbers._x000d__x000a_: symbol can be used for not available data." sqref="L105" xr:uid="{D633FF07-8389-4A0D-990F-5789921DCC85}">
      <formula1>OR(ISNUMBER(L105),L105=":")</formula1>
    </dataValidation>
    <dataValidation type="custom" allowBlank="1" showInputMessage="1" showErrorMessage="1" errorTitle="Wrong data input" error="Data entry is limited to numbers._x000d__x000a_: symbol can be used for not available data." sqref="N96" xr:uid="{DB0D130A-498B-4586-9151-306B93E28875}">
      <formula1>OR(ISNUMBER(N96),N96=":")</formula1>
    </dataValidation>
    <dataValidation type="custom" allowBlank="1" showInputMessage="1" showErrorMessage="1" errorTitle="Wrong data input" error="Data entry is limited to numbers._x000d__x000a_: symbol can be used for not available data." sqref="N97" xr:uid="{0C18B209-6B98-4F84-908D-6C073E6D0FA6}">
      <formula1>OR(ISNUMBER(N97),N97=":")</formula1>
    </dataValidation>
    <dataValidation type="custom" allowBlank="1" showInputMessage="1" showErrorMessage="1" errorTitle="Wrong data input" error="Data entry is limited to numbers._x000d__x000a_: symbol can be used for not available data." sqref="N98" xr:uid="{1A9BCE3F-D983-4EE5-8A07-89CAA7B42A7F}">
      <formula1>OR(ISNUMBER(N98),N98=":")</formula1>
    </dataValidation>
    <dataValidation type="custom" allowBlank="1" showInputMessage="1" showErrorMessage="1" errorTitle="Wrong data input" error="Data entry is limited to numbers._x000d__x000a_: symbol can be used for not available data." sqref="N99" xr:uid="{9E4C3E4C-A1BC-471F-9D8A-F21E3AEFCC37}">
      <formula1>OR(ISNUMBER(N99),N99=":")</formula1>
    </dataValidation>
    <dataValidation type="custom" allowBlank="1" showInputMessage="1" showErrorMessage="1" errorTitle="Wrong data input" error="Data entry is limited to numbers._x000d__x000a_: symbol can be used for not available data." sqref="N100" xr:uid="{2FE01DE7-6E3D-43A8-A7CB-94C9A21E6234}">
      <formula1>OR(ISNUMBER(N100),N100=":")</formula1>
    </dataValidation>
    <dataValidation type="custom" allowBlank="1" showInputMessage="1" showErrorMessage="1" errorTitle="Wrong data input" error="Data entry is limited to numbers._x000d__x000a_: symbol can be used for not available data." sqref="N105" xr:uid="{5ACDB798-C7F4-4764-A8A1-5B5134003C46}">
      <formula1>OR(ISNUMBER(N105),N105=":")</formula1>
    </dataValidation>
    <dataValidation type="custom" allowBlank="1" showInputMessage="1" showErrorMessage="1" errorTitle="Wrong data input" error="Data entry is limited to numbers._x000d__x000a_: symbol can be used for not available data." sqref="P96" xr:uid="{3DA6EBBC-1E12-4F46-A00A-331DB517692B}">
      <formula1>OR(ISNUMBER(P96),P96=":")</formula1>
    </dataValidation>
    <dataValidation type="custom" allowBlank="1" showInputMessage="1" showErrorMessage="1" errorTitle="Wrong data input" error="Data entry is limited to numbers._x000d__x000a_: symbol can be used for not available data." sqref="P97" xr:uid="{078828F1-346C-4E16-9301-EC51F89E7903}">
      <formula1>OR(ISNUMBER(P97),P97=":")</formula1>
    </dataValidation>
    <dataValidation type="custom" allowBlank="1" showInputMessage="1" showErrorMessage="1" errorTitle="Wrong data input" error="Data entry is limited to numbers._x000d__x000a_: symbol can be used for not available data." sqref="P98" xr:uid="{9256C036-A941-4F20-BC92-8ABCCE197E5E}">
      <formula1>OR(ISNUMBER(P98),P98=":")</formula1>
    </dataValidation>
    <dataValidation type="custom" allowBlank="1" showInputMessage="1" showErrorMessage="1" errorTitle="Wrong data input" error="Data entry is limited to numbers._x000d__x000a_: symbol can be used for not available data." sqref="P99" xr:uid="{EDD67390-7970-487D-98A1-A8FD72BF0F5D}">
      <formula1>OR(ISNUMBER(P99),P99=":")</formula1>
    </dataValidation>
    <dataValidation type="custom" allowBlank="1" showInputMessage="1" showErrorMessage="1" errorTitle="Wrong data input" error="Data entry is limited to numbers._x000d__x000a_: symbol can be used for not available data." sqref="P100" xr:uid="{EFEB1839-1F6F-4920-BEB0-3D57657D1ED6}">
      <formula1>OR(ISNUMBER(P100),P100=":")</formula1>
    </dataValidation>
    <dataValidation type="custom" allowBlank="1" showInputMessage="1" showErrorMessage="1" errorTitle="Wrong data input" error="Data entry is limited to numbers._x000d__x000a_: symbol can be used for not available data." sqref="P105" xr:uid="{D19FD41E-483E-462B-95AC-4D9390E85E67}">
      <formula1>OR(ISNUMBER(P105),P105=":")</formula1>
    </dataValidation>
    <dataValidation type="custom" allowBlank="1" showInputMessage="1" showErrorMessage="1" errorTitle="Wrong data input" error="Data entry is limited to numbers._x000d__x000a_: symbol can be used for not available data." sqref="R96" xr:uid="{D1195F8F-091A-477B-B066-458B5AC622FF}">
      <formula1>OR(ISNUMBER(R96),R96=":")</formula1>
    </dataValidation>
    <dataValidation type="custom" allowBlank="1" showInputMessage="1" showErrorMessage="1" errorTitle="Wrong data input" error="Data entry is limited to numbers._x000d__x000a_: symbol can be used for not available data." sqref="R97" xr:uid="{42A87546-2815-48A0-AF5C-6AC0FB018E51}">
      <formula1>OR(ISNUMBER(R97),R97=":")</formula1>
    </dataValidation>
    <dataValidation type="custom" allowBlank="1" showInputMessage="1" showErrorMessage="1" errorTitle="Wrong data input" error="Data entry is limited to numbers._x000d__x000a_: symbol can be used for not available data." sqref="R98" xr:uid="{AE9BA20C-2110-463B-B8A9-30C34603BB5F}">
      <formula1>OR(ISNUMBER(R98),R98=":")</formula1>
    </dataValidation>
    <dataValidation type="custom" allowBlank="1" showInputMessage="1" showErrorMessage="1" errorTitle="Wrong data input" error="Data entry is limited to numbers._x000d__x000a_: symbol can be used for not available data." sqref="R99" xr:uid="{B5B128FE-337B-4D84-AAFA-BBB3AFED7840}">
      <formula1>OR(ISNUMBER(R99),R99=":")</formula1>
    </dataValidation>
    <dataValidation type="custom" allowBlank="1" showInputMessage="1" showErrorMessage="1" errorTitle="Wrong data input" error="Data entry is limited to numbers._x000d__x000a_: symbol can be used for not available data." sqref="R100" xr:uid="{18ADD329-A3B2-43DF-8C94-75183F41399C}">
      <formula1>OR(ISNUMBER(R100),R100=":")</formula1>
    </dataValidation>
    <dataValidation type="custom" allowBlank="1" showInputMessage="1" showErrorMessage="1" errorTitle="Wrong data input" error="Data entry is limited to numbers._x000d__x000a_: symbol can be used for not available data." sqref="R105" xr:uid="{F0276B3E-26A5-495E-9B9B-DF238059DFD4}">
      <formula1>OR(ISNUMBER(R105),R105=":")</formula1>
    </dataValidation>
    <dataValidation type="custom" allowBlank="1" showInputMessage="1" showErrorMessage="1" errorTitle="Wrong data input" error="Data entry is limited to numbers._x000d__x000a_: symbol can be used for not available data." sqref="T96" xr:uid="{8D53B6AB-8839-48C4-A35C-99B6F9A05073}">
      <formula1>OR(ISNUMBER(T96),T96=":")</formula1>
    </dataValidation>
    <dataValidation type="custom" allowBlank="1" showInputMessage="1" showErrorMessage="1" errorTitle="Wrong data input" error="Data entry is limited to numbers._x000d__x000a_: symbol can be used for not available data." sqref="T97" xr:uid="{0E760FA1-1B29-4EDD-911B-004280A66C0F}">
      <formula1>OR(ISNUMBER(T97),T97=":")</formula1>
    </dataValidation>
    <dataValidation type="custom" allowBlank="1" showInputMessage="1" showErrorMessage="1" errorTitle="Wrong data input" error="Data entry is limited to numbers._x000d__x000a_: symbol can be used for not available data." sqref="T98" xr:uid="{91D93A95-3A2A-44DE-9BA7-7B911673BB64}">
      <formula1>OR(ISNUMBER(T98),T98=":")</formula1>
    </dataValidation>
    <dataValidation type="custom" allowBlank="1" showInputMessage="1" showErrorMessage="1" errorTitle="Wrong data input" error="Data entry is limited to numbers._x000d__x000a_: symbol can be used for not available data." sqref="T99" xr:uid="{FE0CBDB8-E8BB-432A-9A20-EF6A63F2C79D}">
      <formula1>OR(ISNUMBER(T99),T99=":")</formula1>
    </dataValidation>
    <dataValidation type="custom" allowBlank="1" showInputMessage="1" showErrorMessage="1" errorTitle="Wrong data input" error="Data entry is limited to numbers._x000d__x000a_: symbol can be used for not available data." sqref="T100" xr:uid="{61D81D93-C635-4F20-8529-35ECE51D45B6}">
      <formula1>OR(ISNUMBER(T100),T100=":")</formula1>
    </dataValidation>
    <dataValidation type="custom" allowBlank="1" showInputMessage="1" showErrorMessage="1" errorTitle="Wrong data input" error="Data entry is limited to numbers._x000d__x000a_: symbol can be used for not available data." sqref="T105" xr:uid="{11378E32-323D-4C6F-A60C-7DEA7D478276}">
      <formula1>OR(ISNUMBER(T105),T105=":")</formula1>
    </dataValidation>
    <dataValidation type="custom" allowBlank="1" showInputMessage="1" showErrorMessage="1" errorTitle="Wrong data input" error="Data entry is limited to numbers._x000d__x000a_: symbol can be used for not available data." sqref="V96" xr:uid="{F1B0AAC6-FAEC-4657-84EB-BA498E97E196}">
      <formula1>OR(ISNUMBER(V96),V96=":")</formula1>
    </dataValidation>
    <dataValidation type="custom" allowBlank="1" showInputMessage="1" showErrorMessage="1" errorTitle="Wrong data input" error="Data entry is limited to numbers._x000d__x000a_: symbol can be used for not available data." sqref="V97" xr:uid="{C547E677-7CD4-40FF-8B6C-3F60D774E006}">
      <formula1>OR(ISNUMBER(V97),V97=":")</formula1>
    </dataValidation>
    <dataValidation type="custom" allowBlank="1" showInputMessage="1" showErrorMessage="1" errorTitle="Wrong data input" error="Data entry is limited to numbers._x000d__x000a_: symbol can be used for not available data." sqref="V98" xr:uid="{B7D7B091-329C-43B1-96BF-2EC9363AF4DB}">
      <formula1>OR(ISNUMBER(V98),V98=":")</formula1>
    </dataValidation>
    <dataValidation type="custom" allowBlank="1" showInputMessage="1" showErrorMessage="1" errorTitle="Wrong data input" error="Data entry is limited to numbers._x000d__x000a_: symbol can be used for not available data." sqref="V99" xr:uid="{8FC04F0D-B9AF-4F1C-8FF0-F337A0259897}">
      <formula1>OR(ISNUMBER(V99),V99=":")</formula1>
    </dataValidation>
    <dataValidation type="custom" allowBlank="1" showInputMessage="1" showErrorMessage="1" errorTitle="Wrong data input" error="Data entry is limited to numbers._x000d__x000a_: symbol can be used for not available data." sqref="V100" xr:uid="{B4B9AF7C-6007-45FB-9E52-43E5A50E0A55}">
      <formula1>OR(ISNUMBER(V100),V100=":")</formula1>
    </dataValidation>
    <dataValidation type="custom" allowBlank="1" showInputMessage="1" showErrorMessage="1" errorTitle="Wrong data input" error="Data entry is limited to numbers._x000d__x000a_: symbol can be used for not available data." sqref="V105" xr:uid="{E7C0631A-F7AC-4681-94E2-99C52CD19230}">
      <formula1>OR(ISNUMBER(V105),V105=":")</formula1>
    </dataValidation>
    <dataValidation type="custom" allowBlank="1" showInputMessage="1" showErrorMessage="1" errorTitle="Wrong data input" error="Data entry is limited to numbers._x000d__x000a_: symbol can be used for not available data." sqref="X96" xr:uid="{C8B09AAF-2F84-4BED-A550-6E0D2091FF5B}">
      <formula1>OR(ISNUMBER(X96),X96=":")</formula1>
    </dataValidation>
    <dataValidation type="custom" allowBlank="1" showInputMessage="1" showErrorMessage="1" errorTitle="Wrong data input" error="Data entry is limited to numbers._x000d__x000a_: symbol can be used for not available data." sqref="X97" xr:uid="{48C49F2D-201E-4CB9-B760-8F42FFF09AE8}">
      <formula1>OR(ISNUMBER(X97),X97=":")</formula1>
    </dataValidation>
    <dataValidation type="custom" allowBlank="1" showInputMessage="1" showErrorMessage="1" errorTitle="Wrong data input" error="Data entry is limited to numbers._x000d__x000a_: symbol can be used for not available data." sqref="X98" xr:uid="{67E5B28E-1A3D-4EF6-89F5-08B42278F456}">
      <formula1>OR(ISNUMBER(X98),X98=":")</formula1>
    </dataValidation>
    <dataValidation type="custom" allowBlank="1" showInputMessage="1" showErrorMessage="1" errorTitle="Wrong data input" error="Data entry is limited to numbers._x000d__x000a_: symbol can be used for not available data." sqref="X99" xr:uid="{F84D938E-52E1-40B5-BF23-955B777F439A}">
      <formula1>OR(ISNUMBER(X99),X99=":")</formula1>
    </dataValidation>
    <dataValidation type="custom" allowBlank="1" showInputMessage="1" showErrorMessage="1" errorTitle="Wrong data input" error="Data entry is limited to numbers._x000d__x000a_: symbol can be used for not available data." sqref="X100" xr:uid="{D1DD6119-FB3E-44AD-9586-810F115743C8}">
      <formula1>OR(ISNUMBER(X100),X100=":")</formula1>
    </dataValidation>
    <dataValidation type="custom" allowBlank="1" showInputMessage="1" showErrorMessage="1" errorTitle="Wrong data input" error="Data entry is limited to numbers._x000d__x000a_: symbol can be used for not available data." sqref="X105" xr:uid="{833D87C4-CF5E-48C3-BDD6-6ACC89B2AA44}">
      <formula1>OR(ISNUMBER(X105),X105=":")</formula1>
    </dataValidation>
    <dataValidation type="custom" allowBlank="1" showInputMessage="1" showErrorMessage="1" errorTitle="Wrong data input" error="Data entry is limited to numbers._x000d__x000a_: symbol can be used for not available data." sqref="Z96" xr:uid="{D2F8F3C1-C911-42BC-8B95-D6B311815B41}">
      <formula1>OR(ISNUMBER(Z96),Z96=":")</formula1>
    </dataValidation>
    <dataValidation type="custom" allowBlank="1" showInputMessage="1" showErrorMessage="1" errorTitle="Wrong data input" error="Data entry is limited to numbers._x000d__x000a_: symbol can be used for not available data." sqref="Z97" xr:uid="{F8549588-B236-40DD-81DA-D418348046D9}">
      <formula1>OR(ISNUMBER(Z97),Z97=":")</formula1>
    </dataValidation>
    <dataValidation type="custom" allowBlank="1" showInputMessage="1" showErrorMessage="1" errorTitle="Wrong data input" error="Data entry is limited to numbers._x000d__x000a_: symbol can be used for not available data." sqref="Z98" xr:uid="{47C77D1B-A42E-4DE4-B922-B909117B6FCC}">
      <formula1>OR(ISNUMBER(Z98),Z98=":")</formula1>
    </dataValidation>
    <dataValidation type="custom" allowBlank="1" showInputMessage="1" showErrorMessage="1" errorTitle="Wrong data input" error="Data entry is limited to numbers._x000d__x000a_: symbol can be used for not available data." sqref="Z99" xr:uid="{3A16EF0A-8379-4FF6-8F94-D208423374BC}">
      <formula1>OR(ISNUMBER(Z99),Z99=":")</formula1>
    </dataValidation>
    <dataValidation type="custom" allowBlank="1" showInputMessage="1" showErrorMessage="1" errorTitle="Wrong data input" error="Data entry is limited to numbers._x000d__x000a_: symbol can be used for not available data." sqref="Z100" xr:uid="{F70BCAC7-0E83-4C18-B2CE-91303D3B3BFC}">
      <formula1>OR(ISNUMBER(Z100),Z100=":")</formula1>
    </dataValidation>
    <dataValidation type="custom" allowBlank="1" showInputMessage="1" showErrorMessage="1" errorTitle="Wrong data input" error="Data entry is limited to numbers._x000d__x000a_: symbol can be used for not available data." sqref="Z105" xr:uid="{96186E99-F002-42A1-A5D0-A14075FDA66D}">
      <formula1>OR(ISNUMBER(Z105),Z105=":")</formula1>
    </dataValidation>
    <dataValidation type="custom" allowBlank="1" showInputMessage="1" showErrorMessage="1" errorTitle="Wrong data input" error="Data entry is limited to numbers._x000d__x000a_: symbol can be used for not available data." sqref="AB96" xr:uid="{AE05B548-C9AF-469A-9864-8611F33A086B}">
      <formula1>OR(ISNUMBER(AB96),AB96=":")</formula1>
    </dataValidation>
    <dataValidation type="custom" allowBlank="1" showInputMessage="1" showErrorMessage="1" errorTitle="Wrong data input" error="Data entry is limited to numbers._x000d__x000a_: symbol can be used for not available data." sqref="AB97" xr:uid="{0428EE24-A495-40A6-B38F-50A84B3EEBAF}">
      <formula1>OR(ISNUMBER(AB97),AB97=":")</formula1>
    </dataValidation>
    <dataValidation type="custom" allowBlank="1" showInputMessage="1" showErrorMessage="1" errorTitle="Wrong data input" error="Data entry is limited to numbers._x000d__x000a_: symbol can be used for not available data." sqref="AB98" xr:uid="{56512909-C704-4AB6-BA1C-9AE1685F02EF}">
      <formula1>OR(ISNUMBER(AB98),AB98=":")</formula1>
    </dataValidation>
    <dataValidation type="custom" allowBlank="1" showInputMessage="1" showErrorMessage="1" errorTitle="Wrong data input" error="Data entry is limited to numbers._x000d__x000a_: symbol can be used for not available data." sqref="AB99" xr:uid="{2E9D58E8-556B-4419-AA45-34CD465844CC}">
      <formula1>OR(ISNUMBER(AB99),AB99=":")</formula1>
    </dataValidation>
    <dataValidation type="custom" allowBlank="1" showInputMessage="1" showErrorMessage="1" errorTitle="Wrong data input" error="Data entry is limited to numbers._x000d__x000a_: symbol can be used for not available data." sqref="AB100" xr:uid="{2F53CB74-9096-4921-B0C9-FAF687FC401F}">
      <formula1>OR(ISNUMBER(AB100),AB100=":")</formula1>
    </dataValidation>
    <dataValidation type="custom" allowBlank="1" showInputMessage="1" showErrorMessage="1" errorTitle="Wrong data input" error="Data entry is limited to numbers._x000d__x000a_: symbol can be used for not available data." sqref="AB105" xr:uid="{EE5123F2-D8BD-4F75-8F00-3D3D7672F6E9}">
      <formula1>OR(ISNUMBER(AB105),AB105=":")</formula1>
    </dataValidation>
    <dataValidation type="custom" allowBlank="1" showInputMessage="1" showErrorMessage="1" errorTitle="Wrong data input" error="Data entry is limited to numbers._x000d__x000a_: symbol can be used for not available data." sqref="AD96" xr:uid="{5D5BF86B-79DB-4F5A-8C30-08A43EB44900}">
      <formula1>OR(ISNUMBER(AD96),AD96=":")</formula1>
    </dataValidation>
    <dataValidation type="custom" allowBlank="1" showInputMessage="1" showErrorMessage="1" errorTitle="Wrong data input" error="Data entry is limited to numbers._x000d__x000a_: symbol can be used for not available data." sqref="AD97" xr:uid="{4C155651-DFF9-4A60-B578-BA0864F95FAB}">
      <formula1>OR(ISNUMBER(AD97),AD97=":")</formula1>
    </dataValidation>
    <dataValidation type="custom" allowBlank="1" showInputMessage="1" showErrorMessage="1" errorTitle="Wrong data input" error="Data entry is limited to numbers._x000d__x000a_: symbol can be used for not available data." sqref="AD98" xr:uid="{50D97828-6061-49B1-AD69-B799DE0FB7A3}">
      <formula1>OR(ISNUMBER(AD98),AD98=":")</formula1>
    </dataValidation>
    <dataValidation type="custom" allowBlank="1" showInputMessage="1" showErrorMessage="1" errorTitle="Wrong data input" error="Data entry is limited to numbers._x000d__x000a_: symbol can be used for not available data." sqref="AD99" xr:uid="{8351BC71-B59B-459F-B502-E08771F2B47C}">
      <formula1>OR(ISNUMBER(AD99),AD99=":")</formula1>
    </dataValidation>
    <dataValidation type="custom" allowBlank="1" showInputMessage="1" showErrorMessage="1" errorTitle="Wrong data input" error="Data entry is limited to numbers._x000d__x000a_: symbol can be used for not available data." sqref="AD100" xr:uid="{12BD19F3-2A79-45F7-91D1-A49FE8522C1A}">
      <formula1>OR(ISNUMBER(AD100),AD100=":")</formula1>
    </dataValidation>
    <dataValidation type="custom" allowBlank="1" showInputMessage="1" showErrorMessage="1" errorTitle="Wrong data input" error="Data entry is limited to numbers._x000d__x000a_: symbol can be used for not available data." sqref="AD105" xr:uid="{39087E3C-2226-45C3-93CD-2B3A7B5BF193}">
      <formula1>OR(ISNUMBER(AD105),AD105=":")</formula1>
    </dataValidation>
    <dataValidation type="custom" allowBlank="1" showInputMessage="1" showErrorMessage="1" errorTitle="Wrong data input" error="Data entry is limited to numbers._x000d__x000a_: symbol can be used for not available data." sqref="AF96" xr:uid="{79D8FA77-2903-49C3-A312-972889B25115}">
      <formula1>OR(ISNUMBER(AF96),AF96=":")</formula1>
    </dataValidation>
    <dataValidation type="custom" allowBlank="1" showInputMessage="1" showErrorMessage="1" errorTitle="Wrong data input" error="Data entry is limited to numbers._x000d__x000a_: symbol can be used for not available data." sqref="AF97" xr:uid="{1E4A44CC-88E9-4241-96EE-E80076B94F41}">
      <formula1>OR(ISNUMBER(AF97),AF97=":")</formula1>
    </dataValidation>
    <dataValidation type="custom" allowBlank="1" showInputMessage="1" showErrorMessage="1" errorTitle="Wrong data input" error="Data entry is limited to numbers._x000d__x000a_: symbol can be used for not available data." sqref="AF98" xr:uid="{B3D954AE-8760-47F5-8BB1-0C7D273B9489}">
      <formula1>OR(ISNUMBER(AF98),AF98=":")</formula1>
    </dataValidation>
    <dataValidation type="custom" allowBlank="1" showInputMessage="1" showErrorMessage="1" errorTitle="Wrong data input" error="Data entry is limited to numbers._x000d__x000a_: symbol can be used for not available data." sqref="AF99" xr:uid="{0FA3045C-A44B-4B9A-B6E3-41EFB29E60B8}">
      <formula1>OR(ISNUMBER(AF99),AF99=":")</formula1>
    </dataValidation>
    <dataValidation type="custom" allowBlank="1" showInputMessage="1" showErrorMessage="1" errorTitle="Wrong data input" error="Data entry is limited to numbers._x000d__x000a_: symbol can be used for not available data." sqref="AF100" xr:uid="{DEEECF52-9B33-4D96-97A5-F835F8D9B2E2}">
      <formula1>OR(ISNUMBER(AF100),AF100=":")</formula1>
    </dataValidation>
    <dataValidation type="custom" allowBlank="1" showInputMessage="1" showErrorMessage="1" errorTitle="Wrong data input" error="Data entry is limited to numbers._x000d__x000a_: symbol can be used for not available data." sqref="AF105" xr:uid="{CAAA0141-61B0-4B4C-88A7-A838AC502028}">
      <formula1>OR(ISNUMBER(AF105),AF105=":")</formula1>
    </dataValidation>
    <dataValidation type="custom" allowBlank="1" showInputMessage="1" showErrorMessage="1" errorTitle="Wrong data input" error="Data entry is limited to numbers._x000d__x000a_: symbol can be used for not available data." sqref="AH96" xr:uid="{EBA92527-7CA6-4B12-A26E-302FA27AF4DD}">
      <formula1>OR(ISNUMBER(AH96),AH96=":")</formula1>
    </dataValidation>
    <dataValidation type="custom" allowBlank="1" showInputMessage="1" showErrorMessage="1" errorTitle="Wrong data input" error="Data entry is limited to numbers._x000d__x000a_: symbol can be used for not available data." sqref="AH97" xr:uid="{47887C40-3433-4E52-9516-5560E7D89357}">
      <formula1>OR(ISNUMBER(AH97),AH97=":")</formula1>
    </dataValidation>
    <dataValidation type="custom" allowBlank="1" showInputMessage="1" showErrorMessage="1" errorTitle="Wrong data input" error="Data entry is limited to numbers._x000d__x000a_: symbol can be used for not available data." sqref="AH98" xr:uid="{3D2F2D38-8846-4B0D-A16B-4F4CE7B3B8AB}">
      <formula1>OR(ISNUMBER(AH98),AH98=":")</formula1>
    </dataValidation>
    <dataValidation type="custom" allowBlank="1" showInputMessage="1" showErrorMessage="1" errorTitle="Wrong data input" error="Data entry is limited to numbers._x000d__x000a_: symbol can be used for not available data." sqref="AH99" xr:uid="{18BB406C-D145-4D26-BB12-29127AD03887}">
      <formula1>OR(ISNUMBER(AH99),AH99=":")</formula1>
    </dataValidation>
    <dataValidation type="custom" allowBlank="1" showInputMessage="1" showErrorMessage="1" errorTitle="Wrong data input" error="Data entry is limited to numbers._x000d__x000a_: symbol can be used for not available data." sqref="AH100" xr:uid="{5CBD12DC-9CF3-4306-B781-6714501C9544}">
      <formula1>OR(ISNUMBER(AH100),AH100=":")</formula1>
    </dataValidation>
    <dataValidation type="custom" allowBlank="1" showInputMessage="1" showErrorMessage="1" errorTitle="Wrong data input" error="Data entry is limited to numbers._x000d__x000a_: symbol can be used for not available data." sqref="AH105" xr:uid="{094AB322-5923-428D-B98D-F7A9C4752ED6}">
      <formula1>OR(ISNUMBER(AH105),AH105=":")</formula1>
    </dataValidation>
    <dataValidation type="custom" allowBlank="1" showInputMessage="1" showErrorMessage="1" errorTitle="Wrong data input" error="Data entry is limited to numbers._x000d__x000a_: symbol can be used for not available data." sqref="AJ96" xr:uid="{99E0CD82-7D8B-4489-B872-D6DB312C0B15}">
      <formula1>OR(ISNUMBER(AJ96),AJ96=":")</formula1>
    </dataValidation>
    <dataValidation type="custom" allowBlank="1" showInputMessage="1" showErrorMessage="1" errorTitle="Wrong data input" error="Data entry is limited to numbers._x000d__x000a_: symbol can be used for not available data." sqref="AJ97" xr:uid="{ABE39107-7829-4686-A594-54FC037D929C}">
      <formula1>OR(ISNUMBER(AJ97),AJ97=":")</formula1>
    </dataValidation>
    <dataValidation type="custom" allowBlank="1" showInputMessage="1" showErrorMessage="1" errorTitle="Wrong data input" error="Data entry is limited to numbers._x000d__x000a_: symbol can be used for not available data." sqref="AJ98" xr:uid="{DC99A934-FCEF-4019-9727-2B82FB934ADD}">
      <formula1>OR(ISNUMBER(AJ98),AJ98=":")</formula1>
    </dataValidation>
    <dataValidation type="custom" allowBlank="1" showInputMessage="1" showErrorMessage="1" errorTitle="Wrong data input" error="Data entry is limited to numbers._x000d__x000a_: symbol can be used for not available data." sqref="AJ99" xr:uid="{30430564-53CC-40C7-9914-46CC7EDD2E28}">
      <formula1>OR(ISNUMBER(AJ99),AJ99=":")</formula1>
    </dataValidation>
    <dataValidation type="custom" allowBlank="1" showInputMessage="1" showErrorMessage="1" errorTitle="Wrong data input" error="Data entry is limited to numbers._x000d__x000a_: symbol can be used for not available data." sqref="AJ100" xr:uid="{3944D336-C301-46D0-844E-0D0778454FC4}">
      <formula1>OR(ISNUMBER(AJ100),AJ100=":")</formula1>
    </dataValidation>
    <dataValidation type="custom" allowBlank="1" showInputMessage="1" showErrorMessage="1" errorTitle="Wrong data input" error="Data entry is limited to numbers._x000d__x000a_: symbol can be used for not available data." sqref="AJ105" xr:uid="{439FEF8E-F886-4EE8-B6CE-0FF2761DFB16}">
      <formula1>OR(ISNUMBER(AJ105),AJ105=":")</formula1>
    </dataValidation>
    <dataValidation type="custom" allowBlank="1" showInputMessage="1" showErrorMessage="1" errorTitle="Wrong data input" error="Data entry is limited to numbers._x000d__x000a_: symbol can be used for not available data." sqref="AL96" xr:uid="{53AC954B-192B-47C7-9563-B1DD8FE1659E}">
      <formula1>OR(ISNUMBER(AL96),AL96=":")</formula1>
    </dataValidation>
    <dataValidation type="custom" allowBlank="1" showInputMessage="1" showErrorMessage="1" errorTitle="Wrong data input" error="Data entry is limited to numbers._x000d__x000a_: symbol can be used for not available data." sqref="AL97" xr:uid="{2F5C70D6-6875-4401-8E8F-618EEC0D87B3}">
      <formula1>OR(ISNUMBER(AL97),AL97=":")</formula1>
    </dataValidation>
    <dataValidation type="custom" allowBlank="1" showInputMessage="1" showErrorMessage="1" errorTitle="Wrong data input" error="Data entry is limited to numbers._x000d__x000a_: symbol can be used for not available data." sqref="AL98" xr:uid="{EC352EEE-0FC7-4B1E-BC31-AD442016818E}">
      <formula1>OR(ISNUMBER(AL98),AL98=":")</formula1>
    </dataValidation>
    <dataValidation type="custom" allowBlank="1" showInputMessage="1" showErrorMessage="1" errorTitle="Wrong data input" error="Data entry is limited to numbers._x000d__x000a_: symbol can be used for not available data." sqref="AL99" xr:uid="{4184730F-26CA-4539-99EC-77BD542D4E24}">
      <formula1>OR(ISNUMBER(AL99),AL99=":")</formula1>
    </dataValidation>
    <dataValidation type="custom" allowBlank="1" showInputMessage="1" showErrorMessage="1" errorTitle="Wrong data input" error="Data entry is limited to numbers._x000d__x000a_: symbol can be used for not available data." sqref="AL100" xr:uid="{3D9B0428-1619-44D7-9B3A-465218ED00A9}">
      <formula1>OR(ISNUMBER(AL100),AL100=":")</formula1>
    </dataValidation>
    <dataValidation type="custom" allowBlank="1" showInputMessage="1" showErrorMessage="1" errorTitle="Wrong data input" error="Data entry is limited to numbers._x000d__x000a_: symbol can be used for not available data." sqref="AL105" xr:uid="{FCA9FA13-EE83-443F-8F6D-B926A95DB024}">
      <formula1>OR(ISNUMBER(AL105),AL105=":")</formula1>
    </dataValidation>
    <dataValidation type="custom" allowBlank="1" showInputMessage="1" showErrorMessage="1" errorTitle="Wrong data input" error="Data entry is limited to numbers._x000d__x000a_: symbol can be used for not available data." sqref="AN96" xr:uid="{EB4DC421-3626-4764-8B6A-00CFF8C83FCA}">
      <formula1>OR(ISNUMBER(AN96),AN96=":")</formula1>
    </dataValidation>
    <dataValidation type="custom" allowBlank="1" showInputMessage="1" showErrorMessage="1" errorTitle="Wrong data input" error="Data entry is limited to numbers._x000d__x000a_: symbol can be used for not available data." sqref="AN97" xr:uid="{8035C6A1-9E12-4851-ABB6-AA35276D016B}">
      <formula1>OR(ISNUMBER(AN97),AN97=":")</formula1>
    </dataValidation>
    <dataValidation type="custom" allowBlank="1" showInputMessage="1" showErrorMessage="1" errorTitle="Wrong data input" error="Data entry is limited to numbers._x000d__x000a_: symbol can be used for not available data." sqref="AN98" xr:uid="{F3C18425-E7C8-44C6-8689-9C05EC6EB741}">
      <formula1>OR(ISNUMBER(AN98),AN98=":")</formula1>
    </dataValidation>
    <dataValidation type="custom" allowBlank="1" showInputMessage="1" showErrorMessage="1" errorTitle="Wrong data input" error="Data entry is limited to numbers._x000d__x000a_: symbol can be used for not available data." sqref="AN99" xr:uid="{15E035B4-3DA6-49DB-A449-329CF41259D6}">
      <formula1>OR(ISNUMBER(AN99),AN99=":")</formula1>
    </dataValidation>
    <dataValidation type="custom" allowBlank="1" showInputMessage="1" showErrorMessage="1" errorTitle="Wrong data input" error="Data entry is limited to numbers._x000d__x000a_: symbol can be used for not available data." sqref="AN100" xr:uid="{B31B13BB-542B-482A-8879-7C4CDDB41D09}">
      <formula1>OR(ISNUMBER(AN100),AN100=":")</formula1>
    </dataValidation>
    <dataValidation type="custom" allowBlank="1" showInputMessage="1" showErrorMessage="1" errorTitle="Wrong data input" error="Data entry is limited to numbers._x000d__x000a_: symbol can be used for not available data." sqref="AN105" xr:uid="{2E92E382-B3E4-41C3-AA03-A1E54A14498C}">
      <formula1>OR(ISNUMBER(AN105),AN105=":")</formula1>
    </dataValidation>
    <dataValidation type="custom" allowBlank="1" showInputMessage="1" showErrorMessage="1" errorTitle="Wrong data input" error="Data entry is limited to numbers._x000d__x000a_: symbol can be used for not available data." sqref="AP96" xr:uid="{A626CFF3-EE4A-47F6-A153-ACAFF7EDB84B}">
      <formula1>OR(ISNUMBER(AP96),AP96=":")</formula1>
    </dataValidation>
    <dataValidation type="custom" allowBlank="1" showInputMessage="1" showErrorMessage="1" errorTitle="Wrong data input" error="Data entry is limited to numbers._x000d__x000a_: symbol can be used for not available data." sqref="AP97" xr:uid="{D84D0602-87B5-41E3-96BC-FCDA5C7BF8B7}">
      <formula1>OR(ISNUMBER(AP97),AP97=":")</formula1>
    </dataValidation>
    <dataValidation type="custom" allowBlank="1" showInputMessage="1" showErrorMessage="1" errorTitle="Wrong data input" error="Data entry is limited to numbers._x000d__x000a_: symbol can be used for not available data." sqref="AP98" xr:uid="{FC299303-8B17-4AF3-8C3C-0B428E5866D5}">
      <formula1>OR(ISNUMBER(AP98),AP98=":")</formula1>
    </dataValidation>
    <dataValidation type="custom" allowBlank="1" showInputMessage="1" showErrorMessage="1" errorTitle="Wrong data input" error="Data entry is limited to numbers._x000d__x000a_: symbol can be used for not available data." sqref="AP99" xr:uid="{A1B15287-4689-4DA5-BA8E-82BCB81EB046}">
      <formula1>OR(ISNUMBER(AP99),AP99=":")</formula1>
    </dataValidation>
    <dataValidation type="custom" allowBlank="1" showInputMessage="1" showErrorMessage="1" errorTitle="Wrong data input" error="Data entry is limited to numbers._x000d__x000a_: symbol can be used for not available data." sqref="AP100" xr:uid="{1743ED25-D957-46C4-A772-D27384A53136}">
      <formula1>OR(ISNUMBER(AP100),AP100=":")</formula1>
    </dataValidation>
    <dataValidation type="custom" allowBlank="1" showInputMessage="1" showErrorMessage="1" errorTitle="Wrong data input" error="Data entry is limited to numbers._x000d__x000a_: symbol can be used for not available data." sqref="AP105" xr:uid="{82904043-2AB2-4EA1-B03A-DB3022B628B4}">
      <formula1>OR(ISNUMBER(AP105),AP105=":")</formula1>
    </dataValidation>
    <dataValidation type="custom" allowBlank="1" showInputMessage="1" showErrorMessage="1" errorTitle="Wrong data input" error="Data entry is limited to numbers._x000d__x000a_: symbol can be used for not available data." sqref="AR96" xr:uid="{130FBE07-3457-4BEA-88D3-8BAA5E94FAE0}">
      <formula1>OR(ISNUMBER(AR96),AR96=":")</formula1>
    </dataValidation>
    <dataValidation type="custom" allowBlank="1" showInputMessage="1" showErrorMessage="1" errorTitle="Wrong data input" error="Data entry is limited to numbers._x000d__x000a_: symbol can be used for not available data." sqref="AR97" xr:uid="{AFF42C8C-F800-4B4C-9C01-C41E7EA88507}">
      <formula1>OR(ISNUMBER(AR97),AR97=":")</formula1>
    </dataValidation>
    <dataValidation type="custom" allowBlank="1" showInputMessage="1" showErrorMessage="1" errorTitle="Wrong data input" error="Data entry is limited to numbers._x000d__x000a_: symbol can be used for not available data." sqref="AR98" xr:uid="{D49E37C8-1532-4454-9699-C73AA11F8A20}">
      <formula1>OR(ISNUMBER(AR98),AR98=":")</formula1>
    </dataValidation>
    <dataValidation type="custom" allowBlank="1" showInputMessage="1" showErrorMessage="1" errorTitle="Wrong data input" error="Data entry is limited to numbers._x000d__x000a_: symbol can be used for not available data." sqref="AR99" xr:uid="{248514B8-8727-4398-AB0E-E846DE4DC801}">
      <formula1>OR(ISNUMBER(AR99),AR99=":")</formula1>
    </dataValidation>
    <dataValidation type="custom" allowBlank="1" showInputMessage="1" showErrorMessage="1" errorTitle="Wrong data input" error="Data entry is limited to numbers._x000d__x000a_: symbol can be used for not available data." sqref="AR100" xr:uid="{7D24E98A-BE81-459B-9787-4805A5F5D944}">
      <formula1>OR(ISNUMBER(AR100),AR100=":")</formula1>
    </dataValidation>
    <dataValidation type="custom" allowBlank="1" showInputMessage="1" showErrorMessage="1" errorTitle="Wrong data input" error="Data entry is limited to numbers._x000d__x000a_: symbol can be used for not available data." sqref="AR105" xr:uid="{09AEB524-2DAB-4DF7-AD0F-563CDF504820}">
      <formula1>OR(ISNUMBER(AR105),AR105=":")</formula1>
    </dataValidation>
    <dataValidation type="custom" allowBlank="1" showInputMessage="1" showErrorMessage="1" errorTitle="Wrong data input" error="Data entry is limited to numbers._x000d__x000a_: symbol can be used for not available data." sqref="AT96" xr:uid="{83DBAB4C-CD98-428B-B076-865C406716B3}">
      <formula1>OR(ISNUMBER(AT96),AT96=":")</formula1>
    </dataValidation>
    <dataValidation type="custom" allowBlank="1" showInputMessage="1" showErrorMessage="1" errorTitle="Wrong data input" error="Data entry is limited to numbers._x000d__x000a_: symbol can be used for not available data." sqref="AT97" xr:uid="{6B298FA6-3F36-4C29-8229-555CD483C972}">
      <formula1>OR(ISNUMBER(AT97),AT97=":")</formula1>
    </dataValidation>
    <dataValidation type="custom" allowBlank="1" showInputMessage="1" showErrorMessage="1" errorTitle="Wrong data input" error="Data entry is limited to numbers._x000d__x000a_: symbol can be used for not available data." sqref="AT98" xr:uid="{4D99AB9C-1BC2-4A29-BBCB-101DC7931F8B}">
      <formula1>OR(ISNUMBER(AT98),AT98=":")</formula1>
    </dataValidation>
    <dataValidation type="custom" allowBlank="1" showInputMessage="1" showErrorMessage="1" errorTitle="Wrong data input" error="Data entry is limited to numbers._x000d__x000a_: symbol can be used for not available data." sqref="AT99" xr:uid="{8D3E9851-E19C-4D20-B097-056D42A51F5C}">
      <formula1>OR(ISNUMBER(AT99),AT99=":")</formula1>
    </dataValidation>
    <dataValidation type="custom" allowBlank="1" showInputMessage="1" showErrorMessage="1" errorTitle="Wrong data input" error="Data entry is limited to numbers._x000d__x000a_: symbol can be used for not available data." sqref="AT100" xr:uid="{2E657DC4-3E14-412D-8D7E-791FE07EE13F}">
      <formula1>OR(ISNUMBER(AT100),AT100=":")</formula1>
    </dataValidation>
    <dataValidation type="custom" allowBlank="1" showInputMessage="1" showErrorMessage="1" errorTitle="Wrong data input" error="Data entry is limited to numbers._x000d__x000a_: symbol can be used for not available data." sqref="AT105" xr:uid="{4F7F69E5-436C-4C7E-ACE7-E446B1540587}">
      <formula1>OR(ISNUMBER(AT105),AT105=":")</formula1>
    </dataValidation>
    <dataValidation type="custom" allowBlank="1" showInputMessage="1" showErrorMessage="1" errorTitle="Wrong data input" error="Data entry is limited to numbers._x000d__x000a_: symbol can be used for not available data." sqref="AV96" xr:uid="{A92DA623-890E-495D-9784-FD8AFE1841BA}">
      <formula1>OR(ISNUMBER(AV96),AV96=":")</formula1>
    </dataValidation>
    <dataValidation type="custom" allowBlank="1" showInputMessage="1" showErrorMessage="1" errorTitle="Wrong data input" error="Data entry is limited to numbers._x000d__x000a_: symbol can be used for not available data." sqref="AV97" xr:uid="{76AF4DF1-4652-4121-95E6-8AFB47665DC1}">
      <formula1>OR(ISNUMBER(AV97),AV97=":")</formula1>
    </dataValidation>
    <dataValidation type="custom" allowBlank="1" showInputMessage="1" showErrorMessage="1" errorTitle="Wrong data input" error="Data entry is limited to numbers._x000d__x000a_: symbol can be used for not available data." sqref="AV98" xr:uid="{2F6081DF-B843-405A-A1A0-B4C9B9E0ECB9}">
      <formula1>OR(ISNUMBER(AV98),AV98=":")</formula1>
    </dataValidation>
    <dataValidation type="custom" allowBlank="1" showInputMessage="1" showErrorMessage="1" errorTitle="Wrong data input" error="Data entry is limited to numbers._x000d__x000a_: symbol can be used for not available data." sqref="AV99" xr:uid="{86AFEAD8-36CA-43A7-8B88-41A1594F6585}">
      <formula1>OR(ISNUMBER(AV99),AV99=":")</formula1>
    </dataValidation>
    <dataValidation type="custom" allowBlank="1" showInputMessage="1" showErrorMessage="1" errorTitle="Wrong data input" error="Data entry is limited to numbers._x000d__x000a_: symbol can be used for not available data." sqref="AV100" xr:uid="{04EE9A15-91B6-401C-9D97-17F241112CBA}">
      <formula1>OR(ISNUMBER(AV100),AV100=":")</formula1>
    </dataValidation>
    <dataValidation type="custom" allowBlank="1" showInputMessage="1" showErrorMessage="1" errorTitle="Wrong data input" error="Data entry is limited to numbers._x000d__x000a_: symbol can be used for not available data." sqref="AV105" xr:uid="{7082FD2D-48CF-4135-A495-FAF493CB443F}">
      <formula1>OR(ISNUMBER(AV105),AV105=":")</formula1>
    </dataValidation>
    <dataValidation type="custom" allowBlank="1" showInputMessage="1" showErrorMessage="1" errorTitle="Wrong data input" error="Data entry is limited to numbers._x000d__x000a_: symbol can be used for not available data." sqref="AX96" xr:uid="{0832470C-CD91-4A56-8EB0-C08420F15F01}">
      <formula1>OR(ISNUMBER(AX96),AX96=":")</formula1>
    </dataValidation>
    <dataValidation type="custom" allowBlank="1" showInputMessage="1" showErrorMessage="1" errorTitle="Wrong data input" error="Data entry is limited to numbers._x000d__x000a_: symbol can be used for not available data." sqref="AX97" xr:uid="{D112939C-7881-4FAB-81CA-B3BC58DE1888}">
      <formula1>OR(ISNUMBER(AX97),AX97=":")</formula1>
    </dataValidation>
    <dataValidation type="custom" allowBlank="1" showInputMessage="1" showErrorMessage="1" errorTitle="Wrong data input" error="Data entry is limited to numbers._x000d__x000a_: symbol can be used for not available data." sqref="AX98" xr:uid="{52EF589A-81CA-4A2F-984D-B4A13B2B7854}">
      <formula1>OR(ISNUMBER(AX98),AX98=":")</formula1>
    </dataValidation>
    <dataValidation type="custom" allowBlank="1" showInputMessage="1" showErrorMessage="1" errorTitle="Wrong data input" error="Data entry is limited to numbers._x000d__x000a_: symbol can be used for not available data." sqref="AX99" xr:uid="{05B9807B-AEA0-4F01-97E0-E8059E7D4C76}">
      <formula1>OR(ISNUMBER(AX99),AX99=":")</formula1>
    </dataValidation>
    <dataValidation type="custom" allowBlank="1" showInputMessage="1" showErrorMessage="1" errorTitle="Wrong data input" error="Data entry is limited to numbers._x000d__x000a_: symbol can be used for not available data." sqref="AX100" xr:uid="{6A79B80C-A000-4457-949E-7739185EFE70}">
      <formula1>OR(ISNUMBER(AX100),AX100=":")</formula1>
    </dataValidation>
    <dataValidation type="custom" allowBlank="1" showInputMessage="1" showErrorMessage="1" errorTitle="Wrong data input" error="Data entry is limited to numbers._x000d__x000a_: symbol can be used for not available data." sqref="AX105" xr:uid="{91D7AE04-7F02-4175-8B44-522425CD3C44}">
      <formula1>OR(ISNUMBER(AX105),AX105=":")</formula1>
    </dataValidation>
    <dataValidation type="custom" allowBlank="1" showInputMessage="1" showErrorMessage="1" errorTitle="Wrong data input" error="Data entry is limited to numbers._x000d__x000a_: symbol can be used for not available data." sqref="AZ96" xr:uid="{316B84BA-63F7-442C-A42C-9EDBAE9567DE}">
      <formula1>OR(ISNUMBER(AZ96),AZ96=":")</formula1>
    </dataValidation>
    <dataValidation type="custom" allowBlank="1" showInputMessage="1" showErrorMessage="1" errorTitle="Wrong data input" error="Data entry is limited to numbers._x000d__x000a_: symbol can be used for not available data." sqref="AZ97" xr:uid="{F64042B9-BAEF-43A3-A1FF-C17074F8BD3E}">
      <formula1>OR(ISNUMBER(AZ97),AZ97=":")</formula1>
    </dataValidation>
    <dataValidation type="custom" allowBlank="1" showInputMessage="1" showErrorMessage="1" errorTitle="Wrong data input" error="Data entry is limited to numbers._x000d__x000a_: symbol can be used for not available data." sqref="AZ98" xr:uid="{D9C99EC6-062C-42C7-BD6C-A6AAF8E7B7C5}">
      <formula1>OR(ISNUMBER(AZ98),AZ98=":")</formula1>
    </dataValidation>
    <dataValidation type="custom" allowBlank="1" showInputMessage="1" showErrorMessage="1" errorTitle="Wrong data input" error="Data entry is limited to numbers._x000d__x000a_: symbol can be used for not available data." sqref="AZ99" xr:uid="{0EF56F0C-32CD-4186-B0C1-C81FA6CBC113}">
      <formula1>OR(ISNUMBER(AZ99),AZ99=":")</formula1>
    </dataValidation>
    <dataValidation type="custom" allowBlank="1" showInputMessage="1" showErrorMessage="1" errorTitle="Wrong data input" error="Data entry is limited to numbers._x000d__x000a_: symbol can be used for not available data." sqref="AZ100" xr:uid="{7517B852-8250-4A92-914E-517601D4A114}">
      <formula1>OR(ISNUMBER(AZ100),AZ100=":")</formula1>
    </dataValidation>
    <dataValidation type="custom" allowBlank="1" showInputMessage="1" showErrorMessage="1" errorTitle="Wrong data input" error="Data entry is limited to numbers._x000d__x000a_: symbol can be used for not available data." sqref="AZ105" xr:uid="{D8E0291E-36FE-43C9-8879-61A23632A67C}">
      <formula1>OR(ISNUMBER(AZ105),AZ105=":")</formula1>
    </dataValidation>
    <dataValidation type="custom" allowBlank="1" showInputMessage="1" showErrorMessage="1" errorTitle="Wrong data input" error="Data entry is limited to numbers._x000d__x000a_: symbol can be used for not available data." sqref="BB96" xr:uid="{1FF3DD75-0A5D-48B2-A309-2301C676648F}">
      <formula1>OR(ISNUMBER(BB96),BB96=":")</formula1>
    </dataValidation>
    <dataValidation type="custom" allowBlank="1" showInputMessage="1" showErrorMessage="1" errorTitle="Wrong data input" error="Data entry is limited to numbers._x000d__x000a_: symbol can be used for not available data." sqref="BB97" xr:uid="{E61819CF-3DC3-4295-8CD1-3CB9CA890253}">
      <formula1>OR(ISNUMBER(BB97),BB97=":")</formula1>
    </dataValidation>
    <dataValidation type="custom" allowBlank="1" showInputMessage="1" showErrorMessage="1" errorTitle="Wrong data input" error="Data entry is limited to numbers._x000d__x000a_: symbol can be used for not available data." sqref="BB98" xr:uid="{CE9A6CE3-271F-49AE-A654-7B1DB88D5ED4}">
      <formula1>OR(ISNUMBER(BB98),BB98=":")</formula1>
    </dataValidation>
    <dataValidation type="custom" allowBlank="1" showInputMessage="1" showErrorMessage="1" errorTitle="Wrong data input" error="Data entry is limited to numbers._x000d__x000a_: symbol can be used for not available data." sqref="BB99" xr:uid="{1936FB54-DAFD-4287-9FE9-67619F165494}">
      <formula1>OR(ISNUMBER(BB99),BB99=":")</formula1>
    </dataValidation>
    <dataValidation type="custom" allowBlank="1" showInputMessage="1" showErrorMessage="1" errorTitle="Wrong data input" error="Data entry is limited to numbers._x000d__x000a_: symbol can be used for not available data." sqref="BB100" xr:uid="{6D7EDB68-E1CA-464E-AAC2-8E1412B8AE02}">
      <formula1>OR(ISNUMBER(BB100),BB100=":")</formula1>
    </dataValidation>
    <dataValidation type="custom" allowBlank="1" showInputMessage="1" showErrorMessage="1" errorTitle="Wrong data input" error="Data entry is limited to numbers._x000d__x000a_: symbol can be used for not available data." sqref="BB105" xr:uid="{5A76C65E-2853-48F6-8567-BAF0CE40276C}">
      <formula1>OR(ISNUMBER(BB105),BB105=":")</formula1>
    </dataValidation>
    <dataValidation type="custom" allowBlank="1" showInputMessage="1" showErrorMessage="1" errorTitle="Wrong data input" error="Data entry is limited to numbers._x000d__x000a_: symbol can be used for not available data." sqref="BD96" xr:uid="{47854CA5-E1C9-409E-B721-327D9C7737ED}">
      <formula1>OR(ISNUMBER(BD96),BD96=":")</formula1>
    </dataValidation>
    <dataValidation type="custom" allowBlank="1" showInputMessage="1" showErrorMessage="1" errorTitle="Wrong data input" error="Data entry is limited to numbers._x000d__x000a_: symbol can be used for not available data." sqref="BD97" xr:uid="{290E5DAD-1F59-40E5-BCCF-DA5F48E14ED5}">
      <formula1>OR(ISNUMBER(BD97),BD97=":")</formula1>
    </dataValidation>
    <dataValidation type="custom" allowBlank="1" showInputMessage="1" showErrorMessage="1" errorTitle="Wrong data input" error="Data entry is limited to numbers._x000d__x000a_: symbol can be used for not available data." sqref="BD98" xr:uid="{4EF0BFB0-E827-4A35-ACD6-421E1B5A1FA2}">
      <formula1>OR(ISNUMBER(BD98),BD98=":")</formula1>
    </dataValidation>
    <dataValidation type="custom" allowBlank="1" showInputMessage="1" showErrorMessage="1" errorTitle="Wrong data input" error="Data entry is limited to numbers._x000d__x000a_: symbol can be used for not available data." sqref="BD99" xr:uid="{7FB377E7-6FC2-4550-9A56-D9871649DA06}">
      <formula1>OR(ISNUMBER(BD99),BD99=":")</formula1>
    </dataValidation>
    <dataValidation type="custom" allowBlank="1" showInputMessage="1" showErrorMessage="1" errorTitle="Wrong data input" error="Data entry is limited to numbers._x000d__x000a_: symbol can be used for not available data." sqref="BD100" xr:uid="{C34E5AF4-E724-46DF-AE5C-E7EC4E479A0D}">
      <formula1>OR(ISNUMBER(BD100),BD100=":")</formula1>
    </dataValidation>
    <dataValidation type="custom" allowBlank="1" showInputMessage="1" showErrorMessage="1" errorTitle="Wrong data input" error="Data entry is limited to numbers._x000d__x000a_: symbol can be used for not available data." sqref="BD105" xr:uid="{A82AAA0D-FF82-486F-AE1E-86A913A586D2}">
      <formula1>OR(ISNUMBER(BD105),BD105=":")</formula1>
    </dataValidation>
    <dataValidation type="custom" allowBlank="1" showInputMessage="1" showErrorMessage="1" errorTitle="Wrong data input" error="Data entry is limited to numbers._x000d__x000a_: symbol can be used for not available data." sqref="BF96" xr:uid="{16685BC3-639A-4B18-A7EF-819D72F2D408}">
      <formula1>OR(ISNUMBER(BF96),BF96=":")</formula1>
    </dataValidation>
    <dataValidation type="custom" allowBlank="1" showInputMessage="1" showErrorMessage="1" errorTitle="Wrong data input" error="Data entry is limited to numbers._x000d__x000a_: symbol can be used for not available data." sqref="BF97" xr:uid="{E164F97B-C797-4224-BD90-0535E198E8F2}">
      <formula1>OR(ISNUMBER(BF97),BF97=":")</formula1>
    </dataValidation>
    <dataValidation type="custom" allowBlank="1" showInputMessage="1" showErrorMessage="1" errorTitle="Wrong data input" error="Data entry is limited to numbers._x000d__x000a_: symbol can be used for not available data." sqref="BF98" xr:uid="{06A7F704-6F11-4160-A2C8-AD873CA384F8}">
      <formula1>OR(ISNUMBER(BF98),BF98=":")</formula1>
    </dataValidation>
    <dataValidation type="custom" allowBlank="1" showInputMessage="1" showErrorMessage="1" errorTitle="Wrong data input" error="Data entry is limited to numbers._x000d__x000a_: symbol can be used for not available data." sqref="BF99" xr:uid="{DD0239EF-48FD-451B-955F-16C7D1A88C54}">
      <formula1>OR(ISNUMBER(BF99),BF99=":")</formula1>
    </dataValidation>
    <dataValidation type="custom" allowBlank="1" showInputMessage="1" showErrorMessage="1" errorTitle="Wrong data input" error="Data entry is limited to numbers._x000d__x000a_: symbol can be used for not available data." sqref="BF100" xr:uid="{E80278F7-D023-4846-BDE5-C05F10CE0953}">
      <formula1>OR(ISNUMBER(BF100),BF100=":")</formula1>
    </dataValidation>
    <dataValidation type="custom" allowBlank="1" showInputMessage="1" showErrorMessage="1" errorTitle="Wrong data input" error="Data entry is limited to numbers._x000d__x000a_: symbol can be used for not available data." sqref="BF105" xr:uid="{71A0D7C3-4AC4-49A0-9E1C-67ADF291C393}">
      <formula1>OR(ISNUMBER(BF105),BF105=":")</formula1>
    </dataValidation>
    <dataValidation type="custom" allowBlank="1" showInputMessage="1" showErrorMessage="1" errorTitle="Wrong data input" error="Data entry is limited to numbers._x000d__x000a_: symbol can be used for not available data." sqref="BH96" xr:uid="{C665CAC7-1052-4BBC-B0B1-80C67875FE29}">
      <formula1>OR(ISNUMBER(BH96),BH96=":")</formula1>
    </dataValidation>
    <dataValidation type="custom" allowBlank="1" showInputMessage="1" showErrorMessage="1" errorTitle="Wrong data input" error="Data entry is limited to numbers._x000d__x000a_: symbol can be used for not available data." sqref="BH97" xr:uid="{78036808-4D5A-4B13-87F1-27819842448C}">
      <formula1>OR(ISNUMBER(BH97),BH97=":")</formula1>
    </dataValidation>
    <dataValidation type="custom" allowBlank="1" showInputMessage="1" showErrorMessage="1" errorTitle="Wrong data input" error="Data entry is limited to numbers._x000d__x000a_: symbol can be used for not available data." sqref="BH98" xr:uid="{B5647865-D218-41DC-ABA6-48BAA6A1EDBA}">
      <formula1>OR(ISNUMBER(BH98),BH98=":")</formula1>
    </dataValidation>
    <dataValidation type="custom" allowBlank="1" showInputMessage="1" showErrorMessage="1" errorTitle="Wrong data input" error="Data entry is limited to numbers._x000d__x000a_: symbol can be used for not available data." sqref="BH99" xr:uid="{39D68303-2D49-4F36-83F2-82E302F79111}">
      <formula1>OR(ISNUMBER(BH99),BH99=":")</formula1>
    </dataValidation>
    <dataValidation type="custom" allowBlank="1" showInputMessage="1" showErrorMessage="1" errorTitle="Wrong data input" error="Data entry is limited to numbers._x000d__x000a_: symbol can be used for not available data." sqref="BH100" xr:uid="{083AE379-1AAF-403A-8F45-8949F62E39C5}">
      <formula1>OR(ISNUMBER(BH100),BH100=":")</formula1>
    </dataValidation>
    <dataValidation type="custom" allowBlank="1" showInputMessage="1" showErrorMessage="1" errorTitle="Wrong data input" error="Data entry is limited to numbers._x000d__x000a_: symbol can be used for not available data." sqref="BH105" xr:uid="{2E522EFE-936E-4AFA-9419-A07A9188BC86}">
      <formula1>OR(ISNUMBER(BH105),BH105=":")</formula1>
    </dataValidation>
    <dataValidation type="custom" allowBlank="1" showInputMessage="1" showErrorMessage="1" errorTitle="Wrong data input" error="Data entry is limited to numbers._x000d__x000a_: symbol can be used for not available data." sqref="BJ96" xr:uid="{4D585E32-2F58-4A66-A625-7C05D50327F3}">
      <formula1>OR(ISNUMBER(BJ96),BJ96=":")</formula1>
    </dataValidation>
    <dataValidation type="custom" allowBlank="1" showInputMessage="1" showErrorMessage="1" errorTitle="Wrong data input" error="Data entry is limited to numbers._x000d__x000a_: symbol can be used for not available data." sqref="BJ97" xr:uid="{0BBF19AB-0E46-489D-BEF6-EB86CC482439}">
      <formula1>OR(ISNUMBER(BJ97),BJ97=":")</formula1>
    </dataValidation>
    <dataValidation type="custom" allowBlank="1" showInputMessage="1" showErrorMessage="1" errorTitle="Wrong data input" error="Data entry is limited to numbers._x000d__x000a_: symbol can be used for not available data." sqref="BJ98" xr:uid="{A53B3686-62BF-44BC-92A8-D598A2BCD7CF}">
      <formula1>OR(ISNUMBER(BJ98),BJ98=":")</formula1>
    </dataValidation>
    <dataValidation type="custom" allowBlank="1" showInputMessage="1" showErrorMessage="1" errorTitle="Wrong data input" error="Data entry is limited to numbers._x000d__x000a_: symbol can be used for not available data." sqref="BJ99" xr:uid="{B935B4E2-AA44-44C0-847F-4DC5FD0AD193}">
      <formula1>OR(ISNUMBER(BJ99),BJ99=":")</formula1>
    </dataValidation>
    <dataValidation type="custom" allowBlank="1" showInputMessage="1" showErrorMessage="1" errorTitle="Wrong data input" error="Data entry is limited to numbers._x000d__x000a_: symbol can be used for not available data." sqref="BJ100" xr:uid="{7D70193B-0D06-43DA-A1B4-2AB15F1CE4B7}">
      <formula1>OR(ISNUMBER(BJ100),BJ100=":")</formula1>
    </dataValidation>
    <dataValidation type="custom" allowBlank="1" showInputMessage="1" showErrorMessage="1" errorTitle="Wrong data input" error="Data entry is limited to numbers._x000d__x000a_: symbol can be used for not available data." sqref="BJ105" xr:uid="{EB330BFA-83C9-427F-8899-94717688E0C6}">
      <formula1>OR(ISNUMBER(BJ105),BJ105=":")</formula1>
    </dataValidation>
    <dataValidation type="custom" allowBlank="1" showInputMessage="1" showErrorMessage="1" errorTitle="Wrong data input" error="Data entry is limited to numbers._x000d__x000a_: symbol can be used for not available data." sqref="BL96" xr:uid="{19F8B381-C22F-43C6-AC91-A414DA396429}">
      <formula1>OR(ISNUMBER(BL96),BL96=":")</formula1>
    </dataValidation>
    <dataValidation type="custom" allowBlank="1" showInputMessage="1" showErrorMessage="1" errorTitle="Wrong data input" error="Data entry is limited to numbers._x000d__x000a_: symbol can be used for not available data." sqref="BL97" xr:uid="{9F224199-7E11-4419-888B-00AD91ABF328}">
      <formula1>OR(ISNUMBER(BL97),BL97=":")</formula1>
    </dataValidation>
    <dataValidation type="custom" allowBlank="1" showInputMessage="1" showErrorMessage="1" errorTitle="Wrong data input" error="Data entry is limited to numbers._x000d__x000a_: symbol can be used for not available data." sqref="BL98" xr:uid="{54B95AC1-4433-4E67-B34C-68ABD8F5CE1D}">
      <formula1>OR(ISNUMBER(BL98),BL98=":")</formula1>
    </dataValidation>
    <dataValidation type="custom" allowBlank="1" showInputMessage="1" showErrorMessage="1" errorTitle="Wrong data input" error="Data entry is limited to numbers._x000d__x000a_: symbol can be used for not available data." sqref="BL99" xr:uid="{372569F1-7E61-479C-B646-B3E8C331D6C3}">
      <formula1>OR(ISNUMBER(BL99),BL99=":")</formula1>
    </dataValidation>
    <dataValidation type="custom" allowBlank="1" showInputMessage="1" showErrorMessage="1" errorTitle="Wrong data input" error="Data entry is limited to numbers._x000d__x000a_: symbol can be used for not available data." sqref="BL100" xr:uid="{C53BAA2C-6422-4352-976D-A5AA1C0C82B6}">
      <formula1>OR(ISNUMBER(BL100),BL100=":")</formula1>
    </dataValidation>
    <dataValidation type="custom" allowBlank="1" showInputMessage="1" showErrorMessage="1" errorTitle="Wrong data input" error="Data entry is limited to numbers._x000d__x000a_: symbol can be used for not available data." sqref="BL105" xr:uid="{C07B9A1D-061E-4C5F-968C-25ECCF4A590C}">
      <formula1>OR(ISNUMBER(BL105),BL105=":")</formula1>
    </dataValidation>
    <dataValidation type="custom" allowBlank="1" showInputMessage="1" showErrorMessage="1" errorTitle="Wrong data input" error="Data entry is limited to numbers._x000d__x000a_: symbol can be used for not available data." sqref="BN96" xr:uid="{346B1F91-2D97-41AC-9C24-A57AF6D46E72}">
      <formula1>OR(ISNUMBER(BN96),BN96=":")</formula1>
    </dataValidation>
    <dataValidation type="custom" allowBlank="1" showInputMessage="1" showErrorMessage="1" errorTitle="Wrong data input" error="Data entry is limited to numbers._x000d__x000a_: symbol can be used for not available data." sqref="BN97" xr:uid="{EF4A545B-5C34-4A6D-99E8-D57BA44414FD}">
      <formula1>OR(ISNUMBER(BN97),BN97=":")</formula1>
    </dataValidation>
    <dataValidation type="custom" allowBlank="1" showInputMessage="1" showErrorMessage="1" errorTitle="Wrong data input" error="Data entry is limited to numbers._x000d__x000a_: symbol can be used for not available data." sqref="BN98" xr:uid="{CA13F466-BBEA-41AC-82DD-77E0E1A2B878}">
      <formula1>OR(ISNUMBER(BN98),BN98=":")</formula1>
    </dataValidation>
    <dataValidation type="custom" allowBlank="1" showInputMessage="1" showErrorMessage="1" errorTitle="Wrong data input" error="Data entry is limited to numbers._x000d__x000a_: symbol can be used for not available data." sqref="BN99" xr:uid="{A2D55DC4-E19C-4C4B-88DC-C72785040F32}">
      <formula1>OR(ISNUMBER(BN99),BN99=":")</formula1>
    </dataValidation>
    <dataValidation type="custom" allowBlank="1" showInputMessage="1" showErrorMessage="1" errorTitle="Wrong data input" error="Data entry is limited to numbers._x000d__x000a_: symbol can be used for not available data." sqref="BN100" xr:uid="{689ABAF9-CCFD-4645-B536-FAF112663A1D}">
      <formula1>OR(ISNUMBER(BN100),BN100=":")</formula1>
    </dataValidation>
    <dataValidation type="custom" allowBlank="1" showInputMessage="1" showErrorMessage="1" errorTitle="Wrong data input" error="Data entry is limited to numbers._x000d__x000a_: symbol can be used for not available data." sqref="BN105" xr:uid="{D51D1248-1377-47EC-B01B-92B92E1A3DA3}">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1249"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1250"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1251"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1252"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MODEL6">
    <tabColor indexed="42"/>
  </sheetPr>
  <dimension ref="A1:CT144"/>
  <sheetViews>
    <sheetView showGridLines="0" showOutlineSymbols="0" zoomScale="80" zoomScaleNormal="80" zoomScaleSheetLayoutView="100" workbookViewId="0">
      <pane xSplit="5" ySplit="4" topLeftCell="AS104" activePane="bottomRight" state="frozen"/>
      <selection activeCell="BI91" sqref="BI91:BI92"/>
      <selection pane="topRight" activeCell="BI91" sqref="BI91:BI92"/>
      <selection pane="bottomLeft" activeCell="BI91" sqref="BI91:BI92"/>
      <selection pane="bottomRight" activeCell="BL124" sqref="BL124"/>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2.5703125"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118</v>
      </c>
      <c r="E2" s="9" t="s">
        <v>339</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648</v>
      </c>
      <c r="B3" s="437" t="s">
        <v>194</v>
      </c>
      <c r="C3" s="438" t="s">
        <v>195</v>
      </c>
      <c r="D3" s="439" t="s">
        <v>116</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90148.595514513596</v>
      </c>
      <c r="G5" s="395"/>
      <c r="H5" s="367">
        <v>36885.999615547764</v>
      </c>
      <c r="I5" s="395"/>
      <c r="J5" s="367">
        <v>36478.553438851617</v>
      </c>
      <c r="K5" s="395"/>
      <c r="L5" s="367">
        <v>28336.850877031815</v>
      </c>
      <c r="M5" s="395"/>
      <c r="N5" s="367">
        <v>19025.639094487611</v>
      </c>
      <c r="O5" s="395"/>
      <c r="P5" s="367">
        <v>17828.650748592379</v>
      </c>
      <c r="Q5" s="395"/>
      <c r="R5" s="367">
        <v>18836.362043936912</v>
      </c>
      <c r="S5" s="395"/>
      <c r="T5" s="367">
        <v>19870.080788592379</v>
      </c>
      <c r="U5" s="395"/>
      <c r="V5" s="367">
        <v>26551.878746467064</v>
      </c>
      <c r="W5" s="395"/>
      <c r="X5" s="367">
        <v>27003.066293769079</v>
      </c>
      <c r="Y5" s="395"/>
      <c r="Z5" s="367">
        <v>27484.01704603355</v>
      </c>
      <c r="AA5" s="395"/>
      <c r="AB5" s="367">
        <v>40955.357670782963</v>
      </c>
      <c r="AC5" s="395"/>
      <c r="AD5" s="367">
        <v>31394.767236203974</v>
      </c>
      <c r="AE5" s="395"/>
      <c r="AF5" s="367">
        <v>41434.282977193572</v>
      </c>
      <c r="AG5" s="395"/>
      <c r="AH5" s="367">
        <v>24500.565247140596</v>
      </c>
      <c r="AI5" s="395"/>
      <c r="AJ5" s="367">
        <v>28274.343291236706</v>
      </c>
      <c r="AK5" s="395"/>
      <c r="AL5" s="367">
        <v>24625.014267634651</v>
      </c>
      <c r="AM5" s="395"/>
      <c r="AN5" s="367">
        <v>28622.644446360464</v>
      </c>
      <c r="AO5" s="395"/>
      <c r="AP5" s="367">
        <v>17019.021715990035</v>
      </c>
      <c r="AQ5" s="395"/>
      <c r="AR5" s="367">
        <v>18271.468683256022</v>
      </c>
      <c r="AS5" s="395"/>
      <c r="AT5" s="367">
        <v>16529.639766996679</v>
      </c>
      <c r="AU5" s="395"/>
      <c r="AV5" s="367">
        <v>15174.219753256191</v>
      </c>
      <c r="AW5" s="395"/>
      <c r="AX5" s="367">
        <v>16746.616048781707</v>
      </c>
      <c r="AY5" s="395"/>
      <c r="AZ5" s="367">
        <v>16135.4616093329</v>
      </c>
      <c r="BA5" s="395"/>
      <c r="BB5" s="367">
        <v>14279.862865906858</v>
      </c>
      <c r="BC5" s="395"/>
      <c r="BD5" s="367">
        <v>13221.544592177219</v>
      </c>
      <c r="BE5" s="395"/>
      <c r="BF5" s="367">
        <v>14227.264524664392</v>
      </c>
      <c r="BG5" s="395"/>
      <c r="BH5" s="367">
        <v>5913.0331618148966</v>
      </c>
      <c r="BI5" s="395"/>
      <c r="BJ5" s="367">
        <v>12.715676999999998</v>
      </c>
      <c r="BK5" s="395"/>
      <c r="BL5" s="368">
        <v>17.3826</v>
      </c>
      <c r="BM5" s="395"/>
      <c r="BN5" s="616">
        <v>17.3826</v>
      </c>
      <c r="BO5" s="398" t="s">
        <v>1196</v>
      </c>
      <c r="CJ5" s="302" t="s">
        <v>329</v>
      </c>
      <c r="CK5" s="302" t="s">
        <v>706</v>
      </c>
      <c r="CL5" s="302" t="s">
        <v>940</v>
      </c>
      <c r="CM5" s="302" t="s">
        <v>941</v>
      </c>
      <c r="CN5" s="302" t="s">
        <v>942</v>
      </c>
      <c r="CO5" s="302" t="s">
        <v>118</v>
      </c>
      <c r="CP5" s="302" t="s">
        <v>943</v>
      </c>
      <c r="CQ5" s="314" t="s">
        <v>648</v>
      </c>
      <c r="CR5" s="314">
        <v>0</v>
      </c>
      <c r="CS5" s="302" t="s">
        <v>944</v>
      </c>
      <c r="CT5" s="302" t="s">
        <v>945</v>
      </c>
    </row>
    <row r="6" spans="1:98" s="12" customFormat="1" ht="20.100000000000001" customHeight="1">
      <c r="A6" s="33"/>
      <c r="B6" s="198" t="str">
        <f>Parameters!Q5</f>
        <v>A</v>
      </c>
      <c r="C6" s="199"/>
      <c r="D6" s="431" t="str">
        <f>Parameters!S5</f>
        <v>Agriculture, forestry and fishing</v>
      </c>
      <c r="E6" s="432"/>
      <c r="F6" s="369">
        <v>0</v>
      </c>
      <c r="G6" s="373"/>
      <c r="H6" s="370">
        <v>0</v>
      </c>
      <c r="I6" s="373"/>
      <c r="J6" s="370">
        <v>0</v>
      </c>
      <c r="K6" s="373"/>
      <c r="L6" s="370">
        <v>0</v>
      </c>
      <c r="M6" s="373"/>
      <c r="N6" s="370">
        <v>0</v>
      </c>
      <c r="O6" s="373"/>
      <c r="P6" s="370">
        <v>0</v>
      </c>
      <c r="Q6" s="373"/>
      <c r="R6" s="370">
        <v>0</v>
      </c>
      <c r="S6" s="373"/>
      <c r="T6" s="370">
        <v>0</v>
      </c>
      <c r="U6" s="373"/>
      <c r="V6" s="370">
        <v>0</v>
      </c>
      <c r="W6" s="373"/>
      <c r="X6" s="370">
        <v>0</v>
      </c>
      <c r="Y6" s="373"/>
      <c r="Z6" s="370">
        <v>0</v>
      </c>
      <c r="AA6" s="373"/>
      <c r="AB6" s="370">
        <v>0</v>
      </c>
      <c r="AC6" s="373"/>
      <c r="AD6" s="370">
        <v>0</v>
      </c>
      <c r="AE6" s="373"/>
      <c r="AF6" s="370">
        <v>0</v>
      </c>
      <c r="AG6" s="373"/>
      <c r="AH6" s="370">
        <v>0</v>
      </c>
      <c r="AI6" s="373"/>
      <c r="AJ6" s="370">
        <v>0</v>
      </c>
      <c r="AK6" s="373"/>
      <c r="AL6" s="370">
        <v>0</v>
      </c>
      <c r="AM6" s="373"/>
      <c r="AN6" s="370">
        <v>0</v>
      </c>
      <c r="AO6" s="373"/>
      <c r="AP6" s="370">
        <v>0</v>
      </c>
      <c r="AQ6" s="373"/>
      <c r="AR6" s="370">
        <v>0</v>
      </c>
      <c r="AS6" s="373"/>
      <c r="AT6" s="370">
        <v>0</v>
      </c>
      <c r="AU6" s="373"/>
      <c r="AV6" s="370">
        <v>0</v>
      </c>
      <c r="AW6" s="373"/>
      <c r="AX6" s="370">
        <v>0</v>
      </c>
      <c r="AY6" s="373"/>
      <c r="AZ6" s="370">
        <v>0</v>
      </c>
      <c r="BA6" s="373"/>
      <c r="BB6" s="370">
        <v>0</v>
      </c>
      <c r="BC6" s="373"/>
      <c r="BD6" s="370">
        <v>0</v>
      </c>
      <c r="BE6" s="373"/>
      <c r="BF6" s="370">
        <v>0</v>
      </c>
      <c r="BG6" s="373"/>
      <c r="BH6" s="370">
        <v>0</v>
      </c>
      <c r="BI6" s="373"/>
      <c r="BJ6" s="370">
        <v>0</v>
      </c>
      <c r="BK6" s="373"/>
      <c r="BL6" s="371">
        <v>0</v>
      </c>
      <c r="BM6" s="373"/>
      <c r="BN6" s="617">
        <v>0</v>
      </c>
      <c r="BO6" s="376" t="s">
        <v>1196</v>
      </c>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0</v>
      </c>
      <c r="G7" s="373"/>
      <c r="H7" s="374">
        <v>0</v>
      </c>
      <c r="I7" s="373"/>
      <c r="J7" s="374">
        <v>0</v>
      </c>
      <c r="K7" s="373"/>
      <c r="L7" s="374">
        <v>0</v>
      </c>
      <c r="M7" s="373"/>
      <c r="N7" s="374">
        <v>0</v>
      </c>
      <c r="O7" s="373"/>
      <c r="P7" s="374">
        <v>0</v>
      </c>
      <c r="Q7" s="373"/>
      <c r="R7" s="374">
        <v>0</v>
      </c>
      <c r="S7" s="373"/>
      <c r="T7" s="374">
        <v>0</v>
      </c>
      <c r="U7" s="373"/>
      <c r="V7" s="374">
        <v>0</v>
      </c>
      <c r="W7" s="373"/>
      <c r="X7" s="374">
        <v>0</v>
      </c>
      <c r="Y7" s="373"/>
      <c r="Z7" s="374">
        <v>0</v>
      </c>
      <c r="AA7" s="373"/>
      <c r="AB7" s="374">
        <v>0</v>
      </c>
      <c r="AC7" s="373"/>
      <c r="AD7" s="374">
        <v>0</v>
      </c>
      <c r="AE7" s="373"/>
      <c r="AF7" s="374">
        <v>0</v>
      </c>
      <c r="AG7" s="373"/>
      <c r="AH7" s="374">
        <v>0</v>
      </c>
      <c r="AI7" s="373"/>
      <c r="AJ7" s="374">
        <v>0</v>
      </c>
      <c r="AK7" s="373"/>
      <c r="AL7" s="374">
        <v>0</v>
      </c>
      <c r="AM7" s="373"/>
      <c r="AN7" s="374">
        <v>0</v>
      </c>
      <c r="AO7" s="373"/>
      <c r="AP7" s="374">
        <v>0</v>
      </c>
      <c r="AQ7" s="373"/>
      <c r="AR7" s="374">
        <v>0</v>
      </c>
      <c r="AS7" s="373"/>
      <c r="AT7" s="374">
        <v>0</v>
      </c>
      <c r="AU7" s="373"/>
      <c r="AV7" s="374">
        <v>0</v>
      </c>
      <c r="AW7" s="373"/>
      <c r="AX7" s="374">
        <v>0</v>
      </c>
      <c r="AY7" s="373"/>
      <c r="AZ7" s="374">
        <v>0</v>
      </c>
      <c r="BA7" s="373"/>
      <c r="BB7" s="374">
        <v>0</v>
      </c>
      <c r="BC7" s="373"/>
      <c r="BD7" s="374">
        <v>0</v>
      </c>
      <c r="BE7" s="373"/>
      <c r="BF7" s="374">
        <v>0</v>
      </c>
      <c r="BG7" s="373"/>
      <c r="BH7" s="374">
        <v>0</v>
      </c>
      <c r="BI7" s="373"/>
      <c r="BJ7" s="374">
        <v>0</v>
      </c>
      <c r="BK7" s="373"/>
      <c r="BL7" s="375">
        <v>0</v>
      </c>
      <c r="BM7" s="373"/>
      <c r="BN7" s="618">
        <v>0</v>
      </c>
      <c r="BO7" s="376" t="s">
        <v>1196</v>
      </c>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0</v>
      </c>
      <c r="G8" s="373"/>
      <c r="H8" s="374">
        <v>0</v>
      </c>
      <c r="I8" s="373"/>
      <c r="J8" s="374">
        <v>0</v>
      </c>
      <c r="K8" s="373"/>
      <c r="L8" s="374">
        <v>0</v>
      </c>
      <c r="M8" s="373"/>
      <c r="N8" s="374">
        <v>0</v>
      </c>
      <c r="O8" s="373"/>
      <c r="P8" s="374">
        <v>0</v>
      </c>
      <c r="Q8" s="373"/>
      <c r="R8" s="374">
        <v>0</v>
      </c>
      <c r="S8" s="373"/>
      <c r="T8" s="374">
        <v>0</v>
      </c>
      <c r="U8" s="373"/>
      <c r="V8" s="374">
        <v>0</v>
      </c>
      <c r="W8" s="373"/>
      <c r="X8" s="374">
        <v>0</v>
      </c>
      <c r="Y8" s="373"/>
      <c r="Z8" s="374">
        <v>0</v>
      </c>
      <c r="AA8" s="373"/>
      <c r="AB8" s="374">
        <v>0</v>
      </c>
      <c r="AC8" s="373"/>
      <c r="AD8" s="374">
        <v>0</v>
      </c>
      <c r="AE8" s="373"/>
      <c r="AF8" s="374">
        <v>0</v>
      </c>
      <c r="AG8" s="373"/>
      <c r="AH8" s="374">
        <v>0</v>
      </c>
      <c r="AI8" s="373"/>
      <c r="AJ8" s="374">
        <v>0</v>
      </c>
      <c r="AK8" s="373"/>
      <c r="AL8" s="374">
        <v>0</v>
      </c>
      <c r="AM8" s="373"/>
      <c r="AN8" s="374">
        <v>0</v>
      </c>
      <c r="AO8" s="373"/>
      <c r="AP8" s="374">
        <v>0</v>
      </c>
      <c r="AQ8" s="373"/>
      <c r="AR8" s="374">
        <v>0</v>
      </c>
      <c r="AS8" s="373"/>
      <c r="AT8" s="374">
        <v>0</v>
      </c>
      <c r="AU8" s="373"/>
      <c r="AV8" s="374">
        <v>0</v>
      </c>
      <c r="AW8" s="373"/>
      <c r="AX8" s="374">
        <v>0</v>
      </c>
      <c r="AY8" s="373"/>
      <c r="AZ8" s="374">
        <v>0</v>
      </c>
      <c r="BA8" s="373"/>
      <c r="BB8" s="374">
        <v>0</v>
      </c>
      <c r="BC8" s="373"/>
      <c r="BD8" s="374">
        <v>0</v>
      </c>
      <c r="BE8" s="373"/>
      <c r="BF8" s="374">
        <v>0</v>
      </c>
      <c r="BG8" s="373"/>
      <c r="BH8" s="374">
        <v>0</v>
      </c>
      <c r="BI8" s="373"/>
      <c r="BJ8" s="374">
        <v>0</v>
      </c>
      <c r="BK8" s="373"/>
      <c r="BL8" s="375">
        <v>0</v>
      </c>
      <c r="BM8" s="373"/>
      <c r="BN8" s="618">
        <v>0</v>
      </c>
      <c r="BO8" s="376" t="s">
        <v>1196</v>
      </c>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0</v>
      </c>
      <c r="G9" s="373"/>
      <c r="H9" s="374">
        <v>0</v>
      </c>
      <c r="I9" s="373"/>
      <c r="J9" s="374">
        <v>0</v>
      </c>
      <c r="K9" s="373"/>
      <c r="L9" s="374">
        <v>0</v>
      </c>
      <c r="M9" s="373"/>
      <c r="N9" s="374">
        <v>0</v>
      </c>
      <c r="O9" s="373"/>
      <c r="P9" s="374">
        <v>0</v>
      </c>
      <c r="Q9" s="373"/>
      <c r="R9" s="374">
        <v>0</v>
      </c>
      <c r="S9" s="373"/>
      <c r="T9" s="374">
        <v>0</v>
      </c>
      <c r="U9" s="373"/>
      <c r="V9" s="374">
        <v>0</v>
      </c>
      <c r="W9" s="373"/>
      <c r="X9" s="374">
        <v>0</v>
      </c>
      <c r="Y9" s="373"/>
      <c r="Z9" s="374">
        <v>0</v>
      </c>
      <c r="AA9" s="373"/>
      <c r="AB9" s="374">
        <v>0</v>
      </c>
      <c r="AC9" s="373"/>
      <c r="AD9" s="374">
        <v>0</v>
      </c>
      <c r="AE9" s="373"/>
      <c r="AF9" s="374">
        <v>0</v>
      </c>
      <c r="AG9" s="373"/>
      <c r="AH9" s="374">
        <v>0</v>
      </c>
      <c r="AI9" s="373"/>
      <c r="AJ9" s="374">
        <v>0</v>
      </c>
      <c r="AK9" s="373"/>
      <c r="AL9" s="374">
        <v>0</v>
      </c>
      <c r="AM9" s="373"/>
      <c r="AN9" s="374">
        <v>0</v>
      </c>
      <c r="AO9" s="373"/>
      <c r="AP9" s="374">
        <v>0</v>
      </c>
      <c r="AQ9" s="373"/>
      <c r="AR9" s="374">
        <v>0</v>
      </c>
      <c r="AS9" s="373"/>
      <c r="AT9" s="374">
        <v>0</v>
      </c>
      <c r="AU9" s="373"/>
      <c r="AV9" s="374">
        <v>0</v>
      </c>
      <c r="AW9" s="373"/>
      <c r="AX9" s="374">
        <v>0</v>
      </c>
      <c r="AY9" s="373"/>
      <c r="AZ9" s="374">
        <v>0</v>
      </c>
      <c r="BA9" s="373"/>
      <c r="BB9" s="374">
        <v>0</v>
      </c>
      <c r="BC9" s="373"/>
      <c r="BD9" s="374">
        <v>0</v>
      </c>
      <c r="BE9" s="373"/>
      <c r="BF9" s="374">
        <v>0</v>
      </c>
      <c r="BG9" s="373"/>
      <c r="BH9" s="374">
        <v>0</v>
      </c>
      <c r="BI9" s="373"/>
      <c r="BJ9" s="374">
        <v>0</v>
      </c>
      <c r="BK9" s="373"/>
      <c r="BL9" s="375">
        <v>0</v>
      </c>
      <c r="BM9" s="373"/>
      <c r="BN9" s="618">
        <v>0</v>
      </c>
      <c r="BO9" s="376" t="s">
        <v>1196</v>
      </c>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0</v>
      </c>
      <c r="G10" s="373"/>
      <c r="H10" s="370">
        <v>0</v>
      </c>
      <c r="I10" s="373"/>
      <c r="J10" s="370">
        <v>0</v>
      </c>
      <c r="K10" s="373"/>
      <c r="L10" s="370">
        <v>0</v>
      </c>
      <c r="M10" s="373"/>
      <c r="N10" s="370">
        <v>0</v>
      </c>
      <c r="O10" s="373"/>
      <c r="P10" s="370">
        <v>0</v>
      </c>
      <c r="Q10" s="373"/>
      <c r="R10" s="370">
        <v>0</v>
      </c>
      <c r="S10" s="373"/>
      <c r="T10" s="370">
        <v>0</v>
      </c>
      <c r="U10" s="373"/>
      <c r="V10" s="370">
        <v>0</v>
      </c>
      <c r="W10" s="373"/>
      <c r="X10" s="370">
        <v>0</v>
      </c>
      <c r="Y10" s="373"/>
      <c r="Z10" s="370">
        <v>0</v>
      </c>
      <c r="AA10" s="373"/>
      <c r="AB10" s="370">
        <v>0</v>
      </c>
      <c r="AC10" s="373"/>
      <c r="AD10" s="370">
        <v>0</v>
      </c>
      <c r="AE10" s="373"/>
      <c r="AF10" s="370">
        <v>0</v>
      </c>
      <c r="AG10" s="373"/>
      <c r="AH10" s="370">
        <v>0</v>
      </c>
      <c r="AI10" s="373"/>
      <c r="AJ10" s="370">
        <v>0</v>
      </c>
      <c r="AK10" s="373"/>
      <c r="AL10" s="370">
        <v>0</v>
      </c>
      <c r="AM10" s="373"/>
      <c r="AN10" s="370">
        <v>0</v>
      </c>
      <c r="AO10" s="373"/>
      <c r="AP10" s="370">
        <v>0</v>
      </c>
      <c r="AQ10" s="373"/>
      <c r="AR10" s="370">
        <v>0</v>
      </c>
      <c r="AS10" s="373"/>
      <c r="AT10" s="370">
        <v>0</v>
      </c>
      <c r="AU10" s="373"/>
      <c r="AV10" s="370">
        <v>0</v>
      </c>
      <c r="AW10" s="373"/>
      <c r="AX10" s="370">
        <v>0</v>
      </c>
      <c r="AY10" s="373"/>
      <c r="AZ10" s="370">
        <v>0</v>
      </c>
      <c r="BA10" s="373"/>
      <c r="BB10" s="370">
        <v>0</v>
      </c>
      <c r="BC10" s="373"/>
      <c r="BD10" s="370">
        <v>0</v>
      </c>
      <c r="BE10" s="373"/>
      <c r="BF10" s="370">
        <v>0</v>
      </c>
      <c r="BG10" s="373"/>
      <c r="BH10" s="370">
        <v>0</v>
      </c>
      <c r="BI10" s="373"/>
      <c r="BJ10" s="370">
        <v>0</v>
      </c>
      <c r="BK10" s="373"/>
      <c r="BL10" s="371">
        <v>0</v>
      </c>
      <c r="BM10" s="373"/>
      <c r="BN10" s="617">
        <v>0</v>
      </c>
      <c r="BO10" s="376" t="s">
        <v>1196</v>
      </c>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90148.595514513596</v>
      </c>
      <c r="G11" s="373"/>
      <c r="H11" s="370">
        <v>36885.999615547764</v>
      </c>
      <c r="I11" s="373" t="s">
        <v>354</v>
      </c>
      <c r="J11" s="370">
        <v>36478.553438851617</v>
      </c>
      <c r="K11" s="373"/>
      <c r="L11" s="370">
        <v>28336.850877031815</v>
      </c>
      <c r="M11" s="373"/>
      <c r="N11" s="370">
        <v>19025.639094487611</v>
      </c>
      <c r="O11" s="373" t="s">
        <v>354</v>
      </c>
      <c r="P11" s="370">
        <v>17828.650748592379</v>
      </c>
      <c r="Q11" s="373"/>
      <c r="R11" s="370">
        <v>18836.362043936912</v>
      </c>
      <c r="S11" s="373"/>
      <c r="T11" s="370">
        <v>19870.080788592379</v>
      </c>
      <c r="U11" s="373"/>
      <c r="V11" s="370">
        <v>26551.878746467064</v>
      </c>
      <c r="W11" s="373" t="s">
        <v>354</v>
      </c>
      <c r="X11" s="370">
        <v>27003.066293769079</v>
      </c>
      <c r="Y11" s="373"/>
      <c r="Z11" s="370">
        <v>27484.01704603355</v>
      </c>
      <c r="AA11" s="373"/>
      <c r="AB11" s="370">
        <v>40955.357670782963</v>
      </c>
      <c r="AC11" s="373" t="s">
        <v>354</v>
      </c>
      <c r="AD11" s="370">
        <v>31394.767236203974</v>
      </c>
      <c r="AE11" s="373"/>
      <c r="AF11" s="370">
        <v>41434.282977193572</v>
      </c>
      <c r="AG11" s="373" t="s">
        <v>354</v>
      </c>
      <c r="AH11" s="370">
        <v>24500.565247140596</v>
      </c>
      <c r="AI11" s="373" t="s">
        <v>354</v>
      </c>
      <c r="AJ11" s="370">
        <v>28274.343291236706</v>
      </c>
      <c r="AK11" s="373"/>
      <c r="AL11" s="370">
        <v>24625.014267634651</v>
      </c>
      <c r="AM11" s="373"/>
      <c r="AN11" s="370">
        <v>28622.644446360464</v>
      </c>
      <c r="AO11" s="373"/>
      <c r="AP11" s="370">
        <v>17019.021715990035</v>
      </c>
      <c r="AQ11" s="373" t="s">
        <v>354</v>
      </c>
      <c r="AR11" s="370">
        <v>18271.468683256022</v>
      </c>
      <c r="AS11" s="373"/>
      <c r="AT11" s="370">
        <v>16529.639766996679</v>
      </c>
      <c r="AU11" s="373"/>
      <c r="AV11" s="370">
        <v>15174.219753256191</v>
      </c>
      <c r="AW11" s="373"/>
      <c r="AX11" s="370">
        <v>16746.616048781707</v>
      </c>
      <c r="AY11" s="373"/>
      <c r="AZ11" s="370">
        <v>16135.4616093329</v>
      </c>
      <c r="BA11" s="373"/>
      <c r="BB11" s="370">
        <v>14279.862865906858</v>
      </c>
      <c r="BC11" s="373"/>
      <c r="BD11" s="370">
        <v>13221.544592177219</v>
      </c>
      <c r="BE11" s="373"/>
      <c r="BF11" s="370">
        <v>14227.264524664392</v>
      </c>
      <c r="BG11" s="373"/>
      <c r="BH11" s="370">
        <v>5913.0331618148966</v>
      </c>
      <c r="BI11" s="373" t="s">
        <v>354</v>
      </c>
      <c r="BJ11" s="370">
        <v>12.715676999999998</v>
      </c>
      <c r="BK11" s="373" t="s">
        <v>354</v>
      </c>
      <c r="BL11" s="371">
        <v>17.3826</v>
      </c>
      <c r="BM11" s="373" t="s">
        <v>354</v>
      </c>
      <c r="BN11" s="617">
        <v>17.3826</v>
      </c>
      <c r="BO11" s="376" t="s">
        <v>1196</v>
      </c>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0</v>
      </c>
      <c r="G12" s="373"/>
      <c r="H12" s="378">
        <v>0</v>
      </c>
      <c r="I12" s="373"/>
      <c r="J12" s="378">
        <v>0</v>
      </c>
      <c r="K12" s="373"/>
      <c r="L12" s="378">
        <v>0</v>
      </c>
      <c r="M12" s="373"/>
      <c r="N12" s="378">
        <v>0</v>
      </c>
      <c r="O12" s="373"/>
      <c r="P12" s="378">
        <v>0</v>
      </c>
      <c r="Q12" s="373"/>
      <c r="R12" s="378">
        <v>0</v>
      </c>
      <c r="S12" s="373"/>
      <c r="T12" s="378">
        <v>0</v>
      </c>
      <c r="U12" s="373"/>
      <c r="V12" s="378">
        <v>0</v>
      </c>
      <c r="W12" s="373"/>
      <c r="X12" s="378">
        <v>0</v>
      </c>
      <c r="Y12" s="373"/>
      <c r="Z12" s="378">
        <v>0</v>
      </c>
      <c r="AA12" s="373"/>
      <c r="AB12" s="378">
        <v>0</v>
      </c>
      <c r="AC12" s="373"/>
      <c r="AD12" s="378">
        <v>0</v>
      </c>
      <c r="AE12" s="373"/>
      <c r="AF12" s="378">
        <v>0</v>
      </c>
      <c r="AG12" s="373"/>
      <c r="AH12" s="378">
        <v>0</v>
      </c>
      <c r="AI12" s="373"/>
      <c r="AJ12" s="378">
        <v>0</v>
      </c>
      <c r="AK12" s="373"/>
      <c r="AL12" s="378">
        <v>0</v>
      </c>
      <c r="AM12" s="373"/>
      <c r="AN12" s="378">
        <v>0</v>
      </c>
      <c r="AO12" s="373"/>
      <c r="AP12" s="378">
        <v>0</v>
      </c>
      <c r="AQ12" s="373"/>
      <c r="AR12" s="378">
        <v>0</v>
      </c>
      <c r="AS12" s="373"/>
      <c r="AT12" s="378">
        <v>0</v>
      </c>
      <c r="AU12" s="373"/>
      <c r="AV12" s="378">
        <v>0</v>
      </c>
      <c r="AW12" s="373"/>
      <c r="AX12" s="378">
        <v>0</v>
      </c>
      <c r="AY12" s="373"/>
      <c r="AZ12" s="378">
        <v>0</v>
      </c>
      <c r="BA12" s="373"/>
      <c r="BB12" s="378">
        <v>0</v>
      </c>
      <c r="BC12" s="373"/>
      <c r="BD12" s="378">
        <v>0</v>
      </c>
      <c r="BE12" s="373"/>
      <c r="BF12" s="378">
        <v>0</v>
      </c>
      <c r="BG12" s="373"/>
      <c r="BH12" s="378">
        <v>0</v>
      </c>
      <c r="BI12" s="373"/>
      <c r="BJ12" s="378">
        <v>0</v>
      </c>
      <c r="BK12" s="373"/>
      <c r="BL12" s="379">
        <v>0</v>
      </c>
      <c r="BM12" s="373"/>
      <c r="BN12" s="619">
        <v>0</v>
      </c>
      <c r="BO12" s="376" t="s">
        <v>1196</v>
      </c>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0</v>
      </c>
      <c r="G13" s="373"/>
      <c r="H13" s="378">
        <v>0</v>
      </c>
      <c r="I13" s="373"/>
      <c r="J13" s="378">
        <v>0</v>
      </c>
      <c r="K13" s="373"/>
      <c r="L13" s="378">
        <v>0</v>
      </c>
      <c r="M13" s="373"/>
      <c r="N13" s="378">
        <v>0</v>
      </c>
      <c r="O13" s="373"/>
      <c r="P13" s="378">
        <v>0</v>
      </c>
      <c r="Q13" s="373"/>
      <c r="R13" s="378">
        <v>0</v>
      </c>
      <c r="S13" s="373"/>
      <c r="T13" s="378">
        <v>0</v>
      </c>
      <c r="U13" s="373"/>
      <c r="V13" s="378">
        <v>0</v>
      </c>
      <c r="W13" s="373"/>
      <c r="X13" s="378">
        <v>0</v>
      </c>
      <c r="Y13" s="373"/>
      <c r="Z13" s="378">
        <v>0</v>
      </c>
      <c r="AA13" s="373"/>
      <c r="AB13" s="378">
        <v>0</v>
      </c>
      <c r="AC13" s="373"/>
      <c r="AD13" s="378">
        <v>0</v>
      </c>
      <c r="AE13" s="373"/>
      <c r="AF13" s="378">
        <v>0</v>
      </c>
      <c r="AG13" s="373"/>
      <c r="AH13" s="378">
        <v>0</v>
      </c>
      <c r="AI13" s="373"/>
      <c r="AJ13" s="378">
        <v>0</v>
      </c>
      <c r="AK13" s="373"/>
      <c r="AL13" s="378">
        <v>0</v>
      </c>
      <c r="AM13" s="373"/>
      <c r="AN13" s="378">
        <v>0</v>
      </c>
      <c r="AO13" s="373"/>
      <c r="AP13" s="378">
        <v>0</v>
      </c>
      <c r="AQ13" s="373"/>
      <c r="AR13" s="378">
        <v>0</v>
      </c>
      <c r="AS13" s="373"/>
      <c r="AT13" s="378">
        <v>0</v>
      </c>
      <c r="AU13" s="373"/>
      <c r="AV13" s="378">
        <v>0</v>
      </c>
      <c r="AW13" s="373"/>
      <c r="AX13" s="378">
        <v>0</v>
      </c>
      <c r="AY13" s="373"/>
      <c r="AZ13" s="378">
        <v>0</v>
      </c>
      <c r="BA13" s="373"/>
      <c r="BB13" s="378">
        <v>0</v>
      </c>
      <c r="BC13" s="373"/>
      <c r="BD13" s="378">
        <v>0</v>
      </c>
      <c r="BE13" s="373"/>
      <c r="BF13" s="378">
        <v>0</v>
      </c>
      <c r="BG13" s="373"/>
      <c r="BH13" s="378">
        <v>0</v>
      </c>
      <c r="BI13" s="373"/>
      <c r="BJ13" s="378">
        <v>0</v>
      </c>
      <c r="BK13" s="373"/>
      <c r="BL13" s="379">
        <v>0</v>
      </c>
      <c r="BM13" s="373"/>
      <c r="BN13" s="619">
        <v>0</v>
      </c>
      <c r="BO13" s="376" t="s">
        <v>1196</v>
      </c>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620"/>
      <c r="G14" s="628"/>
      <c r="H14" s="621"/>
      <c r="I14" s="628"/>
      <c r="J14" s="621"/>
      <c r="K14" s="628"/>
      <c r="L14" s="621"/>
      <c r="M14" s="628"/>
      <c r="N14" s="621"/>
      <c r="O14" s="628"/>
      <c r="P14" s="621"/>
      <c r="Q14" s="628"/>
      <c r="R14" s="621"/>
      <c r="S14" s="628"/>
      <c r="T14" s="621"/>
      <c r="U14" s="628"/>
      <c r="V14" s="621"/>
      <c r="W14" s="628"/>
      <c r="X14" s="621"/>
      <c r="Y14" s="628"/>
      <c r="Z14" s="621"/>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1"/>
      <c r="BK14" s="628"/>
      <c r="BL14" s="622"/>
      <c r="BM14" s="628"/>
      <c r="BN14" s="621"/>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0</v>
      </c>
      <c r="G15" s="373"/>
      <c r="H15" s="374">
        <v>0</v>
      </c>
      <c r="I15" s="373"/>
      <c r="J15" s="374">
        <v>0</v>
      </c>
      <c r="K15" s="373"/>
      <c r="L15" s="374">
        <v>0</v>
      </c>
      <c r="M15" s="373"/>
      <c r="N15" s="374">
        <v>0</v>
      </c>
      <c r="O15" s="373"/>
      <c r="P15" s="374">
        <v>0</v>
      </c>
      <c r="Q15" s="373"/>
      <c r="R15" s="374">
        <v>0</v>
      </c>
      <c r="S15" s="373"/>
      <c r="T15" s="374">
        <v>0</v>
      </c>
      <c r="U15" s="373"/>
      <c r="V15" s="374">
        <v>0</v>
      </c>
      <c r="W15" s="373"/>
      <c r="X15" s="374">
        <v>0</v>
      </c>
      <c r="Y15" s="373"/>
      <c r="Z15" s="374">
        <v>0</v>
      </c>
      <c r="AA15" s="373"/>
      <c r="AB15" s="374">
        <v>0</v>
      </c>
      <c r="AC15" s="373"/>
      <c r="AD15" s="374">
        <v>0</v>
      </c>
      <c r="AE15" s="373"/>
      <c r="AF15" s="374">
        <v>0</v>
      </c>
      <c r="AG15" s="373"/>
      <c r="AH15" s="374">
        <v>0</v>
      </c>
      <c r="AI15" s="373"/>
      <c r="AJ15" s="374">
        <v>0</v>
      </c>
      <c r="AK15" s="373"/>
      <c r="AL15" s="374">
        <v>0</v>
      </c>
      <c r="AM15" s="373"/>
      <c r="AN15" s="374">
        <v>0</v>
      </c>
      <c r="AO15" s="373"/>
      <c r="AP15" s="374">
        <v>0</v>
      </c>
      <c r="AQ15" s="373"/>
      <c r="AR15" s="374">
        <v>0</v>
      </c>
      <c r="AS15" s="373"/>
      <c r="AT15" s="374">
        <v>0</v>
      </c>
      <c r="AU15" s="373"/>
      <c r="AV15" s="374">
        <v>0</v>
      </c>
      <c r="AW15" s="373"/>
      <c r="AX15" s="374">
        <v>0</v>
      </c>
      <c r="AY15" s="373"/>
      <c r="AZ15" s="374">
        <v>0</v>
      </c>
      <c r="BA15" s="373"/>
      <c r="BB15" s="374">
        <v>0</v>
      </c>
      <c r="BC15" s="373"/>
      <c r="BD15" s="374">
        <v>0</v>
      </c>
      <c r="BE15" s="373"/>
      <c r="BF15" s="374">
        <v>0</v>
      </c>
      <c r="BG15" s="373"/>
      <c r="BH15" s="374">
        <v>0</v>
      </c>
      <c r="BI15" s="373"/>
      <c r="BJ15" s="374">
        <v>0</v>
      </c>
      <c r="BK15" s="373"/>
      <c r="BL15" s="375">
        <v>0</v>
      </c>
      <c r="BM15" s="373"/>
      <c r="BN15" s="618">
        <v>0</v>
      </c>
      <c r="BO15" s="376" t="s">
        <v>1196</v>
      </c>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0</v>
      </c>
      <c r="G16" s="373"/>
      <c r="H16" s="374">
        <v>0</v>
      </c>
      <c r="I16" s="373"/>
      <c r="J16" s="374">
        <v>0</v>
      </c>
      <c r="K16" s="373"/>
      <c r="L16" s="374">
        <v>0</v>
      </c>
      <c r="M16" s="373"/>
      <c r="N16" s="374">
        <v>0</v>
      </c>
      <c r="O16" s="373"/>
      <c r="P16" s="374">
        <v>0</v>
      </c>
      <c r="Q16" s="373"/>
      <c r="R16" s="374">
        <v>0</v>
      </c>
      <c r="S16" s="373"/>
      <c r="T16" s="374">
        <v>0</v>
      </c>
      <c r="U16" s="373"/>
      <c r="V16" s="374">
        <v>0</v>
      </c>
      <c r="W16" s="373"/>
      <c r="X16" s="374">
        <v>0</v>
      </c>
      <c r="Y16" s="373"/>
      <c r="Z16" s="374">
        <v>0</v>
      </c>
      <c r="AA16" s="373"/>
      <c r="AB16" s="374">
        <v>0</v>
      </c>
      <c r="AC16" s="373"/>
      <c r="AD16" s="374">
        <v>0</v>
      </c>
      <c r="AE16" s="373"/>
      <c r="AF16" s="374">
        <v>0</v>
      </c>
      <c r="AG16" s="373"/>
      <c r="AH16" s="374">
        <v>0</v>
      </c>
      <c r="AI16" s="373"/>
      <c r="AJ16" s="374">
        <v>0</v>
      </c>
      <c r="AK16" s="373"/>
      <c r="AL16" s="374">
        <v>0</v>
      </c>
      <c r="AM16" s="373"/>
      <c r="AN16" s="374">
        <v>0</v>
      </c>
      <c r="AO16" s="373"/>
      <c r="AP16" s="374">
        <v>0</v>
      </c>
      <c r="AQ16" s="373"/>
      <c r="AR16" s="374">
        <v>0</v>
      </c>
      <c r="AS16" s="373"/>
      <c r="AT16" s="374">
        <v>0</v>
      </c>
      <c r="AU16" s="373"/>
      <c r="AV16" s="374">
        <v>0</v>
      </c>
      <c r="AW16" s="373"/>
      <c r="AX16" s="374">
        <v>0</v>
      </c>
      <c r="AY16" s="373"/>
      <c r="AZ16" s="374">
        <v>0</v>
      </c>
      <c r="BA16" s="373"/>
      <c r="BB16" s="374">
        <v>0</v>
      </c>
      <c r="BC16" s="373"/>
      <c r="BD16" s="374">
        <v>0</v>
      </c>
      <c r="BE16" s="373"/>
      <c r="BF16" s="374">
        <v>0</v>
      </c>
      <c r="BG16" s="373"/>
      <c r="BH16" s="374">
        <v>0</v>
      </c>
      <c r="BI16" s="373"/>
      <c r="BJ16" s="374">
        <v>0</v>
      </c>
      <c r="BK16" s="373"/>
      <c r="BL16" s="375">
        <v>0</v>
      </c>
      <c r="BM16" s="373"/>
      <c r="BN16" s="618">
        <v>0</v>
      </c>
      <c r="BO16" s="376" t="s">
        <v>1196</v>
      </c>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0</v>
      </c>
      <c r="G17" s="373"/>
      <c r="H17" s="374">
        <v>0</v>
      </c>
      <c r="I17" s="373"/>
      <c r="J17" s="374">
        <v>0</v>
      </c>
      <c r="K17" s="373"/>
      <c r="L17" s="374">
        <v>0</v>
      </c>
      <c r="M17" s="373"/>
      <c r="N17" s="374">
        <v>0</v>
      </c>
      <c r="O17" s="373"/>
      <c r="P17" s="374">
        <v>0</v>
      </c>
      <c r="Q17" s="373"/>
      <c r="R17" s="374">
        <v>0</v>
      </c>
      <c r="S17" s="373"/>
      <c r="T17" s="374">
        <v>0</v>
      </c>
      <c r="U17" s="373"/>
      <c r="V17" s="374">
        <v>0</v>
      </c>
      <c r="W17" s="373"/>
      <c r="X17" s="374">
        <v>0</v>
      </c>
      <c r="Y17" s="373"/>
      <c r="Z17" s="374">
        <v>0</v>
      </c>
      <c r="AA17" s="373"/>
      <c r="AB17" s="374">
        <v>0</v>
      </c>
      <c r="AC17" s="373"/>
      <c r="AD17" s="374">
        <v>0</v>
      </c>
      <c r="AE17" s="373"/>
      <c r="AF17" s="374">
        <v>0</v>
      </c>
      <c r="AG17" s="373"/>
      <c r="AH17" s="374">
        <v>0</v>
      </c>
      <c r="AI17" s="373"/>
      <c r="AJ17" s="374">
        <v>0</v>
      </c>
      <c r="AK17" s="373"/>
      <c r="AL17" s="374">
        <v>0</v>
      </c>
      <c r="AM17" s="373"/>
      <c r="AN17" s="374">
        <v>0</v>
      </c>
      <c r="AO17" s="373"/>
      <c r="AP17" s="374">
        <v>0</v>
      </c>
      <c r="AQ17" s="373"/>
      <c r="AR17" s="374">
        <v>0</v>
      </c>
      <c r="AS17" s="373"/>
      <c r="AT17" s="374">
        <v>0</v>
      </c>
      <c r="AU17" s="373"/>
      <c r="AV17" s="374">
        <v>0</v>
      </c>
      <c r="AW17" s="373"/>
      <c r="AX17" s="374">
        <v>0</v>
      </c>
      <c r="AY17" s="373"/>
      <c r="AZ17" s="374">
        <v>0</v>
      </c>
      <c r="BA17" s="373"/>
      <c r="BB17" s="374">
        <v>0</v>
      </c>
      <c r="BC17" s="373"/>
      <c r="BD17" s="374">
        <v>0</v>
      </c>
      <c r="BE17" s="373"/>
      <c r="BF17" s="374">
        <v>0</v>
      </c>
      <c r="BG17" s="373"/>
      <c r="BH17" s="374">
        <v>0</v>
      </c>
      <c r="BI17" s="373"/>
      <c r="BJ17" s="374">
        <v>0</v>
      </c>
      <c r="BK17" s="373"/>
      <c r="BL17" s="375">
        <v>0</v>
      </c>
      <c r="BM17" s="373"/>
      <c r="BN17" s="618">
        <v>0</v>
      </c>
      <c r="BO17" s="376" t="s">
        <v>1196</v>
      </c>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0</v>
      </c>
      <c r="G18" s="373"/>
      <c r="H18" s="378">
        <v>0</v>
      </c>
      <c r="I18" s="373"/>
      <c r="J18" s="378">
        <v>0</v>
      </c>
      <c r="K18" s="373"/>
      <c r="L18" s="378">
        <v>0</v>
      </c>
      <c r="M18" s="373"/>
      <c r="N18" s="378">
        <v>0</v>
      </c>
      <c r="O18" s="373"/>
      <c r="P18" s="378">
        <v>0</v>
      </c>
      <c r="Q18" s="373"/>
      <c r="R18" s="378">
        <v>0</v>
      </c>
      <c r="S18" s="373"/>
      <c r="T18" s="378">
        <v>0</v>
      </c>
      <c r="U18" s="373"/>
      <c r="V18" s="378">
        <v>0</v>
      </c>
      <c r="W18" s="373"/>
      <c r="X18" s="378">
        <v>0</v>
      </c>
      <c r="Y18" s="373"/>
      <c r="Z18" s="378">
        <v>0</v>
      </c>
      <c r="AA18" s="373"/>
      <c r="AB18" s="378">
        <v>0</v>
      </c>
      <c r="AC18" s="373"/>
      <c r="AD18" s="378">
        <v>0</v>
      </c>
      <c r="AE18" s="373"/>
      <c r="AF18" s="378">
        <v>0</v>
      </c>
      <c r="AG18" s="373"/>
      <c r="AH18" s="378">
        <v>0</v>
      </c>
      <c r="AI18" s="373"/>
      <c r="AJ18" s="378">
        <v>0</v>
      </c>
      <c r="AK18" s="373"/>
      <c r="AL18" s="378">
        <v>0</v>
      </c>
      <c r="AM18" s="373"/>
      <c r="AN18" s="378">
        <v>0</v>
      </c>
      <c r="AO18" s="373"/>
      <c r="AP18" s="378">
        <v>0</v>
      </c>
      <c r="AQ18" s="373"/>
      <c r="AR18" s="378">
        <v>0</v>
      </c>
      <c r="AS18" s="373"/>
      <c r="AT18" s="378">
        <v>0</v>
      </c>
      <c r="AU18" s="373"/>
      <c r="AV18" s="378">
        <v>0</v>
      </c>
      <c r="AW18" s="373"/>
      <c r="AX18" s="378">
        <v>0</v>
      </c>
      <c r="AY18" s="373"/>
      <c r="AZ18" s="378">
        <v>0</v>
      </c>
      <c r="BA18" s="373"/>
      <c r="BB18" s="378">
        <v>0</v>
      </c>
      <c r="BC18" s="373"/>
      <c r="BD18" s="378">
        <v>0</v>
      </c>
      <c r="BE18" s="373"/>
      <c r="BF18" s="378">
        <v>0</v>
      </c>
      <c r="BG18" s="373"/>
      <c r="BH18" s="378">
        <v>0</v>
      </c>
      <c r="BI18" s="373"/>
      <c r="BJ18" s="378">
        <v>0</v>
      </c>
      <c r="BK18" s="373"/>
      <c r="BL18" s="379">
        <v>0</v>
      </c>
      <c r="BM18" s="373"/>
      <c r="BN18" s="619">
        <v>0</v>
      </c>
      <c r="BO18" s="376" t="s">
        <v>1196</v>
      </c>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0</v>
      </c>
      <c r="G19" s="373"/>
      <c r="H19" s="378">
        <v>0</v>
      </c>
      <c r="I19" s="373"/>
      <c r="J19" s="378">
        <v>0</v>
      </c>
      <c r="K19" s="373"/>
      <c r="L19" s="378">
        <v>0</v>
      </c>
      <c r="M19" s="373"/>
      <c r="N19" s="378">
        <v>0</v>
      </c>
      <c r="O19" s="373"/>
      <c r="P19" s="378">
        <v>0</v>
      </c>
      <c r="Q19" s="373"/>
      <c r="R19" s="378">
        <v>0</v>
      </c>
      <c r="S19" s="373"/>
      <c r="T19" s="378">
        <v>0</v>
      </c>
      <c r="U19" s="373"/>
      <c r="V19" s="378">
        <v>0</v>
      </c>
      <c r="W19" s="373"/>
      <c r="X19" s="378">
        <v>0</v>
      </c>
      <c r="Y19" s="373"/>
      <c r="Z19" s="378">
        <v>0</v>
      </c>
      <c r="AA19" s="373"/>
      <c r="AB19" s="378">
        <v>0</v>
      </c>
      <c r="AC19" s="373"/>
      <c r="AD19" s="378">
        <v>0</v>
      </c>
      <c r="AE19" s="373"/>
      <c r="AF19" s="378">
        <v>0</v>
      </c>
      <c r="AG19" s="373"/>
      <c r="AH19" s="378">
        <v>0</v>
      </c>
      <c r="AI19" s="373"/>
      <c r="AJ19" s="378">
        <v>0</v>
      </c>
      <c r="AK19" s="373"/>
      <c r="AL19" s="378">
        <v>0</v>
      </c>
      <c r="AM19" s="373"/>
      <c r="AN19" s="378">
        <v>0</v>
      </c>
      <c r="AO19" s="373"/>
      <c r="AP19" s="378">
        <v>0</v>
      </c>
      <c r="AQ19" s="373"/>
      <c r="AR19" s="378">
        <v>0</v>
      </c>
      <c r="AS19" s="373"/>
      <c r="AT19" s="378">
        <v>0</v>
      </c>
      <c r="AU19" s="373"/>
      <c r="AV19" s="378">
        <v>0</v>
      </c>
      <c r="AW19" s="373"/>
      <c r="AX19" s="378">
        <v>0</v>
      </c>
      <c r="AY19" s="373"/>
      <c r="AZ19" s="378">
        <v>0</v>
      </c>
      <c r="BA19" s="373"/>
      <c r="BB19" s="378">
        <v>0</v>
      </c>
      <c r="BC19" s="373"/>
      <c r="BD19" s="378">
        <v>0</v>
      </c>
      <c r="BE19" s="373"/>
      <c r="BF19" s="378">
        <v>0</v>
      </c>
      <c r="BG19" s="373"/>
      <c r="BH19" s="378">
        <v>0</v>
      </c>
      <c r="BI19" s="373"/>
      <c r="BJ19" s="378">
        <v>0</v>
      </c>
      <c r="BK19" s="373"/>
      <c r="BL19" s="379">
        <v>0</v>
      </c>
      <c r="BM19" s="373"/>
      <c r="BN19" s="619">
        <v>0</v>
      </c>
      <c r="BO19" s="376" t="s">
        <v>1196</v>
      </c>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0</v>
      </c>
      <c r="G20" s="373"/>
      <c r="H20" s="378">
        <v>0</v>
      </c>
      <c r="I20" s="373"/>
      <c r="J20" s="378">
        <v>0</v>
      </c>
      <c r="K20" s="373"/>
      <c r="L20" s="378">
        <v>0</v>
      </c>
      <c r="M20" s="373"/>
      <c r="N20" s="378">
        <v>0</v>
      </c>
      <c r="O20" s="373"/>
      <c r="P20" s="378">
        <v>0</v>
      </c>
      <c r="Q20" s="373"/>
      <c r="R20" s="378">
        <v>0</v>
      </c>
      <c r="S20" s="373"/>
      <c r="T20" s="378">
        <v>0</v>
      </c>
      <c r="U20" s="373"/>
      <c r="V20" s="378">
        <v>0</v>
      </c>
      <c r="W20" s="373"/>
      <c r="X20" s="378">
        <v>0</v>
      </c>
      <c r="Y20" s="373"/>
      <c r="Z20" s="378">
        <v>0</v>
      </c>
      <c r="AA20" s="373"/>
      <c r="AB20" s="378">
        <v>0</v>
      </c>
      <c r="AC20" s="373"/>
      <c r="AD20" s="378">
        <v>0</v>
      </c>
      <c r="AE20" s="373"/>
      <c r="AF20" s="378">
        <v>0</v>
      </c>
      <c r="AG20" s="373"/>
      <c r="AH20" s="378">
        <v>0</v>
      </c>
      <c r="AI20" s="373"/>
      <c r="AJ20" s="378">
        <v>0</v>
      </c>
      <c r="AK20" s="373"/>
      <c r="AL20" s="378">
        <v>0</v>
      </c>
      <c r="AM20" s="373"/>
      <c r="AN20" s="378">
        <v>0</v>
      </c>
      <c r="AO20" s="373"/>
      <c r="AP20" s="378">
        <v>0</v>
      </c>
      <c r="AQ20" s="373"/>
      <c r="AR20" s="378">
        <v>0</v>
      </c>
      <c r="AS20" s="373"/>
      <c r="AT20" s="378">
        <v>0</v>
      </c>
      <c r="AU20" s="373"/>
      <c r="AV20" s="378">
        <v>0</v>
      </c>
      <c r="AW20" s="373"/>
      <c r="AX20" s="378">
        <v>0</v>
      </c>
      <c r="AY20" s="373"/>
      <c r="AZ20" s="378">
        <v>0</v>
      </c>
      <c r="BA20" s="373"/>
      <c r="BB20" s="378">
        <v>0</v>
      </c>
      <c r="BC20" s="373"/>
      <c r="BD20" s="378">
        <v>0</v>
      </c>
      <c r="BE20" s="373"/>
      <c r="BF20" s="378">
        <v>0</v>
      </c>
      <c r="BG20" s="373"/>
      <c r="BH20" s="378">
        <v>0</v>
      </c>
      <c r="BI20" s="373"/>
      <c r="BJ20" s="378">
        <v>0</v>
      </c>
      <c r="BK20" s="373"/>
      <c r="BL20" s="379">
        <v>0</v>
      </c>
      <c r="BM20" s="373"/>
      <c r="BN20" s="619">
        <v>0</v>
      </c>
      <c r="BO20" s="376" t="s">
        <v>1196</v>
      </c>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620"/>
      <c r="G21" s="628"/>
      <c r="H21" s="621"/>
      <c r="I21" s="628"/>
      <c r="J21" s="621"/>
      <c r="K21" s="628"/>
      <c r="L21" s="621"/>
      <c r="M21" s="628"/>
      <c r="N21" s="621"/>
      <c r="O21" s="628"/>
      <c r="P21" s="621"/>
      <c r="Q21" s="628"/>
      <c r="R21" s="621"/>
      <c r="S21" s="628"/>
      <c r="T21" s="621"/>
      <c r="U21" s="628"/>
      <c r="V21" s="621"/>
      <c r="W21" s="628"/>
      <c r="X21" s="621"/>
      <c r="Y21" s="628"/>
      <c r="Z21" s="621"/>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1"/>
      <c r="BK21" s="628"/>
      <c r="BL21" s="622"/>
      <c r="BM21" s="628"/>
      <c r="BN21" s="621"/>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0</v>
      </c>
      <c r="G22" s="373"/>
      <c r="H22" s="375">
        <v>0</v>
      </c>
      <c r="I22" s="373"/>
      <c r="J22" s="375">
        <v>0</v>
      </c>
      <c r="K22" s="373"/>
      <c r="L22" s="375">
        <v>0</v>
      </c>
      <c r="M22" s="373"/>
      <c r="N22" s="375">
        <v>0</v>
      </c>
      <c r="O22" s="373"/>
      <c r="P22" s="375">
        <v>0</v>
      </c>
      <c r="Q22" s="373"/>
      <c r="R22" s="375">
        <v>0</v>
      </c>
      <c r="S22" s="373"/>
      <c r="T22" s="375">
        <v>0</v>
      </c>
      <c r="U22" s="373"/>
      <c r="V22" s="375">
        <v>0</v>
      </c>
      <c r="W22" s="373"/>
      <c r="X22" s="375">
        <v>0</v>
      </c>
      <c r="Y22" s="373"/>
      <c r="Z22" s="375">
        <v>0</v>
      </c>
      <c r="AA22" s="373"/>
      <c r="AB22" s="375">
        <v>0</v>
      </c>
      <c r="AC22" s="373"/>
      <c r="AD22" s="375">
        <v>0</v>
      </c>
      <c r="AE22" s="373"/>
      <c r="AF22" s="375">
        <v>0</v>
      </c>
      <c r="AG22" s="373"/>
      <c r="AH22" s="375">
        <v>0</v>
      </c>
      <c r="AI22" s="373"/>
      <c r="AJ22" s="375">
        <v>0</v>
      </c>
      <c r="AK22" s="373"/>
      <c r="AL22" s="375">
        <v>0</v>
      </c>
      <c r="AM22" s="373"/>
      <c r="AN22" s="375">
        <v>0</v>
      </c>
      <c r="AO22" s="373"/>
      <c r="AP22" s="375">
        <v>0</v>
      </c>
      <c r="AQ22" s="373"/>
      <c r="AR22" s="375">
        <v>0</v>
      </c>
      <c r="AS22" s="373"/>
      <c r="AT22" s="375">
        <v>0</v>
      </c>
      <c r="AU22" s="373"/>
      <c r="AV22" s="374">
        <v>0</v>
      </c>
      <c r="AW22" s="373"/>
      <c r="AX22" s="374">
        <v>0</v>
      </c>
      <c r="AY22" s="373"/>
      <c r="AZ22" s="374">
        <v>0</v>
      </c>
      <c r="BA22" s="373"/>
      <c r="BB22" s="374">
        <v>0</v>
      </c>
      <c r="BC22" s="373"/>
      <c r="BD22" s="374">
        <v>0</v>
      </c>
      <c r="BE22" s="373"/>
      <c r="BF22" s="374">
        <v>0</v>
      </c>
      <c r="BG22" s="373"/>
      <c r="BH22" s="374">
        <v>0</v>
      </c>
      <c r="BI22" s="373"/>
      <c r="BJ22" s="374">
        <v>0</v>
      </c>
      <c r="BK22" s="373"/>
      <c r="BL22" s="375">
        <v>0</v>
      </c>
      <c r="BM22" s="373"/>
      <c r="BN22" s="618">
        <v>0</v>
      </c>
      <c r="BO22" s="376" t="s">
        <v>1196</v>
      </c>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90148.595514513596</v>
      </c>
      <c r="G23" s="373"/>
      <c r="H23" s="375">
        <v>36885.999615547764</v>
      </c>
      <c r="I23" s="373"/>
      <c r="J23" s="375">
        <v>35868.593438851611</v>
      </c>
      <c r="K23" s="373"/>
      <c r="L23" s="375">
        <v>26315.496477031815</v>
      </c>
      <c r="M23" s="373"/>
      <c r="N23" s="375">
        <v>16462.666734487611</v>
      </c>
      <c r="O23" s="373"/>
      <c r="P23" s="375">
        <v>16555.080788592379</v>
      </c>
      <c r="Q23" s="373"/>
      <c r="R23" s="375">
        <v>16592.770043936911</v>
      </c>
      <c r="S23" s="373"/>
      <c r="T23" s="375">
        <v>16555.080788592379</v>
      </c>
      <c r="U23" s="373"/>
      <c r="V23" s="375">
        <v>24960.678746467063</v>
      </c>
      <c r="W23" s="373"/>
      <c r="X23" s="375">
        <v>26306.916293769078</v>
      </c>
      <c r="Y23" s="373"/>
      <c r="Z23" s="375">
        <v>27086.217046033551</v>
      </c>
      <c r="AA23" s="373"/>
      <c r="AB23" s="375">
        <v>40855.907670782966</v>
      </c>
      <c r="AC23" s="373"/>
      <c r="AD23" s="375">
        <v>31394.767236203974</v>
      </c>
      <c r="AE23" s="373"/>
      <c r="AF23" s="375">
        <v>41434.282977193572</v>
      </c>
      <c r="AG23" s="373"/>
      <c r="AH23" s="375">
        <v>24500.565247140596</v>
      </c>
      <c r="AI23" s="373"/>
      <c r="AJ23" s="375">
        <v>28274.343291236706</v>
      </c>
      <c r="AK23" s="373"/>
      <c r="AL23" s="375">
        <v>24625.014267634651</v>
      </c>
      <c r="AM23" s="373"/>
      <c r="AN23" s="375">
        <v>28622.644446360464</v>
      </c>
      <c r="AO23" s="373"/>
      <c r="AP23" s="375">
        <v>17019.021715990035</v>
      </c>
      <c r="AQ23" s="373"/>
      <c r="AR23" s="375">
        <v>18271.468683256022</v>
      </c>
      <c r="AS23" s="373"/>
      <c r="AT23" s="375">
        <v>16529.639766996679</v>
      </c>
      <c r="AU23" s="373"/>
      <c r="AV23" s="374">
        <v>15174.219753256191</v>
      </c>
      <c r="AW23" s="373"/>
      <c r="AX23" s="374">
        <v>16746.616048781707</v>
      </c>
      <c r="AY23" s="373"/>
      <c r="AZ23" s="374">
        <v>16135.4616093329</v>
      </c>
      <c r="BA23" s="373"/>
      <c r="BB23" s="374">
        <v>14279.862865906858</v>
      </c>
      <c r="BC23" s="373"/>
      <c r="BD23" s="374">
        <v>13221.544592177219</v>
      </c>
      <c r="BE23" s="373"/>
      <c r="BF23" s="374">
        <v>14191.300524664392</v>
      </c>
      <c r="BG23" s="373"/>
      <c r="BH23" s="374">
        <v>5884.2619618148965</v>
      </c>
      <c r="BI23" s="373"/>
      <c r="BJ23" s="374">
        <v>12.715676999999998</v>
      </c>
      <c r="BK23" s="373" t="s">
        <v>354</v>
      </c>
      <c r="BL23" s="375">
        <v>17.3826</v>
      </c>
      <c r="BM23" s="373" t="s">
        <v>354</v>
      </c>
      <c r="BN23" s="618">
        <v>17.3826</v>
      </c>
      <c r="BO23" s="376" t="s">
        <v>1196</v>
      </c>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620"/>
      <c r="G24" s="628"/>
      <c r="H24" s="621"/>
      <c r="I24" s="628"/>
      <c r="J24" s="621"/>
      <c r="K24" s="628"/>
      <c r="L24" s="621"/>
      <c r="M24" s="628"/>
      <c r="N24" s="621"/>
      <c r="O24" s="628"/>
      <c r="P24" s="621"/>
      <c r="Q24" s="628"/>
      <c r="R24" s="621"/>
      <c r="S24" s="628"/>
      <c r="T24" s="621"/>
      <c r="U24" s="628"/>
      <c r="V24" s="621"/>
      <c r="W24" s="628"/>
      <c r="X24" s="621"/>
      <c r="Y24" s="628"/>
      <c r="Z24" s="621"/>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1"/>
      <c r="BK24" s="628"/>
      <c r="BL24" s="622"/>
      <c r="BM24" s="628"/>
      <c r="BN24" s="621"/>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0</v>
      </c>
      <c r="G25" s="373"/>
      <c r="H25" s="375">
        <v>0</v>
      </c>
      <c r="I25" s="373"/>
      <c r="J25" s="375">
        <v>0</v>
      </c>
      <c r="K25" s="373"/>
      <c r="L25" s="375">
        <v>0</v>
      </c>
      <c r="M25" s="373"/>
      <c r="N25" s="375">
        <v>0</v>
      </c>
      <c r="O25" s="373"/>
      <c r="P25" s="375">
        <v>0</v>
      </c>
      <c r="Q25" s="373"/>
      <c r="R25" s="375">
        <v>0</v>
      </c>
      <c r="S25" s="373"/>
      <c r="T25" s="375">
        <v>0</v>
      </c>
      <c r="U25" s="373"/>
      <c r="V25" s="375">
        <v>0</v>
      </c>
      <c r="W25" s="373"/>
      <c r="X25" s="375">
        <v>0</v>
      </c>
      <c r="Y25" s="373"/>
      <c r="Z25" s="375">
        <v>0</v>
      </c>
      <c r="AA25" s="373"/>
      <c r="AB25" s="375">
        <v>0</v>
      </c>
      <c r="AC25" s="373"/>
      <c r="AD25" s="375">
        <v>0</v>
      </c>
      <c r="AE25" s="373"/>
      <c r="AF25" s="375">
        <v>0</v>
      </c>
      <c r="AG25" s="373"/>
      <c r="AH25" s="375">
        <v>0</v>
      </c>
      <c r="AI25" s="373"/>
      <c r="AJ25" s="375">
        <v>0</v>
      </c>
      <c r="AK25" s="373"/>
      <c r="AL25" s="375">
        <v>0</v>
      </c>
      <c r="AM25" s="373"/>
      <c r="AN25" s="375">
        <v>0</v>
      </c>
      <c r="AO25" s="373"/>
      <c r="AP25" s="375">
        <v>0</v>
      </c>
      <c r="AQ25" s="373"/>
      <c r="AR25" s="375">
        <v>0</v>
      </c>
      <c r="AS25" s="373"/>
      <c r="AT25" s="375">
        <v>0</v>
      </c>
      <c r="AU25" s="373"/>
      <c r="AV25" s="374">
        <v>0</v>
      </c>
      <c r="AW25" s="373"/>
      <c r="AX25" s="374">
        <v>0</v>
      </c>
      <c r="AY25" s="373"/>
      <c r="AZ25" s="374">
        <v>0</v>
      </c>
      <c r="BA25" s="373"/>
      <c r="BB25" s="374">
        <v>0</v>
      </c>
      <c r="BC25" s="373"/>
      <c r="BD25" s="374">
        <v>0</v>
      </c>
      <c r="BE25" s="373"/>
      <c r="BF25" s="374">
        <v>0</v>
      </c>
      <c r="BG25" s="373"/>
      <c r="BH25" s="374">
        <v>0</v>
      </c>
      <c r="BI25" s="373"/>
      <c r="BJ25" s="374">
        <v>0</v>
      </c>
      <c r="BK25" s="373"/>
      <c r="BL25" s="375">
        <v>0</v>
      </c>
      <c r="BM25" s="373"/>
      <c r="BN25" s="618">
        <v>0</v>
      </c>
      <c r="BO25" s="376" t="s">
        <v>1196</v>
      </c>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0</v>
      </c>
      <c r="G26" s="373"/>
      <c r="H26" s="374">
        <v>0</v>
      </c>
      <c r="I26" s="373"/>
      <c r="J26" s="374">
        <v>304.98</v>
      </c>
      <c r="K26" s="373"/>
      <c r="L26" s="374">
        <v>1010.6772</v>
      </c>
      <c r="M26" s="373"/>
      <c r="N26" s="374">
        <v>1281.4861800000001</v>
      </c>
      <c r="O26" s="373"/>
      <c r="P26" s="374">
        <v>636.78498000000002</v>
      </c>
      <c r="Q26" s="373"/>
      <c r="R26" s="374">
        <v>1121.7959999999998</v>
      </c>
      <c r="S26" s="373"/>
      <c r="T26" s="374">
        <v>1657.5</v>
      </c>
      <c r="U26" s="373"/>
      <c r="V26" s="374">
        <v>795.6</v>
      </c>
      <c r="W26" s="373"/>
      <c r="X26" s="374">
        <v>348.07499999999999</v>
      </c>
      <c r="Y26" s="373"/>
      <c r="Z26" s="374">
        <v>198.9</v>
      </c>
      <c r="AA26" s="373"/>
      <c r="AB26" s="374">
        <v>49.725000000000001</v>
      </c>
      <c r="AC26" s="373"/>
      <c r="AD26" s="374">
        <v>0</v>
      </c>
      <c r="AE26" s="373"/>
      <c r="AF26" s="374">
        <v>0</v>
      </c>
      <c r="AG26" s="373"/>
      <c r="AH26" s="374">
        <v>0</v>
      </c>
      <c r="AI26" s="373"/>
      <c r="AJ26" s="374">
        <v>0</v>
      </c>
      <c r="AK26" s="373"/>
      <c r="AL26" s="374">
        <v>0</v>
      </c>
      <c r="AM26" s="373"/>
      <c r="AN26" s="374">
        <v>0</v>
      </c>
      <c r="AO26" s="373"/>
      <c r="AP26" s="374">
        <v>0</v>
      </c>
      <c r="AQ26" s="373"/>
      <c r="AR26" s="374">
        <v>0</v>
      </c>
      <c r="AS26" s="373"/>
      <c r="AT26" s="374">
        <v>0</v>
      </c>
      <c r="AU26" s="373"/>
      <c r="AV26" s="374">
        <v>0</v>
      </c>
      <c r="AW26" s="373"/>
      <c r="AX26" s="374">
        <v>0</v>
      </c>
      <c r="AY26" s="373"/>
      <c r="AZ26" s="374">
        <v>0</v>
      </c>
      <c r="BA26" s="373"/>
      <c r="BB26" s="374">
        <v>0</v>
      </c>
      <c r="BC26" s="373"/>
      <c r="BD26" s="374">
        <v>0</v>
      </c>
      <c r="BE26" s="373"/>
      <c r="BF26" s="374">
        <v>0</v>
      </c>
      <c r="BG26" s="373"/>
      <c r="BH26" s="374">
        <v>0</v>
      </c>
      <c r="BI26" s="373"/>
      <c r="BJ26" s="374">
        <v>0</v>
      </c>
      <c r="BK26" s="373"/>
      <c r="BL26" s="375">
        <v>0</v>
      </c>
      <c r="BM26" s="373"/>
      <c r="BN26" s="618">
        <v>0</v>
      </c>
      <c r="BO26" s="376" t="s">
        <v>1196</v>
      </c>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0</v>
      </c>
      <c r="G27" s="373"/>
      <c r="H27" s="378">
        <v>0</v>
      </c>
      <c r="I27" s="373"/>
      <c r="J27" s="378">
        <v>304.98</v>
      </c>
      <c r="K27" s="373"/>
      <c r="L27" s="378">
        <v>1010.6772</v>
      </c>
      <c r="M27" s="373"/>
      <c r="N27" s="378">
        <v>1281.4861800000001</v>
      </c>
      <c r="O27" s="373"/>
      <c r="P27" s="378">
        <v>636.78498000000002</v>
      </c>
      <c r="Q27" s="373"/>
      <c r="R27" s="378">
        <v>1121.7959999999998</v>
      </c>
      <c r="S27" s="373"/>
      <c r="T27" s="378">
        <v>1657.5</v>
      </c>
      <c r="U27" s="373"/>
      <c r="V27" s="378">
        <v>795.6</v>
      </c>
      <c r="W27" s="373"/>
      <c r="X27" s="378">
        <v>348.07499999999999</v>
      </c>
      <c r="Y27" s="373"/>
      <c r="Z27" s="378">
        <v>198.9</v>
      </c>
      <c r="AA27" s="373"/>
      <c r="AB27" s="378">
        <v>49.725000000000001</v>
      </c>
      <c r="AC27" s="373"/>
      <c r="AD27" s="378">
        <v>0</v>
      </c>
      <c r="AE27" s="373"/>
      <c r="AF27" s="378">
        <v>0</v>
      </c>
      <c r="AG27" s="373"/>
      <c r="AH27" s="378">
        <v>0</v>
      </c>
      <c r="AI27" s="373"/>
      <c r="AJ27" s="378">
        <v>0</v>
      </c>
      <c r="AK27" s="373"/>
      <c r="AL27" s="378">
        <v>0</v>
      </c>
      <c r="AM27" s="373"/>
      <c r="AN27" s="378">
        <v>0</v>
      </c>
      <c r="AO27" s="373"/>
      <c r="AP27" s="378">
        <v>0</v>
      </c>
      <c r="AQ27" s="373"/>
      <c r="AR27" s="378">
        <v>0</v>
      </c>
      <c r="AS27" s="373"/>
      <c r="AT27" s="378">
        <v>0</v>
      </c>
      <c r="AU27" s="373"/>
      <c r="AV27" s="378">
        <v>0</v>
      </c>
      <c r="AW27" s="373"/>
      <c r="AX27" s="378">
        <v>0</v>
      </c>
      <c r="AY27" s="373"/>
      <c r="AZ27" s="378">
        <v>0</v>
      </c>
      <c r="BA27" s="373"/>
      <c r="BB27" s="378">
        <v>0</v>
      </c>
      <c r="BC27" s="373"/>
      <c r="BD27" s="378">
        <v>0</v>
      </c>
      <c r="BE27" s="373"/>
      <c r="BF27" s="378">
        <v>0</v>
      </c>
      <c r="BG27" s="373"/>
      <c r="BH27" s="378">
        <v>0</v>
      </c>
      <c r="BI27" s="373"/>
      <c r="BJ27" s="378">
        <v>0</v>
      </c>
      <c r="BK27" s="373"/>
      <c r="BL27" s="379">
        <v>0</v>
      </c>
      <c r="BM27" s="373"/>
      <c r="BN27" s="619">
        <v>0</v>
      </c>
      <c r="BO27" s="376" t="s">
        <v>1196</v>
      </c>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0</v>
      </c>
      <c r="G28" s="373"/>
      <c r="H28" s="378">
        <v>0</v>
      </c>
      <c r="I28" s="373"/>
      <c r="J28" s="378">
        <v>0</v>
      </c>
      <c r="K28" s="373"/>
      <c r="L28" s="378">
        <v>0</v>
      </c>
      <c r="M28" s="373"/>
      <c r="N28" s="378">
        <v>0</v>
      </c>
      <c r="O28" s="373"/>
      <c r="P28" s="378">
        <v>0</v>
      </c>
      <c r="Q28" s="373"/>
      <c r="R28" s="378">
        <v>0</v>
      </c>
      <c r="S28" s="373"/>
      <c r="T28" s="378">
        <v>0</v>
      </c>
      <c r="U28" s="373"/>
      <c r="V28" s="378">
        <v>0</v>
      </c>
      <c r="W28" s="373"/>
      <c r="X28" s="378">
        <v>0</v>
      </c>
      <c r="Y28" s="373"/>
      <c r="Z28" s="378">
        <v>0</v>
      </c>
      <c r="AA28" s="373"/>
      <c r="AB28" s="378">
        <v>0</v>
      </c>
      <c r="AC28" s="373"/>
      <c r="AD28" s="378">
        <v>0</v>
      </c>
      <c r="AE28" s="373"/>
      <c r="AF28" s="378">
        <v>0</v>
      </c>
      <c r="AG28" s="373"/>
      <c r="AH28" s="378">
        <v>0</v>
      </c>
      <c r="AI28" s="373"/>
      <c r="AJ28" s="378">
        <v>0</v>
      </c>
      <c r="AK28" s="373"/>
      <c r="AL28" s="378">
        <v>0</v>
      </c>
      <c r="AM28" s="373"/>
      <c r="AN28" s="378">
        <v>0</v>
      </c>
      <c r="AO28" s="373"/>
      <c r="AP28" s="378">
        <v>0</v>
      </c>
      <c r="AQ28" s="373"/>
      <c r="AR28" s="378">
        <v>0</v>
      </c>
      <c r="AS28" s="373"/>
      <c r="AT28" s="378">
        <v>0</v>
      </c>
      <c r="AU28" s="373"/>
      <c r="AV28" s="378">
        <v>0</v>
      </c>
      <c r="AW28" s="373"/>
      <c r="AX28" s="378">
        <v>0</v>
      </c>
      <c r="AY28" s="373"/>
      <c r="AZ28" s="378">
        <v>0</v>
      </c>
      <c r="BA28" s="373"/>
      <c r="BB28" s="378">
        <v>0</v>
      </c>
      <c r="BC28" s="373"/>
      <c r="BD28" s="378">
        <v>0</v>
      </c>
      <c r="BE28" s="373"/>
      <c r="BF28" s="378">
        <v>0</v>
      </c>
      <c r="BG28" s="373"/>
      <c r="BH28" s="378">
        <v>0</v>
      </c>
      <c r="BI28" s="373"/>
      <c r="BJ28" s="378">
        <v>0</v>
      </c>
      <c r="BK28" s="373"/>
      <c r="BL28" s="379">
        <v>0</v>
      </c>
      <c r="BM28" s="373"/>
      <c r="BN28" s="619">
        <v>0</v>
      </c>
      <c r="BO28" s="376" t="s">
        <v>1196</v>
      </c>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0</v>
      </c>
      <c r="G29" s="373"/>
      <c r="H29" s="378">
        <v>0</v>
      </c>
      <c r="I29" s="373"/>
      <c r="J29" s="378">
        <v>0</v>
      </c>
      <c r="K29" s="373"/>
      <c r="L29" s="378">
        <v>0</v>
      </c>
      <c r="M29" s="373"/>
      <c r="N29" s="378">
        <v>0</v>
      </c>
      <c r="O29" s="373"/>
      <c r="P29" s="378">
        <v>0</v>
      </c>
      <c r="Q29" s="373"/>
      <c r="R29" s="378">
        <v>0</v>
      </c>
      <c r="S29" s="373"/>
      <c r="T29" s="378">
        <v>0</v>
      </c>
      <c r="U29" s="373"/>
      <c r="V29" s="378">
        <v>0</v>
      </c>
      <c r="W29" s="373"/>
      <c r="X29" s="378">
        <v>0</v>
      </c>
      <c r="Y29" s="373"/>
      <c r="Z29" s="378">
        <v>0</v>
      </c>
      <c r="AA29" s="373"/>
      <c r="AB29" s="378">
        <v>0</v>
      </c>
      <c r="AC29" s="373"/>
      <c r="AD29" s="378">
        <v>0</v>
      </c>
      <c r="AE29" s="373"/>
      <c r="AF29" s="378">
        <v>0</v>
      </c>
      <c r="AG29" s="373"/>
      <c r="AH29" s="378">
        <v>0</v>
      </c>
      <c r="AI29" s="373"/>
      <c r="AJ29" s="378">
        <v>0</v>
      </c>
      <c r="AK29" s="373"/>
      <c r="AL29" s="378">
        <v>0</v>
      </c>
      <c r="AM29" s="373"/>
      <c r="AN29" s="378">
        <v>0</v>
      </c>
      <c r="AO29" s="373"/>
      <c r="AP29" s="378">
        <v>0</v>
      </c>
      <c r="AQ29" s="373"/>
      <c r="AR29" s="378">
        <v>0</v>
      </c>
      <c r="AS29" s="373"/>
      <c r="AT29" s="378">
        <v>0</v>
      </c>
      <c r="AU29" s="373"/>
      <c r="AV29" s="378">
        <v>0</v>
      </c>
      <c r="AW29" s="373"/>
      <c r="AX29" s="378">
        <v>0</v>
      </c>
      <c r="AY29" s="373"/>
      <c r="AZ29" s="378">
        <v>0</v>
      </c>
      <c r="BA29" s="373"/>
      <c r="BB29" s="378">
        <v>0</v>
      </c>
      <c r="BC29" s="373"/>
      <c r="BD29" s="378">
        <v>0</v>
      </c>
      <c r="BE29" s="373"/>
      <c r="BF29" s="378">
        <v>35.963999999999999</v>
      </c>
      <c r="BG29" s="373"/>
      <c r="BH29" s="378">
        <v>28.7712</v>
      </c>
      <c r="BI29" s="373"/>
      <c r="BJ29" s="378">
        <v>0</v>
      </c>
      <c r="BK29" s="373"/>
      <c r="BL29" s="379">
        <v>0</v>
      </c>
      <c r="BM29" s="373"/>
      <c r="BN29" s="619">
        <v>0</v>
      </c>
      <c r="BO29" s="376" t="s">
        <v>1196</v>
      </c>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620"/>
      <c r="G30" s="628"/>
      <c r="H30" s="621"/>
      <c r="I30" s="628"/>
      <c r="J30" s="621"/>
      <c r="K30" s="628"/>
      <c r="L30" s="621"/>
      <c r="M30" s="628"/>
      <c r="N30" s="621"/>
      <c r="O30" s="628"/>
      <c r="P30" s="621"/>
      <c r="Q30" s="628"/>
      <c r="R30" s="621"/>
      <c r="S30" s="628"/>
      <c r="T30" s="621"/>
      <c r="U30" s="628"/>
      <c r="V30" s="621"/>
      <c r="W30" s="628"/>
      <c r="X30" s="621"/>
      <c r="Y30" s="628"/>
      <c r="Z30" s="621"/>
      <c r="AA30" s="628"/>
      <c r="AB30" s="621"/>
      <c r="AC30" s="628"/>
      <c r="AD30" s="621"/>
      <c r="AE30" s="628"/>
      <c r="AF30" s="621"/>
      <c r="AG30" s="628"/>
      <c r="AH30" s="621"/>
      <c r="AI30" s="628"/>
      <c r="AJ30" s="621"/>
      <c r="AK30" s="628"/>
      <c r="AL30" s="621"/>
      <c r="AM30" s="628"/>
      <c r="AN30" s="621"/>
      <c r="AO30" s="628"/>
      <c r="AP30" s="621"/>
      <c r="AQ30" s="628"/>
      <c r="AR30" s="621"/>
      <c r="AS30" s="628"/>
      <c r="AT30" s="621"/>
      <c r="AU30" s="628"/>
      <c r="AV30" s="621"/>
      <c r="AW30" s="628"/>
      <c r="AX30" s="621"/>
      <c r="AY30" s="628"/>
      <c r="AZ30" s="621"/>
      <c r="BA30" s="628"/>
      <c r="BB30" s="621"/>
      <c r="BC30" s="628"/>
      <c r="BD30" s="621"/>
      <c r="BE30" s="628"/>
      <c r="BF30" s="621"/>
      <c r="BG30" s="628"/>
      <c r="BH30" s="621"/>
      <c r="BI30" s="628"/>
      <c r="BJ30" s="621"/>
      <c r="BK30" s="628"/>
      <c r="BL30" s="622"/>
      <c r="BM30" s="628"/>
      <c r="BN30" s="621"/>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0</v>
      </c>
      <c r="G31" s="373"/>
      <c r="H31" s="374">
        <v>0</v>
      </c>
      <c r="I31" s="373"/>
      <c r="J31" s="374">
        <v>0</v>
      </c>
      <c r="K31" s="373"/>
      <c r="L31" s="374">
        <v>0</v>
      </c>
      <c r="M31" s="373"/>
      <c r="N31" s="374">
        <v>0</v>
      </c>
      <c r="O31" s="373"/>
      <c r="P31" s="374">
        <v>0</v>
      </c>
      <c r="Q31" s="373"/>
      <c r="R31" s="374">
        <v>0</v>
      </c>
      <c r="S31" s="373"/>
      <c r="T31" s="374">
        <v>0</v>
      </c>
      <c r="U31" s="373"/>
      <c r="V31" s="374">
        <v>0</v>
      </c>
      <c r="W31" s="373"/>
      <c r="X31" s="374">
        <v>0</v>
      </c>
      <c r="Y31" s="373"/>
      <c r="Z31" s="374">
        <v>0</v>
      </c>
      <c r="AA31" s="373"/>
      <c r="AB31" s="374">
        <v>0</v>
      </c>
      <c r="AC31" s="373"/>
      <c r="AD31" s="374">
        <v>0</v>
      </c>
      <c r="AE31" s="373"/>
      <c r="AF31" s="374">
        <v>0</v>
      </c>
      <c r="AG31" s="373"/>
      <c r="AH31" s="374">
        <v>0</v>
      </c>
      <c r="AI31" s="373"/>
      <c r="AJ31" s="374">
        <v>0</v>
      </c>
      <c r="AK31" s="373"/>
      <c r="AL31" s="374">
        <v>0</v>
      </c>
      <c r="AM31" s="373"/>
      <c r="AN31" s="374">
        <v>0</v>
      </c>
      <c r="AO31" s="373"/>
      <c r="AP31" s="374">
        <v>0</v>
      </c>
      <c r="AQ31" s="373"/>
      <c r="AR31" s="374">
        <v>0</v>
      </c>
      <c r="AS31" s="373"/>
      <c r="AT31" s="374">
        <v>0</v>
      </c>
      <c r="AU31" s="373"/>
      <c r="AV31" s="374">
        <v>0</v>
      </c>
      <c r="AW31" s="373"/>
      <c r="AX31" s="374">
        <v>0</v>
      </c>
      <c r="AY31" s="373"/>
      <c r="AZ31" s="374">
        <v>0</v>
      </c>
      <c r="BA31" s="373"/>
      <c r="BB31" s="374">
        <v>0</v>
      </c>
      <c r="BC31" s="373"/>
      <c r="BD31" s="374">
        <v>0</v>
      </c>
      <c r="BE31" s="373"/>
      <c r="BF31" s="374">
        <v>0</v>
      </c>
      <c r="BG31" s="373"/>
      <c r="BH31" s="374">
        <v>0</v>
      </c>
      <c r="BI31" s="373"/>
      <c r="BJ31" s="374">
        <v>0</v>
      </c>
      <c r="BK31" s="373"/>
      <c r="BL31" s="375">
        <v>0</v>
      </c>
      <c r="BM31" s="373"/>
      <c r="BN31" s="618">
        <v>0</v>
      </c>
      <c r="BO31" s="376" t="s">
        <v>1196</v>
      </c>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0</v>
      </c>
      <c r="G32" s="373"/>
      <c r="H32" s="374">
        <v>0</v>
      </c>
      <c r="I32" s="373"/>
      <c r="J32" s="374">
        <v>0</v>
      </c>
      <c r="K32" s="373"/>
      <c r="L32" s="374">
        <v>0</v>
      </c>
      <c r="M32" s="373"/>
      <c r="N32" s="374">
        <v>0</v>
      </c>
      <c r="O32" s="373"/>
      <c r="P32" s="374">
        <v>0</v>
      </c>
      <c r="Q32" s="373"/>
      <c r="R32" s="374">
        <v>0</v>
      </c>
      <c r="S32" s="373"/>
      <c r="T32" s="374">
        <v>0</v>
      </c>
      <c r="U32" s="373"/>
      <c r="V32" s="374">
        <v>0</v>
      </c>
      <c r="W32" s="373"/>
      <c r="X32" s="374">
        <v>0</v>
      </c>
      <c r="Y32" s="373"/>
      <c r="Z32" s="374">
        <v>0</v>
      </c>
      <c r="AA32" s="373"/>
      <c r="AB32" s="374">
        <v>0</v>
      </c>
      <c r="AC32" s="373"/>
      <c r="AD32" s="374">
        <v>0</v>
      </c>
      <c r="AE32" s="373"/>
      <c r="AF32" s="374">
        <v>0</v>
      </c>
      <c r="AG32" s="373"/>
      <c r="AH32" s="374">
        <v>0</v>
      </c>
      <c r="AI32" s="373"/>
      <c r="AJ32" s="374">
        <v>0</v>
      </c>
      <c r="AK32" s="373"/>
      <c r="AL32" s="374">
        <v>0</v>
      </c>
      <c r="AM32" s="373"/>
      <c r="AN32" s="374">
        <v>0</v>
      </c>
      <c r="AO32" s="373"/>
      <c r="AP32" s="374">
        <v>0</v>
      </c>
      <c r="AQ32" s="373"/>
      <c r="AR32" s="374">
        <v>0</v>
      </c>
      <c r="AS32" s="373"/>
      <c r="AT32" s="374">
        <v>0</v>
      </c>
      <c r="AU32" s="373"/>
      <c r="AV32" s="374">
        <v>0</v>
      </c>
      <c r="AW32" s="373"/>
      <c r="AX32" s="374">
        <v>0</v>
      </c>
      <c r="AY32" s="373"/>
      <c r="AZ32" s="374">
        <v>0</v>
      </c>
      <c r="BA32" s="373"/>
      <c r="BB32" s="374">
        <v>0</v>
      </c>
      <c r="BC32" s="373"/>
      <c r="BD32" s="374">
        <v>0</v>
      </c>
      <c r="BE32" s="373"/>
      <c r="BF32" s="374">
        <v>0</v>
      </c>
      <c r="BG32" s="373"/>
      <c r="BH32" s="374">
        <v>0</v>
      </c>
      <c r="BI32" s="373"/>
      <c r="BJ32" s="374">
        <v>0</v>
      </c>
      <c r="BK32" s="373"/>
      <c r="BL32" s="375">
        <v>0</v>
      </c>
      <c r="BM32" s="373"/>
      <c r="BN32" s="618">
        <v>0</v>
      </c>
      <c r="BO32" s="376" t="s">
        <v>1196</v>
      </c>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620"/>
      <c r="G33" s="628"/>
      <c r="H33" s="621"/>
      <c r="I33" s="628"/>
      <c r="J33" s="621"/>
      <c r="K33" s="628"/>
      <c r="L33" s="621"/>
      <c r="M33" s="628"/>
      <c r="N33" s="621"/>
      <c r="O33" s="628"/>
      <c r="P33" s="621"/>
      <c r="Q33" s="628"/>
      <c r="R33" s="621"/>
      <c r="S33" s="628"/>
      <c r="T33" s="621"/>
      <c r="U33" s="628"/>
      <c r="V33" s="621"/>
      <c r="W33" s="628"/>
      <c r="X33" s="621"/>
      <c r="Y33" s="628"/>
      <c r="Z33" s="621"/>
      <c r="AA33" s="628"/>
      <c r="AB33" s="621"/>
      <c r="AC33" s="628"/>
      <c r="AD33" s="621"/>
      <c r="AE33" s="628"/>
      <c r="AF33" s="621"/>
      <c r="AG33" s="628"/>
      <c r="AH33" s="621"/>
      <c r="AI33" s="628"/>
      <c r="AJ33" s="621"/>
      <c r="AK33" s="628"/>
      <c r="AL33" s="621"/>
      <c r="AM33" s="628"/>
      <c r="AN33" s="621"/>
      <c r="AO33" s="628"/>
      <c r="AP33" s="621"/>
      <c r="AQ33" s="628"/>
      <c r="AR33" s="621"/>
      <c r="AS33" s="628"/>
      <c r="AT33" s="621"/>
      <c r="AU33" s="628"/>
      <c r="AV33" s="621"/>
      <c r="AW33" s="628"/>
      <c r="AX33" s="621"/>
      <c r="AY33" s="628"/>
      <c r="AZ33" s="621"/>
      <c r="BA33" s="628"/>
      <c r="BB33" s="621"/>
      <c r="BC33" s="628"/>
      <c r="BD33" s="621"/>
      <c r="BE33" s="628"/>
      <c r="BF33" s="621"/>
      <c r="BG33" s="628"/>
      <c r="BH33" s="621"/>
      <c r="BI33" s="628"/>
      <c r="BJ33" s="621"/>
      <c r="BK33" s="628"/>
      <c r="BL33" s="622"/>
      <c r="BM33" s="628"/>
      <c r="BN33" s="621"/>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0</v>
      </c>
      <c r="G34" s="373"/>
      <c r="H34" s="374">
        <v>0</v>
      </c>
      <c r="I34" s="373"/>
      <c r="J34" s="374">
        <v>0</v>
      </c>
      <c r="K34" s="373"/>
      <c r="L34" s="374">
        <v>0</v>
      </c>
      <c r="M34" s="373"/>
      <c r="N34" s="374">
        <v>0</v>
      </c>
      <c r="O34" s="373"/>
      <c r="P34" s="374">
        <v>0</v>
      </c>
      <c r="Q34" s="373"/>
      <c r="R34" s="374">
        <v>0</v>
      </c>
      <c r="S34" s="373"/>
      <c r="T34" s="374">
        <v>0</v>
      </c>
      <c r="U34" s="373"/>
      <c r="V34" s="374">
        <v>0</v>
      </c>
      <c r="W34" s="373"/>
      <c r="X34" s="374">
        <v>0</v>
      </c>
      <c r="Y34" s="373"/>
      <c r="Z34" s="374">
        <v>0</v>
      </c>
      <c r="AA34" s="373"/>
      <c r="AB34" s="374">
        <v>0</v>
      </c>
      <c r="AC34" s="373"/>
      <c r="AD34" s="374">
        <v>0</v>
      </c>
      <c r="AE34" s="373"/>
      <c r="AF34" s="374">
        <v>0</v>
      </c>
      <c r="AG34" s="373"/>
      <c r="AH34" s="374">
        <v>0</v>
      </c>
      <c r="AI34" s="373"/>
      <c r="AJ34" s="374">
        <v>0</v>
      </c>
      <c r="AK34" s="373"/>
      <c r="AL34" s="374">
        <v>0</v>
      </c>
      <c r="AM34" s="373"/>
      <c r="AN34" s="374">
        <v>0</v>
      </c>
      <c r="AO34" s="373"/>
      <c r="AP34" s="374">
        <v>0</v>
      </c>
      <c r="AQ34" s="373"/>
      <c r="AR34" s="374">
        <v>0</v>
      </c>
      <c r="AS34" s="373"/>
      <c r="AT34" s="374">
        <v>0</v>
      </c>
      <c r="AU34" s="373"/>
      <c r="AV34" s="374">
        <v>0</v>
      </c>
      <c r="AW34" s="373"/>
      <c r="AX34" s="374">
        <v>0</v>
      </c>
      <c r="AY34" s="373"/>
      <c r="AZ34" s="374">
        <v>0</v>
      </c>
      <c r="BA34" s="373"/>
      <c r="BB34" s="374">
        <v>0</v>
      </c>
      <c r="BC34" s="373"/>
      <c r="BD34" s="374">
        <v>0</v>
      </c>
      <c r="BE34" s="373"/>
      <c r="BF34" s="374">
        <v>0</v>
      </c>
      <c r="BG34" s="373"/>
      <c r="BH34" s="374">
        <v>0</v>
      </c>
      <c r="BI34" s="373"/>
      <c r="BJ34" s="374">
        <v>0</v>
      </c>
      <c r="BK34" s="373"/>
      <c r="BL34" s="375">
        <v>0</v>
      </c>
      <c r="BM34" s="373"/>
      <c r="BN34" s="618">
        <v>0</v>
      </c>
      <c r="BO34" s="376" t="s">
        <v>1196</v>
      </c>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0</v>
      </c>
      <c r="G35" s="373"/>
      <c r="H35" s="374">
        <v>0</v>
      </c>
      <c r="I35" s="373"/>
      <c r="J35" s="374">
        <v>0</v>
      </c>
      <c r="K35" s="373"/>
      <c r="L35" s="374">
        <v>0</v>
      </c>
      <c r="M35" s="373"/>
      <c r="N35" s="374">
        <v>0</v>
      </c>
      <c r="O35" s="373"/>
      <c r="P35" s="374">
        <v>0</v>
      </c>
      <c r="Q35" s="373"/>
      <c r="R35" s="374">
        <v>0</v>
      </c>
      <c r="S35" s="373"/>
      <c r="T35" s="374">
        <v>0</v>
      </c>
      <c r="U35" s="373"/>
      <c r="V35" s="374">
        <v>0</v>
      </c>
      <c r="W35" s="373"/>
      <c r="X35" s="374">
        <v>0</v>
      </c>
      <c r="Y35" s="373"/>
      <c r="Z35" s="374">
        <v>0</v>
      </c>
      <c r="AA35" s="373"/>
      <c r="AB35" s="374">
        <v>0</v>
      </c>
      <c r="AC35" s="373"/>
      <c r="AD35" s="374">
        <v>0</v>
      </c>
      <c r="AE35" s="373"/>
      <c r="AF35" s="374">
        <v>0</v>
      </c>
      <c r="AG35" s="373"/>
      <c r="AH35" s="374">
        <v>0</v>
      </c>
      <c r="AI35" s="373"/>
      <c r="AJ35" s="374">
        <v>0</v>
      </c>
      <c r="AK35" s="373"/>
      <c r="AL35" s="374">
        <v>0</v>
      </c>
      <c r="AM35" s="373"/>
      <c r="AN35" s="374">
        <v>0</v>
      </c>
      <c r="AO35" s="373"/>
      <c r="AP35" s="374">
        <v>0</v>
      </c>
      <c r="AQ35" s="373"/>
      <c r="AR35" s="374">
        <v>0</v>
      </c>
      <c r="AS35" s="373"/>
      <c r="AT35" s="374">
        <v>0</v>
      </c>
      <c r="AU35" s="373"/>
      <c r="AV35" s="374">
        <v>0</v>
      </c>
      <c r="AW35" s="373"/>
      <c r="AX35" s="374">
        <v>0</v>
      </c>
      <c r="AY35" s="373"/>
      <c r="AZ35" s="374">
        <v>0</v>
      </c>
      <c r="BA35" s="373"/>
      <c r="BB35" s="374">
        <v>0</v>
      </c>
      <c r="BC35" s="373"/>
      <c r="BD35" s="374">
        <v>0</v>
      </c>
      <c r="BE35" s="373"/>
      <c r="BF35" s="374">
        <v>0</v>
      </c>
      <c r="BG35" s="373"/>
      <c r="BH35" s="374">
        <v>0</v>
      </c>
      <c r="BI35" s="373"/>
      <c r="BJ35" s="374">
        <v>0</v>
      </c>
      <c r="BK35" s="373"/>
      <c r="BL35" s="375">
        <v>0</v>
      </c>
      <c r="BM35" s="373"/>
      <c r="BN35" s="618">
        <v>0</v>
      </c>
      <c r="BO35" s="376" t="s">
        <v>1196</v>
      </c>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0</v>
      </c>
      <c r="G36" s="373"/>
      <c r="H36" s="370">
        <v>0</v>
      </c>
      <c r="I36" s="373"/>
      <c r="J36" s="370">
        <v>0</v>
      </c>
      <c r="K36" s="373"/>
      <c r="L36" s="370">
        <v>0</v>
      </c>
      <c r="M36" s="373"/>
      <c r="N36" s="370">
        <v>0</v>
      </c>
      <c r="O36" s="373"/>
      <c r="P36" s="370">
        <v>0</v>
      </c>
      <c r="Q36" s="373"/>
      <c r="R36" s="370">
        <v>0</v>
      </c>
      <c r="S36" s="373"/>
      <c r="T36" s="370">
        <v>0</v>
      </c>
      <c r="U36" s="373"/>
      <c r="V36" s="370">
        <v>0</v>
      </c>
      <c r="W36" s="373"/>
      <c r="X36" s="370">
        <v>0</v>
      </c>
      <c r="Y36" s="373"/>
      <c r="Z36" s="370">
        <v>0</v>
      </c>
      <c r="AA36" s="373"/>
      <c r="AB36" s="370">
        <v>0</v>
      </c>
      <c r="AC36" s="373"/>
      <c r="AD36" s="370">
        <v>0</v>
      </c>
      <c r="AE36" s="373"/>
      <c r="AF36" s="370">
        <v>0</v>
      </c>
      <c r="AG36" s="373"/>
      <c r="AH36" s="370">
        <v>0</v>
      </c>
      <c r="AI36" s="373"/>
      <c r="AJ36" s="370">
        <v>0</v>
      </c>
      <c r="AK36" s="373"/>
      <c r="AL36" s="370">
        <v>0</v>
      </c>
      <c r="AM36" s="373"/>
      <c r="AN36" s="370">
        <v>0</v>
      </c>
      <c r="AO36" s="373"/>
      <c r="AP36" s="370">
        <v>0</v>
      </c>
      <c r="AQ36" s="373"/>
      <c r="AR36" s="370">
        <v>0</v>
      </c>
      <c r="AS36" s="373"/>
      <c r="AT36" s="370">
        <v>0</v>
      </c>
      <c r="AU36" s="373"/>
      <c r="AV36" s="370">
        <v>0</v>
      </c>
      <c r="AW36" s="373"/>
      <c r="AX36" s="370">
        <v>0</v>
      </c>
      <c r="AY36" s="373"/>
      <c r="AZ36" s="370">
        <v>0</v>
      </c>
      <c r="BA36" s="373"/>
      <c r="BB36" s="370">
        <v>0</v>
      </c>
      <c r="BC36" s="373"/>
      <c r="BD36" s="370">
        <v>0</v>
      </c>
      <c r="BE36" s="373"/>
      <c r="BF36" s="370">
        <v>0</v>
      </c>
      <c r="BG36" s="373"/>
      <c r="BH36" s="370">
        <v>0</v>
      </c>
      <c r="BI36" s="373"/>
      <c r="BJ36" s="370">
        <v>0</v>
      </c>
      <c r="BK36" s="373"/>
      <c r="BL36" s="371">
        <v>0</v>
      </c>
      <c r="BM36" s="373"/>
      <c r="BN36" s="617">
        <v>0</v>
      </c>
      <c r="BO36" s="376" t="s">
        <v>1196</v>
      </c>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0</v>
      </c>
      <c r="G37" s="373"/>
      <c r="H37" s="370">
        <v>0</v>
      </c>
      <c r="I37" s="373"/>
      <c r="J37" s="370">
        <v>0</v>
      </c>
      <c r="K37" s="373"/>
      <c r="L37" s="370">
        <v>0</v>
      </c>
      <c r="M37" s="373"/>
      <c r="N37" s="370">
        <v>0</v>
      </c>
      <c r="O37" s="373"/>
      <c r="P37" s="370">
        <v>0</v>
      </c>
      <c r="Q37" s="373"/>
      <c r="R37" s="370">
        <v>0</v>
      </c>
      <c r="S37" s="373"/>
      <c r="T37" s="370">
        <v>0</v>
      </c>
      <c r="U37" s="373"/>
      <c r="V37" s="370">
        <v>0</v>
      </c>
      <c r="W37" s="373"/>
      <c r="X37" s="370">
        <v>0</v>
      </c>
      <c r="Y37" s="373"/>
      <c r="Z37" s="370">
        <v>0</v>
      </c>
      <c r="AA37" s="373"/>
      <c r="AB37" s="370">
        <v>0</v>
      </c>
      <c r="AC37" s="373"/>
      <c r="AD37" s="370">
        <v>0</v>
      </c>
      <c r="AE37" s="373"/>
      <c r="AF37" s="370">
        <v>0</v>
      </c>
      <c r="AG37" s="373"/>
      <c r="AH37" s="370">
        <v>0</v>
      </c>
      <c r="AI37" s="373"/>
      <c r="AJ37" s="370">
        <v>0</v>
      </c>
      <c r="AK37" s="373"/>
      <c r="AL37" s="370">
        <v>0</v>
      </c>
      <c r="AM37" s="373"/>
      <c r="AN37" s="370">
        <v>0</v>
      </c>
      <c r="AO37" s="373"/>
      <c r="AP37" s="370">
        <v>0</v>
      </c>
      <c r="AQ37" s="373"/>
      <c r="AR37" s="370">
        <v>0</v>
      </c>
      <c r="AS37" s="373"/>
      <c r="AT37" s="370">
        <v>0</v>
      </c>
      <c r="AU37" s="373"/>
      <c r="AV37" s="370">
        <v>0</v>
      </c>
      <c r="AW37" s="373"/>
      <c r="AX37" s="370">
        <v>0</v>
      </c>
      <c r="AY37" s="373"/>
      <c r="AZ37" s="370">
        <v>0</v>
      </c>
      <c r="BA37" s="373"/>
      <c r="BB37" s="370">
        <v>0</v>
      </c>
      <c r="BC37" s="373"/>
      <c r="BD37" s="370">
        <v>0</v>
      </c>
      <c r="BE37" s="373"/>
      <c r="BF37" s="370">
        <v>0</v>
      </c>
      <c r="BG37" s="373"/>
      <c r="BH37" s="370">
        <v>0</v>
      </c>
      <c r="BI37" s="373"/>
      <c r="BJ37" s="370">
        <v>0</v>
      </c>
      <c r="BK37" s="373"/>
      <c r="BL37" s="371">
        <v>0</v>
      </c>
      <c r="BM37" s="373"/>
      <c r="BN37" s="617">
        <v>0</v>
      </c>
      <c r="BO37" s="376" t="s">
        <v>1196</v>
      </c>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0</v>
      </c>
      <c r="G38" s="373"/>
      <c r="H38" s="374">
        <v>0</v>
      </c>
      <c r="I38" s="373"/>
      <c r="J38" s="374">
        <v>0</v>
      </c>
      <c r="K38" s="373"/>
      <c r="L38" s="374">
        <v>0</v>
      </c>
      <c r="M38" s="373"/>
      <c r="N38" s="374">
        <v>0</v>
      </c>
      <c r="O38" s="373"/>
      <c r="P38" s="374">
        <v>0</v>
      </c>
      <c r="Q38" s="373"/>
      <c r="R38" s="374">
        <v>0</v>
      </c>
      <c r="S38" s="373"/>
      <c r="T38" s="374">
        <v>0</v>
      </c>
      <c r="U38" s="373"/>
      <c r="V38" s="374">
        <v>0</v>
      </c>
      <c r="W38" s="373"/>
      <c r="X38" s="374">
        <v>0</v>
      </c>
      <c r="Y38" s="373"/>
      <c r="Z38" s="374">
        <v>0</v>
      </c>
      <c r="AA38" s="373"/>
      <c r="AB38" s="374">
        <v>0</v>
      </c>
      <c r="AC38" s="373"/>
      <c r="AD38" s="374">
        <v>0</v>
      </c>
      <c r="AE38" s="373"/>
      <c r="AF38" s="374">
        <v>0</v>
      </c>
      <c r="AG38" s="373"/>
      <c r="AH38" s="374">
        <v>0</v>
      </c>
      <c r="AI38" s="373"/>
      <c r="AJ38" s="374">
        <v>0</v>
      </c>
      <c r="AK38" s="373"/>
      <c r="AL38" s="374">
        <v>0</v>
      </c>
      <c r="AM38" s="373"/>
      <c r="AN38" s="374">
        <v>0</v>
      </c>
      <c r="AO38" s="373"/>
      <c r="AP38" s="374">
        <v>0</v>
      </c>
      <c r="AQ38" s="373"/>
      <c r="AR38" s="374">
        <v>0</v>
      </c>
      <c r="AS38" s="373"/>
      <c r="AT38" s="374">
        <v>0</v>
      </c>
      <c r="AU38" s="373"/>
      <c r="AV38" s="374">
        <v>0</v>
      </c>
      <c r="AW38" s="373"/>
      <c r="AX38" s="374">
        <v>0</v>
      </c>
      <c r="AY38" s="373"/>
      <c r="AZ38" s="374">
        <v>0</v>
      </c>
      <c r="BA38" s="373"/>
      <c r="BB38" s="374">
        <v>0</v>
      </c>
      <c r="BC38" s="373"/>
      <c r="BD38" s="374">
        <v>0</v>
      </c>
      <c r="BE38" s="373"/>
      <c r="BF38" s="374">
        <v>0</v>
      </c>
      <c r="BG38" s="373"/>
      <c r="BH38" s="374">
        <v>0</v>
      </c>
      <c r="BI38" s="373"/>
      <c r="BJ38" s="374">
        <v>0</v>
      </c>
      <c r="BK38" s="373"/>
      <c r="BL38" s="375">
        <v>0</v>
      </c>
      <c r="BM38" s="373"/>
      <c r="BN38" s="618">
        <v>0</v>
      </c>
      <c r="BO38" s="376" t="s">
        <v>1196</v>
      </c>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0</v>
      </c>
      <c r="G39" s="373"/>
      <c r="H39" s="374">
        <v>0</v>
      </c>
      <c r="I39" s="373"/>
      <c r="J39" s="374">
        <v>0</v>
      </c>
      <c r="K39" s="373"/>
      <c r="L39" s="374">
        <v>0</v>
      </c>
      <c r="M39" s="373"/>
      <c r="N39" s="374">
        <v>0</v>
      </c>
      <c r="O39" s="373"/>
      <c r="P39" s="374">
        <v>0</v>
      </c>
      <c r="Q39" s="373"/>
      <c r="R39" s="374">
        <v>0</v>
      </c>
      <c r="S39" s="373"/>
      <c r="T39" s="374">
        <v>0</v>
      </c>
      <c r="U39" s="373"/>
      <c r="V39" s="374">
        <v>0</v>
      </c>
      <c r="W39" s="373"/>
      <c r="X39" s="374">
        <v>0</v>
      </c>
      <c r="Y39" s="373"/>
      <c r="Z39" s="374">
        <v>0</v>
      </c>
      <c r="AA39" s="373"/>
      <c r="AB39" s="374">
        <v>0</v>
      </c>
      <c r="AC39" s="373"/>
      <c r="AD39" s="374">
        <v>0</v>
      </c>
      <c r="AE39" s="373"/>
      <c r="AF39" s="374">
        <v>0</v>
      </c>
      <c r="AG39" s="373"/>
      <c r="AH39" s="374">
        <v>0</v>
      </c>
      <c r="AI39" s="373"/>
      <c r="AJ39" s="374">
        <v>0</v>
      </c>
      <c r="AK39" s="373"/>
      <c r="AL39" s="374">
        <v>0</v>
      </c>
      <c r="AM39" s="373"/>
      <c r="AN39" s="374">
        <v>0</v>
      </c>
      <c r="AO39" s="373"/>
      <c r="AP39" s="374">
        <v>0</v>
      </c>
      <c r="AQ39" s="373"/>
      <c r="AR39" s="374">
        <v>0</v>
      </c>
      <c r="AS39" s="373"/>
      <c r="AT39" s="374">
        <v>0</v>
      </c>
      <c r="AU39" s="373"/>
      <c r="AV39" s="374">
        <v>0</v>
      </c>
      <c r="AW39" s="373"/>
      <c r="AX39" s="374">
        <v>0</v>
      </c>
      <c r="AY39" s="373"/>
      <c r="AZ39" s="374">
        <v>0</v>
      </c>
      <c r="BA39" s="373"/>
      <c r="BB39" s="374">
        <v>0</v>
      </c>
      <c r="BC39" s="373"/>
      <c r="BD39" s="374">
        <v>0</v>
      </c>
      <c r="BE39" s="373"/>
      <c r="BF39" s="374">
        <v>0</v>
      </c>
      <c r="BG39" s="373"/>
      <c r="BH39" s="374">
        <v>0</v>
      </c>
      <c r="BI39" s="373"/>
      <c r="BJ39" s="374">
        <v>0</v>
      </c>
      <c r="BK39" s="373"/>
      <c r="BL39" s="375">
        <v>0</v>
      </c>
      <c r="BM39" s="373"/>
      <c r="BN39" s="618">
        <v>0</v>
      </c>
      <c r="BO39" s="376" t="s">
        <v>1196</v>
      </c>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0</v>
      </c>
      <c r="G40" s="373"/>
      <c r="H40" s="370">
        <v>0</v>
      </c>
      <c r="I40" s="373"/>
      <c r="J40" s="370">
        <v>0</v>
      </c>
      <c r="K40" s="373"/>
      <c r="L40" s="370">
        <v>0</v>
      </c>
      <c r="M40" s="373"/>
      <c r="N40" s="370">
        <v>0</v>
      </c>
      <c r="O40" s="373"/>
      <c r="P40" s="370">
        <v>0</v>
      </c>
      <c r="Q40" s="373"/>
      <c r="R40" s="370">
        <v>0</v>
      </c>
      <c r="S40" s="373"/>
      <c r="T40" s="370">
        <v>0</v>
      </c>
      <c r="U40" s="373"/>
      <c r="V40" s="370">
        <v>0</v>
      </c>
      <c r="W40" s="373"/>
      <c r="X40" s="370">
        <v>0</v>
      </c>
      <c r="Y40" s="373"/>
      <c r="Z40" s="370">
        <v>0</v>
      </c>
      <c r="AA40" s="373"/>
      <c r="AB40" s="370">
        <v>0</v>
      </c>
      <c r="AC40" s="373"/>
      <c r="AD40" s="370">
        <v>0</v>
      </c>
      <c r="AE40" s="373"/>
      <c r="AF40" s="370">
        <v>0</v>
      </c>
      <c r="AG40" s="373"/>
      <c r="AH40" s="370">
        <v>0</v>
      </c>
      <c r="AI40" s="373"/>
      <c r="AJ40" s="370">
        <v>0</v>
      </c>
      <c r="AK40" s="373"/>
      <c r="AL40" s="370">
        <v>0</v>
      </c>
      <c r="AM40" s="373"/>
      <c r="AN40" s="370">
        <v>0</v>
      </c>
      <c r="AO40" s="373"/>
      <c r="AP40" s="370">
        <v>0</v>
      </c>
      <c r="AQ40" s="373"/>
      <c r="AR40" s="370">
        <v>0</v>
      </c>
      <c r="AS40" s="373"/>
      <c r="AT40" s="370">
        <v>0</v>
      </c>
      <c r="AU40" s="373"/>
      <c r="AV40" s="370">
        <v>0</v>
      </c>
      <c r="AW40" s="373"/>
      <c r="AX40" s="370">
        <v>0</v>
      </c>
      <c r="AY40" s="373"/>
      <c r="AZ40" s="370">
        <v>0</v>
      </c>
      <c r="BA40" s="373"/>
      <c r="BB40" s="370">
        <v>0</v>
      </c>
      <c r="BC40" s="373"/>
      <c r="BD40" s="370">
        <v>0</v>
      </c>
      <c r="BE40" s="373"/>
      <c r="BF40" s="370">
        <v>0</v>
      </c>
      <c r="BG40" s="373"/>
      <c r="BH40" s="370">
        <v>0</v>
      </c>
      <c r="BI40" s="373"/>
      <c r="BJ40" s="370">
        <v>0</v>
      </c>
      <c r="BK40" s="373"/>
      <c r="BL40" s="371">
        <v>0</v>
      </c>
      <c r="BM40" s="373"/>
      <c r="BN40" s="617">
        <v>0</v>
      </c>
      <c r="BO40" s="376" t="s">
        <v>1196</v>
      </c>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0</v>
      </c>
      <c r="G41" s="373"/>
      <c r="H41" s="370">
        <v>0</v>
      </c>
      <c r="I41" s="373"/>
      <c r="J41" s="370">
        <v>0</v>
      </c>
      <c r="K41" s="373"/>
      <c r="L41" s="370">
        <v>0</v>
      </c>
      <c r="M41" s="373"/>
      <c r="N41" s="370">
        <v>0</v>
      </c>
      <c r="O41" s="373"/>
      <c r="P41" s="370">
        <v>0</v>
      </c>
      <c r="Q41" s="373"/>
      <c r="R41" s="370">
        <v>0</v>
      </c>
      <c r="S41" s="373"/>
      <c r="T41" s="370">
        <v>0</v>
      </c>
      <c r="U41" s="373"/>
      <c r="V41" s="370">
        <v>0</v>
      </c>
      <c r="W41" s="373"/>
      <c r="X41" s="370">
        <v>0</v>
      </c>
      <c r="Y41" s="373"/>
      <c r="Z41" s="370">
        <v>0</v>
      </c>
      <c r="AA41" s="373"/>
      <c r="AB41" s="370">
        <v>0</v>
      </c>
      <c r="AC41" s="373"/>
      <c r="AD41" s="370">
        <v>0</v>
      </c>
      <c r="AE41" s="373"/>
      <c r="AF41" s="370">
        <v>0</v>
      </c>
      <c r="AG41" s="373"/>
      <c r="AH41" s="370">
        <v>0</v>
      </c>
      <c r="AI41" s="373"/>
      <c r="AJ41" s="370">
        <v>0</v>
      </c>
      <c r="AK41" s="373"/>
      <c r="AL41" s="370">
        <v>0</v>
      </c>
      <c r="AM41" s="373"/>
      <c r="AN41" s="370">
        <v>0</v>
      </c>
      <c r="AO41" s="373"/>
      <c r="AP41" s="370">
        <v>0</v>
      </c>
      <c r="AQ41" s="373"/>
      <c r="AR41" s="370">
        <v>0</v>
      </c>
      <c r="AS41" s="373"/>
      <c r="AT41" s="370">
        <v>0</v>
      </c>
      <c r="AU41" s="373"/>
      <c r="AV41" s="370">
        <v>0</v>
      </c>
      <c r="AW41" s="373"/>
      <c r="AX41" s="370">
        <v>0</v>
      </c>
      <c r="AY41" s="373"/>
      <c r="AZ41" s="370">
        <v>0</v>
      </c>
      <c r="BA41" s="373"/>
      <c r="BB41" s="370">
        <v>0</v>
      </c>
      <c r="BC41" s="373"/>
      <c r="BD41" s="370">
        <v>0</v>
      </c>
      <c r="BE41" s="373"/>
      <c r="BF41" s="370">
        <v>0</v>
      </c>
      <c r="BG41" s="373"/>
      <c r="BH41" s="370">
        <v>0</v>
      </c>
      <c r="BI41" s="373"/>
      <c r="BJ41" s="370">
        <v>0</v>
      </c>
      <c r="BK41" s="373"/>
      <c r="BL41" s="371">
        <v>0</v>
      </c>
      <c r="BM41" s="373"/>
      <c r="BN41" s="617">
        <v>0</v>
      </c>
      <c r="BO41" s="376" t="s">
        <v>1196</v>
      </c>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0</v>
      </c>
      <c r="G42" s="373"/>
      <c r="H42" s="374">
        <v>0</v>
      </c>
      <c r="I42" s="373"/>
      <c r="J42" s="374">
        <v>0</v>
      </c>
      <c r="K42" s="373"/>
      <c r="L42" s="374">
        <v>0</v>
      </c>
      <c r="M42" s="373"/>
      <c r="N42" s="374">
        <v>0</v>
      </c>
      <c r="O42" s="373"/>
      <c r="P42" s="374">
        <v>0</v>
      </c>
      <c r="Q42" s="373"/>
      <c r="R42" s="374">
        <v>0</v>
      </c>
      <c r="S42" s="373"/>
      <c r="T42" s="374">
        <v>0</v>
      </c>
      <c r="U42" s="373"/>
      <c r="V42" s="374">
        <v>0</v>
      </c>
      <c r="W42" s="373"/>
      <c r="X42" s="374">
        <v>0</v>
      </c>
      <c r="Y42" s="373"/>
      <c r="Z42" s="374">
        <v>0</v>
      </c>
      <c r="AA42" s="373"/>
      <c r="AB42" s="374">
        <v>0</v>
      </c>
      <c r="AC42" s="373"/>
      <c r="AD42" s="374">
        <v>0</v>
      </c>
      <c r="AE42" s="373"/>
      <c r="AF42" s="374">
        <v>0</v>
      </c>
      <c r="AG42" s="373"/>
      <c r="AH42" s="374">
        <v>0</v>
      </c>
      <c r="AI42" s="373"/>
      <c r="AJ42" s="374">
        <v>0</v>
      </c>
      <c r="AK42" s="373"/>
      <c r="AL42" s="374">
        <v>0</v>
      </c>
      <c r="AM42" s="373"/>
      <c r="AN42" s="374">
        <v>0</v>
      </c>
      <c r="AO42" s="373"/>
      <c r="AP42" s="374">
        <v>0</v>
      </c>
      <c r="AQ42" s="373"/>
      <c r="AR42" s="374">
        <v>0</v>
      </c>
      <c r="AS42" s="373"/>
      <c r="AT42" s="374">
        <v>0</v>
      </c>
      <c r="AU42" s="373"/>
      <c r="AV42" s="374">
        <v>0</v>
      </c>
      <c r="AW42" s="373"/>
      <c r="AX42" s="374">
        <v>0</v>
      </c>
      <c r="AY42" s="373"/>
      <c r="AZ42" s="374">
        <v>0</v>
      </c>
      <c r="BA42" s="373"/>
      <c r="BB42" s="374">
        <v>0</v>
      </c>
      <c r="BC42" s="373"/>
      <c r="BD42" s="374">
        <v>0</v>
      </c>
      <c r="BE42" s="373"/>
      <c r="BF42" s="374">
        <v>0</v>
      </c>
      <c r="BG42" s="373"/>
      <c r="BH42" s="374">
        <v>0</v>
      </c>
      <c r="BI42" s="373"/>
      <c r="BJ42" s="374">
        <v>0</v>
      </c>
      <c r="BK42" s="373"/>
      <c r="BL42" s="375">
        <v>0</v>
      </c>
      <c r="BM42" s="373"/>
      <c r="BN42" s="618">
        <v>0</v>
      </c>
      <c r="BO42" s="376" t="s">
        <v>1196</v>
      </c>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0</v>
      </c>
      <c r="G43" s="373"/>
      <c r="H43" s="374">
        <v>0</v>
      </c>
      <c r="I43" s="373"/>
      <c r="J43" s="374">
        <v>0</v>
      </c>
      <c r="K43" s="373"/>
      <c r="L43" s="374">
        <v>0</v>
      </c>
      <c r="M43" s="373"/>
      <c r="N43" s="374">
        <v>0</v>
      </c>
      <c r="O43" s="373"/>
      <c r="P43" s="374">
        <v>0</v>
      </c>
      <c r="Q43" s="373"/>
      <c r="R43" s="374">
        <v>0</v>
      </c>
      <c r="S43" s="373"/>
      <c r="T43" s="374">
        <v>0</v>
      </c>
      <c r="U43" s="373"/>
      <c r="V43" s="374">
        <v>0</v>
      </c>
      <c r="W43" s="373"/>
      <c r="X43" s="374">
        <v>0</v>
      </c>
      <c r="Y43" s="373"/>
      <c r="Z43" s="374">
        <v>0</v>
      </c>
      <c r="AA43" s="373"/>
      <c r="AB43" s="374">
        <v>0</v>
      </c>
      <c r="AC43" s="373"/>
      <c r="AD43" s="374">
        <v>0</v>
      </c>
      <c r="AE43" s="373"/>
      <c r="AF43" s="374">
        <v>0</v>
      </c>
      <c r="AG43" s="373"/>
      <c r="AH43" s="374">
        <v>0</v>
      </c>
      <c r="AI43" s="373"/>
      <c r="AJ43" s="374">
        <v>0</v>
      </c>
      <c r="AK43" s="373"/>
      <c r="AL43" s="374">
        <v>0</v>
      </c>
      <c r="AM43" s="373"/>
      <c r="AN43" s="374">
        <v>0</v>
      </c>
      <c r="AO43" s="373"/>
      <c r="AP43" s="374">
        <v>0</v>
      </c>
      <c r="AQ43" s="373"/>
      <c r="AR43" s="374">
        <v>0</v>
      </c>
      <c r="AS43" s="373"/>
      <c r="AT43" s="374">
        <v>0</v>
      </c>
      <c r="AU43" s="373"/>
      <c r="AV43" s="374">
        <v>0</v>
      </c>
      <c r="AW43" s="373"/>
      <c r="AX43" s="374">
        <v>0</v>
      </c>
      <c r="AY43" s="373"/>
      <c r="AZ43" s="374">
        <v>0</v>
      </c>
      <c r="BA43" s="373"/>
      <c r="BB43" s="374">
        <v>0</v>
      </c>
      <c r="BC43" s="373"/>
      <c r="BD43" s="374">
        <v>0</v>
      </c>
      <c r="BE43" s="373"/>
      <c r="BF43" s="374">
        <v>0</v>
      </c>
      <c r="BG43" s="373"/>
      <c r="BH43" s="374">
        <v>0</v>
      </c>
      <c r="BI43" s="373"/>
      <c r="BJ43" s="374">
        <v>0</v>
      </c>
      <c r="BK43" s="373"/>
      <c r="BL43" s="375">
        <v>0</v>
      </c>
      <c r="BM43" s="373"/>
      <c r="BN43" s="618">
        <v>0</v>
      </c>
      <c r="BO43" s="376" t="s">
        <v>1196</v>
      </c>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0</v>
      </c>
      <c r="G44" s="373"/>
      <c r="H44" s="374">
        <v>0</v>
      </c>
      <c r="I44" s="373"/>
      <c r="J44" s="374">
        <v>0</v>
      </c>
      <c r="K44" s="373"/>
      <c r="L44" s="374">
        <v>0</v>
      </c>
      <c r="M44" s="373"/>
      <c r="N44" s="374">
        <v>0</v>
      </c>
      <c r="O44" s="373"/>
      <c r="P44" s="374">
        <v>0</v>
      </c>
      <c r="Q44" s="373"/>
      <c r="R44" s="374">
        <v>0</v>
      </c>
      <c r="S44" s="373"/>
      <c r="T44" s="374">
        <v>0</v>
      </c>
      <c r="U44" s="373"/>
      <c r="V44" s="374">
        <v>0</v>
      </c>
      <c r="W44" s="373"/>
      <c r="X44" s="374">
        <v>0</v>
      </c>
      <c r="Y44" s="373"/>
      <c r="Z44" s="374">
        <v>0</v>
      </c>
      <c r="AA44" s="373"/>
      <c r="AB44" s="374">
        <v>0</v>
      </c>
      <c r="AC44" s="373"/>
      <c r="AD44" s="374">
        <v>0</v>
      </c>
      <c r="AE44" s="373"/>
      <c r="AF44" s="374">
        <v>0</v>
      </c>
      <c r="AG44" s="373"/>
      <c r="AH44" s="374">
        <v>0</v>
      </c>
      <c r="AI44" s="373"/>
      <c r="AJ44" s="374">
        <v>0</v>
      </c>
      <c r="AK44" s="373"/>
      <c r="AL44" s="374">
        <v>0</v>
      </c>
      <c r="AM44" s="373"/>
      <c r="AN44" s="374">
        <v>0</v>
      </c>
      <c r="AO44" s="373"/>
      <c r="AP44" s="374">
        <v>0</v>
      </c>
      <c r="AQ44" s="373"/>
      <c r="AR44" s="374">
        <v>0</v>
      </c>
      <c r="AS44" s="373"/>
      <c r="AT44" s="374">
        <v>0</v>
      </c>
      <c r="AU44" s="373"/>
      <c r="AV44" s="374">
        <v>0</v>
      </c>
      <c r="AW44" s="373"/>
      <c r="AX44" s="374">
        <v>0</v>
      </c>
      <c r="AY44" s="373"/>
      <c r="AZ44" s="374">
        <v>0</v>
      </c>
      <c r="BA44" s="373"/>
      <c r="BB44" s="374">
        <v>0</v>
      </c>
      <c r="BC44" s="373"/>
      <c r="BD44" s="374">
        <v>0</v>
      </c>
      <c r="BE44" s="373"/>
      <c r="BF44" s="374">
        <v>0</v>
      </c>
      <c r="BG44" s="373"/>
      <c r="BH44" s="374">
        <v>0</v>
      </c>
      <c r="BI44" s="373"/>
      <c r="BJ44" s="374">
        <v>0</v>
      </c>
      <c r="BK44" s="373"/>
      <c r="BL44" s="375">
        <v>0</v>
      </c>
      <c r="BM44" s="373"/>
      <c r="BN44" s="618">
        <v>0</v>
      </c>
      <c r="BO44" s="376" t="s">
        <v>1196</v>
      </c>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0</v>
      </c>
      <c r="G45" s="373"/>
      <c r="H45" s="370">
        <v>0</v>
      </c>
      <c r="I45" s="373"/>
      <c r="J45" s="370">
        <v>0</v>
      </c>
      <c r="K45" s="373"/>
      <c r="L45" s="370">
        <v>0</v>
      </c>
      <c r="M45" s="373"/>
      <c r="N45" s="370">
        <v>0</v>
      </c>
      <c r="O45" s="373"/>
      <c r="P45" s="370">
        <v>0</v>
      </c>
      <c r="Q45" s="373"/>
      <c r="R45" s="370">
        <v>0</v>
      </c>
      <c r="S45" s="373"/>
      <c r="T45" s="370">
        <v>0</v>
      </c>
      <c r="U45" s="373"/>
      <c r="V45" s="370">
        <v>0</v>
      </c>
      <c r="W45" s="373"/>
      <c r="X45" s="370">
        <v>0</v>
      </c>
      <c r="Y45" s="373"/>
      <c r="Z45" s="370">
        <v>0</v>
      </c>
      <c r="AA45" s="373"/>
      <c r="AB45" s="370">
        <v>0</v>
      </c>
      <c r="AC45" s="373"/>
      <c r="AD45" s="370">
        <v>0</v>
      </c>
      <c r="AE45" s="373"/>
      <c r="AF45" s="370">
        <v>0</v>
      </c>
      <c r="AG45" s="373"/>
      <c r="AH45" s="370">
        <v>0</v>
      </c>
      <c r="AI45" s="373"/>
      <c r="AJ45" s="370">
        <v>0</v>
      </c>
      <c r="AK45" s="373"/>
      <c r="AL45" s="370">
        <v>0</v>
      </c>
      <c r="AM45" s="373"/>
      <c r="AN45" s="370">
        <v>0</v>
      </c>
      <c r="AO45" s="373"/>
      <c r="AP45" s="370">
        <v>0</v>
      </c>
      <c r="AQ45" s="373"/>
      <c r="AR45" s="370">
        <v>0</v>
      </c>
      <c r="AS45" s="373"/>
      <c r="AT45" s="370">
        <v>0</v>
      </c>
      <c r="AU45" s="373"/>
      <c r="AV45" s="370">
        <v>0</v>
      </c>
      <c r="AW45" s="373"/>
      <c r="AX45" s="370">
        <v>0</v>
      </c>
      <c r="AY45" s="373"/>
      <c r="AZ45" s="370">
        <v>0</v>
      </c>
      <c r="BA45" s="373"/>
      <c r="BB45" s="370">
        <v>0</v>
      </c>
      <c r="BC45" s="373"/>
      <c r="BD45" s="370">
        <v>0</v>
      </c>
      <c r="BE45" s="373"/>
      <c r="BF45" s="370">
        <v>0</v>
      </c>
      <c r="BG45" s="373"/>
      <c r="BH45" s="370">
        <v>0</v>
      </c>
      <c r="BI45" s="373"/>
      <c r="BJ45" s="370">
        <v>0</v>
      </c>
      <c r="BK45" s="373"/>
      <c r="BL45" s="371">
        <v>0</v>
      </c>
      <c r="BM45" s="373"/>
      <c r="BN45" s="617">
        <v>0</v>
      </c>
      <c r="BO45" s="376" t="s">
        <v>1196</v>
      </c>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0</v>
      </c>
      <c r="G46" s="373"/>
      <c r="H46" s="374">
        <v>0</v>
      </c>
      <c r="I46" s="373"/>
      <c r="J46" s="374">
        <v>0</v>
      </c>
      <c r="K46" s="373"/>
      <c r="L46" s="374">
        <v>0</v>
      </c>
      <c r="M46" s="373"/>
      <c r="N46" s="374">
        <v>0</v>
      </c>
      <c r="O46" s="373"/>
      <c r="P46" s="374">
        <v>0</v>
      </c>
      <c r="Q46" s="373"/>
      <c r="R46" s="374">
        <v>0</v>
      </c>
      <c r="S46" s="373"/>
      <c r="T46" s="374">
        <v>0</v>
      </c>
      <c r="U46" s="373"/>
      <c r="V46" s="374">
        <v>0</v>
      </c>
      <c r="W46" s="373"/>
      <c r="X46" s="374">
        <v>0</v>
      </c>
      <c r="Y46" s="373"/>
      <c r="Z46" s="374">
        <v>0</v>
      </c>
      <c r="AA46" s="373"/>
      <c r="AB46" s="374">
        <v>0</v>
      </c>
      <c r="AC46" s="373"/>
      <c r="AD46" s="374">
        <v>0</v>
      </c>
      <c r="AE46" s="373"/>
      <c r="AF46" s="374">
        <v>0</v>
      </c>
      <c r="AG46" s="373"/>
      <c r="AH46" s="374">
        <v>0</v>
      </c>
      <c r="AI46" s="373"/>
      <c r="AJ46" s="374">
        <v>0</v>
      </c>
      <c r="AK46" s="373"/>
      <c r="AL46" s="374">
        <v>0</v>
      </c>
      <c r="AM46" s="373"/>
      <c r="AN46" s="374">
        <v>0</v>
      </c>
      <c r="AO46" s="373"/>
      <c r="AP46" s="374">
        <v>0</v>
      </c>
      <c r="AQ46" s="373"/>
      <c r="AR46" s="374">
        <v>0</v>
      </c>
      <c r="AS46" s="373"/>
      <c r="AT46" s="374">
        <v>0</v>
      </c>
      <c r="AU46" s="373"/>
      <c r="AV46" s="374">
        <v>0</v>
      </c>
      <c r="AW46" s="373"/>
      <c r="AX46" s="374">
        <v>0</v>
      </c>
      <c r="AY46" s="373"/>
      <c r="AZ46" s="374">
        <v>0</v>
      </c>
      <c r="BA46" s="373"/>
      <c r="BB46" s="374">
        <v>0</v>
      </c>
      <c r="BC46" s="373"/>
      <c r="BD46" s="374">
        <v>0</v>
      </c>
      <c r="BE46" s="373"/>
      <c r="BF46" s="374">
        <v>0</v>
      </c>
      <c r="BG46" s="373"/>
      <c r="BH46" s="374">
        <v>0</v>
      </c>
      <c r="BI46" s="373"/>
      <c r="BJ46" s="374">
        <v>0</v>
      </c>
      <c r="BK46" s="373"/>
      <c r="BL46" s="375">
        <v>0</v>
      </c>
      <c r="BM46" s="373"/>
      <c r="BN46" s="618">
        <v>0</v>
      </c>
      <c r="BO46" s="376" t="s">
        <v>1196</v>
      </c>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0</v>
      </c>
      <c r="G47" s="373"/>
      <c r="H47" s="374">
        <v>0</v>
      </c>
      <c r="I47" s="373"/>
      <c r="J47" s="374">
        <v>0</v>
      </c>
      <c r="K47" s="373"/>
      <c r="L47" s="374">
        <v>0</v>
      </c>
      <c r="M47" s="373"/>
      <c r="N47" s="374">
        <v>0</v>
      </c>
      <c r="O47" s="373"/>
      <c r="P47" s="374">
        <v>0</v>
      </c>
      <c r="Q47" s="373"/>
      <c r="R47" s="374">
        <v>0</v>
      </c>
      <c r="S47" s="373"/>
      <c r="T47" s="374">
        <v>0</v>
      </c>
      <c r="U47" s="373"/>
      <c r="V47" s="374">
        <v>0</v>
      </c>
      <c r="W47" s="373"/>
      <c r="X47" s="374">
        <v>0</v>
      </c>
      <c r="Y47" s="373"/>
      <c r="Z47" s="374">
        <v>0</v>
      </c>
      <c r="AA47" s="373"/>
      <c r="AB47" s="374">
        <v>0</v>
      </c>
      <c r="AC47" s="373"/>
      <c r="AD47" s="374">
        <v>0</v>
      </c>
      <c r="AE47" s="373"/>
      <c r="AF47" s="374">
        <v>0</v>
      </c>
      <c r="AG47" s="373"/>
      <c r="AH47" s="374">
        <v>0</v>
      </c>
      <c r="AI47" s="373"/>
      <c r="AJ47" s="374">
        <v>0</v>
      </c>
      <c r="AK47" s="373"/>
      <c r="AL47" s="374">
        <v>0</v>
      </c>
      <c r="AM47" s="373"/>
      <c r="AN47" s="374">
        <v>0</v>
      </c>
      <c r="AO47" s="373"/>
      <c r="AP47" s="374">
        <v>0</v>
      </c>
      <c r="AQ47" s="373"/>
      <c r="AR47" s="374">
        <v>0</v>
      </c>
      <c r="AS47" s="373"/>
      <c r="AT47" s="374">
        <v>0</v>
      </c>
      <c r="AU47" s="373"/>
      <c r="AV47" s="374">
        <v>0</v>
      </c>
      <c r="AW47" s="373"/>
      <c r="AX47" s="374">
        <v>0</v>
      </c>
      <c r="AY47" s="373"/>
      <c r="AZ47" s="374">
        <v>0</v>
      </c>
      <c r="BA47" s="373"/>
      <c r="BB47" s="374">
        <v>0</v>
      </c>
      <c r="BC47" s="373"/>
      <c r="BD47" s="374">
        <v>0</v>
      </c>
      <c r="BE47" s="373"/>
      <c r="BF47" s="374">
        <v>0</v>
      </c>
      <c r="BG47" s="373"/>
      <c r="BH47" s="374">
        <v>0</v>
      </c>
      <c r="BI47" s="373"/>
      <c r="BJ47" s="374">
        <v>0</v>
      </c>
      <c r="BK47" s="373"/>
      <c r="BL47" s="375">
        <v>0</v>
      </c>
      <c r="BM47" s="373"/>
      <c r="BN47" s="618">
        <v>0</v>
      </c>
      <c r="BO47" s="376" t="s">
        <v>1196</v>
      </c>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v>
      </c>
      <c r="G48" s="373"/>
      <c r="H48" s="374">
        <v>0</v>
      </c>
      <c r="I48" s="373"/>
      <c r="J48" s="374">
        <v>0</v>
      </c>
      <c r="K48" s="373"/>
      <c r="L48" s="374">
        <v>0</v>
      </c>
      <c r="M48" s="373"/>
      <c r="N48" s="374">
        <v>0</v>
      </c>
      <c r="O48" s="373"/>
      <c r="P48" s="374">
        <v>0</v>
      </c>
      <c r="Q48" s="373"/>
      <c r="R48" s="374">
        <v>0</v>
      </c>
      <c r="S48" s="373"/>
      <c r="T48" s="374">
        <v>0</v>
      </c>
      <c r="U48" s="373"/>
      <c r="V48" s="374">
        <v>0</v>
      </c>
      <c r="W48" s="373"/>
      <c r="X48" s="374">
        <v>0</v>
      </c>
      <c r="Y48" s="373"/>
      <c r="Z48" s="374">
        <v>0</v>
      </c>
      <c r="AA48" s="373"/>
      <c r="AB48" s="374">
        <v>0</v>
      </c>
      <c r="AC48" s="373"/>
      <c r="AD48" s="374">
        <v>0</v>
      </c>
      <c r="AE48" s="373"/>
      <c r="AF48" s="374">
        <v>0</v>
      </c>
      <c r="AG48" s="373"/>
      <c r="AH48" s="374">
        <v>0</v>
      </c>
      <c r="AI48" s="373"/>
      <c r="AJ48" s="374">
        <v>0</v>
      </c>
      <c r="AK48" s="373"/>
      <c r="AL48" s="374">
        <v>0</v>
      </c>
      <c r="AM48" s="373"/>
      <c r="AN48" s="374">
        <v>0</v>
      </c>
      <c r="AO48" s="373"/>
      <c r="AP48" s="374">
        <v>0</v>
      </c>
      <c r="AQ48" s="373"/>
      <c r="AR48" s="374">
        <v>0</v>
      </c>
      <c r="AS48" s="373"/>
      <c r="AT48" s="374">
        <v>0</v>
      </c>
      <c r="AU48" s="373"/>
      <c r="AV48" s="374">
        <v>0</v>
      </c>
      <c r="AW48" s="373"/>
      <c r="AX48" s="374">
        <v>0</v>
      </c>
      <c r="AY48" s="373"/>
      <c r="AZ48" s="374">
        <v>0</v>
      </c>
      <c r="BA48" s="373"/>
      <c r="BB48" s="374">
        <v>0</v>
      </c>
      <c r="BC48" s="373"/>
      <c r="BD48" s="374">
        <v>0</v>
      </c>
      <c r="BE48" s="373"/>
      <c r="BF48" s="374">
        <v>0</v>
      </c>
      <c r="BG48" s="373"/>
      <c r="BH48" s="374">
        <v>0</v>
      </c>
      <c r="BI48" s="373"/>
      <c r="BJ48" s="374">
        <v>0</v>
      </c>
      <c r="BK48" s="373"/>
      <c r="BL48" s="375">
        <v>0</v>
      </c>
      <c r="BM48" s="373"/>
      <c r="BN48" s="618">
        <v>0</v>
      </c>
      <c r="BO48" s="376" t="s">
        <v>1196</v>
      </c>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0</v>
      </c>
      <c r="G49" s="373"/>
      <c r="H49" s="374">
        <v>0</v>
      </c>
      <c r="I49" s="373"/>
      <c r="J49" s="374">
        <v>0</v>
      </c>
      <c r="K49" s="373"/>
      <c r="L49" s="374">
        <v>0</v>
      </c>
      <c r="M49" s="373"/>
      <c r="N49" s="374">
        <v>0</v>
      </c>
      <c r="O49" s="373"/>
      <c r="P49" s="374">
        <v>0</v>
      </c>
      <c r="Q49" s="373"/>
      <c r="R49" s="374">
        <v>0</v>
      </c>
      <c r="S49" s="373"/>
      <c r="T49" s="374">
        <v>0</v>
      </c>
      <c r="U49" s="373"/>
      <c r="V49" s="374">
        <v>0</v>
      </c>
      <c r="W49" s="373"/>
      <c r="X49" s="374">
        <v>0</v>
      </c>
      <c r="Y49" s="373"/>
      <c r="Z49" s="374">
        <v>0</v>
      </c>
      <c r="AA49" s="373"/>
      <c r="AB49" s="374">
        <v>0</v>
      </c>
      <c r="AC49" s="373"/>
      <c r="AD49" s="374">
        <v>0</v>
      </c>
      <c r="AE49" s="373"/>
      <c r="AF49" s="374">
        <v>0</v>
      </c>
      <c r="AG49" s="373"/>
      <c r="AH49" s="374">
        <v>0</v>
      </c>
      <c r="AI49" s="373"/>
      <c r="AJ49" s="374">
        <v>0</v>
      </c>
      <c r="AK49" s="373"/>
      <c r="AL49" s="374">
        <v>0</v>
      </c>
      <c r="AM49" s="373"/>
      <c r="AN49" s="374">
        <v>0</v>
      </c>
      <c r="AO49" s="373"/>
      <c r="AP49" s="374">
        <v>0</v>
      </c>
      <c r="AQ49" s="373"/>
      <c r="AR49" s="374">
        <v>0</v>
      </c>
      <c r="AS49" s="373"/>
      <c r="AT49" s="374">
        <v>0</v>
      </c>
      <c r="AU49" s="373"/>
      <c r="AV49" s="374">
        <v>0</v>
      </c>
      <c r="AW49" s="373"/>
      <c r="AX49" s="374">
        <v>0</v>
      </c>
      <c r="AY49" s="373"/>
      <c r="AZ49" s="374">
        <v>0</v>
      </c>
      <c r="BA49" s="373"/>
      <c r="BB49" s="374">
        <v>0</v>
      </c>
      <c r="BC49" s="373"/>
      <c r="BD49" s="374">
        <v>0</v>
      </c>
      <c r="BE49" s="373"/>
      <c r="BF49" s="374">
        <v>0</v>
      </c>
      <c r="BG49" s="373"/>
      <c r="BH49" s="374">
        <v>0</v>
      </c>
      <c r="BI49" s="373"/>
      <c r="BJ49" s="374">
        <v>0</v>
      </c>
      <c r="BK49" s="373"/>
      <c r="BL49" s="375">
        <v>0</v>
      </c>
      <c r="BM49" s="373"/>
      <c r="BN49" s="618">
        <v>0</v>
      </c>
      <c r="BO49" s="376" t="s">
        <v>1196</v>
      </c>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0</v>
      </c>
      <c r="G50" s="373"/>
      <c r="H50" s="374">
        <v>0</v>
      </c>
      <c r="I50" s="373"/>
      <c r="J50" s="374">
        <v>0</v>
      </c>
      <c r="K50" s="373"/>
      <c r="L50" s="374">
        <v>0</v>
      </c>
      <c r="M50" s="373"/>
      <c r="N50" s="374">
        <v>0</v>
      </c>
      <c r="O50" s="373"/>
      <c r="P50" s="374">
        <v>0</v>
      </c>
      <c r="Q50" s="373"/>
      <c r="R50" s="374">
        <v>0</v>
      </c>
      <c r="S50" s="373"/>
      <c r="T50" s="374">
        <v>0</v>
      </c>
      <c r="U50" s="373"/>
      <c r="V50" s="374">
        <v>0</v>
      </c>
      <c r="W50" s="373"/>
      <c r="X50" s="374">
        <v>0</v>
      </c>
      <c r="Y50" s="373"/>
      <c r="Z50" s="374">
        <v>0</v>
      </c>
      <c r="AA50" s="373"/>
      <c r="AB50" s="374">
        <v>0</v>
      </c>
      <c r="AC50" s="373"/>
      <c r="AD50" s="374">
        <v>0</v>
      </c>
      <c r="AE50" s="373"/>
      <c r="AF50" s="374">
        <v>0</v>
      </c>
      <c r="AG50" s="373"/>
      <c r="AH50" s="374">
        <v>0</v>
      </c>
      <c r="AI50" s="373"/>
      <c r="AJ50" s="374">
        <v>0</v>
      </c>
      <c r="AK50" s="373"/>
      <c r="AL50" s="374">
        <v>0</v>
      </c>
      <c r="AM50" s="373"/>
      <c r="AN50" s="374">
        <v>0</v>
      </c>
      <c r="AO50" s="373"/>
      <c r="AP50" s="374">
        <v>0</v>
      </c>
      <c r="AQ50" s="373"/>
      <c r="AR50" s="374">
        <v>0</v>
      </c>
      <c r="AS50" s="373"/>
      <c r="AT50" s="374">
        <v>0</v>
      </c>
      <c r="AU50" s="373"/>
      <c r="AV50" s="374">
        <v>0</v>
      </c>
      <c r="AW50" s="373"/>
      <c r="AX50" s="374">
        <v>0</v>
      </c>
      <c r="AY50" s="373"/>
      <c r="AZ50" s="374">
        <v>0</v>
      </c>
      <c r="BA50" s="373"/>
      <c r="BB50" s="374">
        <v>0</v>
      </c>
      <c r="BC50" s="373"/>
      <c r="BD50" s="374">
        <v>0</v>
      </c>
      <c r="BE50" s="373"/>
      <c r="BF50" s="374">
        <v>0</v>
      </c>
      <c r="BG50" s="373"/>
      <c r="BH50" s="374">
        <v>0</v>
      </c>
      <c r="BI50" s="373"/>
      <c r="BJ50" s="374">
        <v>0</v>
      </c>
      <c r="BK50" s="373"/>
      <c r="BL50" s="375">
        <v>0</v>
      </c>
      <c r="BM50" s="373"/>
      <c r="BN50" s="618">
        <v>0</v>
      </c>
      <c r="BO50" s="376" t="s">
        <v>1196</v>
      </c>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0</v>
      </c>
      <c r="G51" s="373"/>
      <c r="H51" s="370">
        <v>0</v>
      </c>
      <c r="I51" s="373"/>
      <c r="J51" s="370">
        <v>0</v>
      </c>
      <c r="K51" s="373"/>
      <c r="L51" s="370">
        <v>0</v>
      </c>
      <c r="M51" s="373"/>
      <c r="N51" s="370">
        <v>0</v>
      </c>
      <c r="O51" s="373"/>
      <c r="P51" s="370">
        <v>0</v>
      </c>
      <c r="Q51" s="373"/>
      <c r="R51" s="370">
        <v>0</v>
      </c>
      <c r="S51" s="373"/>
      <c r="T51" s="370">
        <v>0</v>
      </c>
      <c r="U51" s="373"/>
      <c r="V51" s="370">
        <v>0</v>
      </c>
      <c r="W51" s="373"/>
      <c r="X51" s="370">
        <v>0</v>
      </c>
      <c r="Y51" s="373"/>
      <c r="Z51" s="370">
        <v>0</v>
      </c>
      <c r="AA51" s="373"/>
      <c r="AB51" s="370">
        <v>0</v>
      </c>
      <c r="AC51" s="373"/>
      <c r="AD51" s="370">
        <v>0</v>
      </c>
      <c r="AE51" s="373"/>
      <c r="AF51" s="370">
        <v>0</v>
      </c>
      <c r="AG51" s="373"/>
      <c r="AH51" s="370">
        <v>0</v>
      </c>
      <c r="AI51" s="373"/>
      <c r="AJ51" s="370">
        <v>0</v>
      </c>
      <c r="AK51" s="373"/>
      <c r="AL51" s="370">
        <v>0</v>
      </c>
      <c r="AM51" s="373"/>
      <c r="AN51" s="370">
        <v>0</v>
      </c>
      <c r="AO51" s="373"/>
      <c r="AP51" s="370">
        <v>0</v>
      </c>
      <c r="AQ51" s="373"/>
      <c r="AR51" s="370">
        <v>0</v>
      </c>
      <c r="AS51" s="373"/>
      <c r="AT51" s="370">
        <v>0</v>
      </c>
      <c r="AU51" s="373"/>
      <c r="AV51" s="370">
        <v>0</v>
      </c>
      <c r="AW51" s="373"/>
      <c r="AX51" s="370">
        <v>0</v>
      </c>
      <c r="AY51" s="373"/>
      <c r="AZ51" s="370">
        <v>0</v>
      </c>
      <c r="BA51" s="373"/>
      <c r="BB51" s="370">
        <v>0</v>
      </c>
      <c r="BC51" s="373"/>
      <c r="BD51" s="370">
        <v>0</v>
      </c>
      <c r="BE51" s="373"/>
      <c r="BF51" s="370">
        <v>0</v>
      </c>
      <c r="BG51" s="373"/>
      <c r="BH51" s="370">
        <v>0</v>
      </c>
      <c r="BI51" s="373"/>
      <c r="BJ51" s="370">
        <v>0</v>
      </c>
      <c r="BK51" s="373"/>
      <c r="BL51" s="371">
        <v>0</v>
      </c>
      <c r="BM51" s="373"/>
      <c r="BN51" s="617">
        <v>0</v>
      </c>
      <c r="BO51" s="376" t="s">
        <v>1196</v>
      </c>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0</v>
      </c>
      <c r="G52" s="373"/>
      <c r="H52" s="370">
        <v>0</v>
      </c>
      <c r="I52" s="373"/>
      <c r="J52" s="370">
        <v>0</v>
      </c>
      <c r="K52" s="373"/>
      <c r="L52" s="370">
        <v>0</v>
      </c>
      <c r="M52" s="373"/>
      <c r="N52" s="370">
        <v>0</v>
      </c>
      <c r="O52" s="373"/>
      <c r="P52" s="370">
        <v>0</v>
      </c>
      <c r="Q52" s="373"/>
      <c r="R52" s="370">
        <v>0</v>
      </c>
      <c r="S52" s="373"/>
      <c r="T52" s="370">
        <v>0</v>
      </c>
      <c r="U52" s="373"/>
      <c r="V52" s="370">
        <v>0</v>
      </c>
      <c r="W52" s="373"/>
      <c r="X52" s="370">
        <v>0</v>
      </c>
      <c r="Y52" s="373"/>
      <c r="Z52" s="370">
        <v>0</v>
      </c>
      <c r="AA52" s="373"/>
      <c r="AB52" s="370">
        <v>0</v>
      </c>
      <c r="AC52" s="373"/>
      <c r="AD52" s="370">
        <v>0</v>
      </c>
      <c r="AE52" s="373"/>
      <c r="AF52" s="370">
        <v>0</v>
      </c>
      <c r="AG52" s="373"/>
      <c r="AH52" s="370">
        <v>0</v>
      </c>
      <c r="AI52" s="373"/>
      <c r="AJ52" s="370">
        <v>0</v>
      </c>
      <c r="AK52" s="373"/>
      <c r="AL52" s="370">
        <v>0</v>
      </c>
      <c r="AM52" s="373"/>
      <c r="AN52" s="370">
        <v>0</v>
      </c>
      <c r="AO52" s="373"/>
      <c r="AP52" s="370">
        <v>0</v>
      </c>
      <c r="AQ52" s="373"/>
      <c r="AR52" s="370">
        <v>0</v>
      </c>
      <c r="AS52" s="373"/>
      <c r="AT52" s="370">
        <v>0</v>
      </c>
      <c r="AU52" s="373"/>
      <c r="AV52" s="370">
        <v>0</v>
      </c>
      <c r="AW52" s="373"/>
      <c r="AX52" s="370">
        <v>0</v>
      </c>
      <c r="AY52" s="373"/>
      <c r="AZ52" s="370">
        <v>0</v>
      </c>
      <c r="BA52" s="373"/>
      <c r="BB52" s="370">
        <v>0</v>
      </c>
      <c r="BC52" s="373"/>
      <c r="BD52" s="370">
        <v>0</v>
      </c>
      <c r="BE52" s="373"/>
      <c r="BF52" s="370">
        <v>0</v>
      </c>
      <c r="BG52" s="373"/>
      <c r="BH52" s="370">
        <v>0</v>
      </c>
      <c r="BI52" s="373"/>
      <c r="BJ52" s="370">
        <v>0</v>
      </c>
      <c r="BK52" s="373"/>
      <c r="BL52" s="371">
        <v>0</v>
      </c>
      <c r="BM52" s="373"/>
      <c r="BN52" s="617">
        <v>0</v>
      </c>
      <c r="BO52" s="376" t="s">
        <v>1196</v>
      </c>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c r="Q53" s="628"/>
      <c r="R53" s="621"/>
      <c r="S53" s="628"/>
      <c r="T53" s="621"/>
      <c r="U53" s="628"/>
      <c r="V53" s="621"/>
      <c r="W53" s="628"/>
      <c r="X53" s="621"/>
      <c r="Y53" s="628"/>
      <c r="Z53" s="621"/>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1"/>
      <c r="BK53" s="628"/>
      <c r="BL53" s="622"/>
      <c r="BM53" s="628"/>
      <c r="BN53" s="621"/>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0</v>
      </c>
      <c r="G54" s="373"/>
      <c r="H54" s="374">
        <v>0</v>
      </c>
      <c r="I54" s="373"/>
      <c r="J54" s="374">
        <v>0</v>
      </c>
      <c r="K54" s="373"/>
      <c r="L54" s="374">
        <v>0</v>
      </c>
      <c r="M54" s="373"/>
      <c r="N54" s="374">
        <v>0</v>
      </c>
      <c r="O54" s="373"/>
      <c r="P54" s="374">
        <v>0</v>
      </c>
      <c r="Q54" s="373"/>
      <c r="R54" s="374">
        <v>0</v>
      </c>
      <c r="S54" s="373"/>
      <c r="T54" s="374">
        <v>0</v>
      </c>
      <c r="U54" s="373"/>
      <c r="V54" s="374">
        <v>0</v>
      </c>
      <c r="W54" s="373"/>
      <c r="X54" s="374">
        <v>0</v>
      </c>
      <c r="Y54" s="373"/>
      <c r="Z54" s="374">
        <v>0</v>
      </c>
      <c r="AA54" s="373"/>
      <c r="AB54" s="374">
        <v>0</v>
      </c>
      <c r="AC54" s="373"/>
      <c r="AD54" s="374">
        <v>0</v>
      </c>
      <c r="AE54" s="373"/>
      <c r="AF54" s="374">
        <v>0</v>
      </c>
      <c r="AG54" s="373"/>
      <c r="AH54" s="374">
        <v>0</v>
      </c>
      <c r="AI54" s="373"/>
      <c r="AJ54" s="374">
        <v>0</v>
      </c>
      <c r="AK54" s="373"/>
      <c r="AL54" s="374">
        <v>0</v>
      </c>
      <c r="AM54" s="373"/>
      <c r="AN54" s="374">
        <v>0</v>
      </c>
      <c r="AO54" s="373"/>
      <c r="AP54" s="374">
        <v>0</v>
      </c>
      <c r="AQ54" s="373"/>
      <c r="AR54" s="374">
        <v>0</v>
      </c>
      <c r="AS54" s="373"/>
      <c r="AT54" s="374">
        <v>0</v>
      </c>
      <c r="AU54" s="373"/>
      <c r="AV54" s="374">
        <v>0</v>
      </c>
      <c r="AW54" s="373"/>
      <c r="AX54" s="374">
        <v>0</v>
      </c>
      <c r="AY54" s="373"/>
      <c r="AZ54" s="374">
        <v>0</v>
      </c>
      <c r="BA54" s="373"/>
      <c r="BB54" s="374">
        <v>0</v>
      </c>
      <c r="BC54" s="373"/>
      <c r="BD54" s="374">
        <v>0</v>
      </c>
      <c r="BE54" s="373"/>
      <c r="BF54" s="374">
        <v>0</v>
      </c>
      <c r="BG54" s="373"/>
      <c r="BH54" s="374">
        <v>0</v>
      </c>
      <c r="BI54" s="373"/>
      <c r="BJ54" s="374">
        <v>0</v>
      </c>
      <c r="BK54" s="373"/>
      <c r="BL54" s="375">
        <v>0</v>
      </c>
      <c r="BM54" s="373"/>
      <c r="BN54" s="618">
        <v>0</v>
      </c>
      <c r="BO54" s="376" t="s">
        <v>1196</v>
      </c>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0</v>
      </c>
      <c r="G55" s="373"/>
      <c r="H55" s="374">
        <v>0</v>
      </c>
      <c r="I55" s="373"/>
      <c r="J55" s="374">
        <v>0</v>
      </c>
      <c r="K55" s="373"/>
      <c r="L55" s="374">
        <v>0</v>
      </c>
      <c r="M55" s="373"/>
      <c r="N55" s="374">
        <v>0</v>
      </c>
      <c r="O55" s="373"/>
      <c r="P55" s="374">
        <v>0</v>
      </c>
      <c r="Q55" s="373"/>
      <c r="R55" s="374">
        <v>0</v>
      </c>
      <c r="S55" s="373"/>
      <c r="T55" s="374">
        <v>0</v>
      </c>
      <c r="U55" s="373"/>
      <c r="V55" s="374">
        <v>0</v>
      </c>
      <c r="W55" s="373"/>
      <c r="X55" s="374">
        <v>0</v>
      </c>
      <c r="Y55" s="373"/>
      <c r="Z55" s="374">
        <v>0</v>
      </c>
      <c r="AA55" s="373"/>
      <c r="AB55" s="374">
        <v>0</v>
      </c>
      <c r="AC55" s="373"/>
      <c r="AD55" s="374">
        <v>0</v>
      </c>
      <c r="AE55" s="373"/>
      <c r="AF55" s="374">
        <v>0</v>
      </c>
      <c r="AG55" s="373"/>
      <c r="AH55" s="374">
        <v>0</v>
      </c>
      <c r="AI55" s="373"/>
      <c r="AJ55" s="374">
        <v>0</v>
      </c>
      <c r="AK55" s="373"/>
      <c r="AL55" s="374">
        <v>0</v>
      </c>
      <c r="AM55" s="373"/>
      <c r="AN55" s="374">
        <v>0</v>
      </c>
      <c r="AO55" s="373"/>
      <c r="AP55" s="374">
        <v>0</v>
      </c>
      <c r="AQ55" s="373"/>
      <c r="AR55" s="374">
        <v>0</v>
      </c>
      <c r="AS55" s="373"/>
      <c r="AT55" s="374">
        <v>0</v>
      </c>
      <c r="AU55" s="373"/>
      <c r="AV55" s="374">
        <v>0</v>
      </c>
      <c r="AW55" s="373"/>
      <c r="AX55" s="374">
        <v>0</v>
      </c>
      <c r="AY55" s="373"/>
      <c r="AZ55" s="374">
        <v>0</v>
      </c>
      <c r="BA55" s="373"/>
      <c r="BB55" s="374">
        <v>0</v>
      </c>
      <c r="BC55" s="373"/>
      <c r="BD55" s="374">
        <v>0</v>
      </c>
      <c r="BE55" s="373"/>
      <c r="BF55" s="374">
        <v>0</v>
      </c>
      <c r="BG55" s="373"/>
      <c r="BH55" s="374">
        <v>0</v>
      </c>
      <c r="BI55" s="373"/>
      <c r="BJ55" s="374">
        <v>0</v>
      </c>
      <c r="BK55" s="373"/>
      <c r="BL55" s="375">
        <v>0</v>
      </c>
      <c r="BM55" s="373"/>
      <c r="BN55" s="618">
        <v>0</v>
      </c>
      <c r="BO55" s="376" t="s">
        <v>1196</v>
      </c>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0</v>
      </c>
      <c r="G56" s="373"/>
      <c r="H56" s="378">
        <v>0</v>
      </c>
      <c r="I56" s="373"/>
      <c r="J56" s="378">
        <v>0</v>
      </c>
      <c r="K56" s="373"/>
      <c r="L56" s="378">
        <v>0</v>
      </c>
      <c r="M56" s="373"/>
      <c r="N56" s="378">
        <v>0</v>
      </c>
      <c r="O56" s="373"/>
      <c r="P56" s="378">
        <v>0</v>
      </c>
      <c r="Q56" s="373"/>
      <c r="R56" s="378">
        <v>0</v>
      </c>
      <c r="S56" s="373"/>
      <c r="T56" s="378">
        <v>0</v>
      </c>
      <c r="U56" s="373"/>
      <c r="V56" s="378">
        <v>0</v>
      </c>
      <c r="W56" s="373"/>
      <c r="X56" s="378">
        <v>0</v>
      </c>
      <c r="Y56" s="373"/>
      <c r="Z56" s="378">
        <v>0</v>
      </c>
      <c r="AA56" s="373"/>
      <c r="AB56" s="378">
        <v>0</v>
      </c>
      <c r="AC56" s="373"/>
      <c r="AD56" s="378">
        <v>0</v>
      </c>
      <c r="AE56" s="373"/>
      <c r="AF56" s="378">
        <v>0</v>
      </c>
      <c r="AG56" s="373"/>
      <c r="AH56" s="378">
        <v>0</v>
      </c>
      <c r="AI56" s="373"/>
      <c r="AJ56" s="378">
        <v>0</v>
      </c>
      <c r="AK56" s="373"/>
      <c r="AL56" s="378">
        <v>0</v>
      </c>
      <c r="AM56" s="373"/>
      <c r="AN56" s="378">
        <v>0</v>
      </c>
      <c r="AO56" s="373"/>
      <c r="AP56" s="378">
        <v>0</v>
      </c>
      <c r="AQ56" s="373"/>
      <c r="AR56" s="378">
        <v>0</v>
      </c>
      <c r="AS56" s="373"/>
      <c r="AT56" s="378">
        <v>0</v>
      </c>
      <c r="AU56" s="373"/>
      <c r="AV56" s="378">
        <v>0</v>
      </c>
      <c r="AW56" s="373"/>
      <c r="AX56" s="378">
        <v>0</v>
      </c>
      <c r="AY56" s="373"/>
      <c r="AZ56" s="378">
        <v>0</v>
      </c>
      <c r="BA56" s="373"/>
      <c r="BB56" s="378">
        <v>0</v>
      </c>
      <c r="BC56" s="373"/>
      <c r="BD56" s="378">
        <v>0</v>
      </c>
      <c r="BE56" s="373"/>
      <c r="BF56" s="378">
        <v>0</v>
      </c>
      <c r="BG56" s="373"/>
      <c r="BH56" s="378">
        <v>0</v>
      </c>
      <c r="BI56" s="373"/>
      <c r="BJ56" s="378">
        <v>0</v>
      </c>
      <c r="BK56" s="373"/>
      <c r="BL56" s="379">
        <v>0</v>
      </c>
      <c r="BM56" s="373"/>
      <c r="BN56" s="619">
        <v>0</v>
      </c>
      <c r="BO56" s="376" t="s">
        <v>1196</v>
      </c>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0</v>
      </c>
      <c r="G57" s="373"/>
      <c r="H57" s="378">
        <v>0</v>
      </c>
      <c r="I57" s="373"/>
      <c r="J57" s="378">
        <v>0</v>
      </c>
      <c r="K57" s="373"/>
      <c r="L57" s="378">
        <v>0</v>
      </c>
      <c r="M57" s="373"/>
      <c r="N57" s="378">
        <v>0</v>
      </c>
      <c r="O57" s="373"/>
      <c r="P57" s="378">
        <v>0</v>
      </c>
      <c r="Q57" s="373"/>
      <c r="R57" s="378">
        <v>0</v>
      </c>
      <c r="S57" s="373"/>
      <c r="T57" s="378">
        <v>0</v>
      </c>
      <c r="U57" s="373"/>
      <c r="V57" s="378">
        <v>0</v>
      </c>
      <c r="W57" s="373"/>
      <c r="X57" s="378">
        <v>0</v>
      </c>
      <c r="Y57" s="373"/>
      <c r="Z57" s="378">
        <v>0</v>
      </c>
      <c r="AA57" s="373"/>
      <c r="AB57" s="378">
        <v>0</v>
      </c>
      <c r="AC57" s="373"/>
      <c r="AD57" s="378">
        <v>0</v>
      </c>
      <c r="AE57" s="373"/>
      <c r="AF57" s="378">
        <v>0</v>
      </c>
      <c r="AG57" s="373"/>
      <c r="AH57" s="378">
        <v>0</v>
      </c>
      <c r="AI57" s="373"/>
      <c r="AJ57" s="378">
        <v>0</v>
      </c>
      <c r="AK57" s="373"/>
      <c r="AL57" s="378">
        <v>0</v>
      </c>
      <c r="AM57" s="373"/>
      <c r="AN57" s="378">
        <v>0</v>
      </c>
      <c r="AO57" s="373"/>
      <c r="AP57" s="378">
        <v>0</v>
      </c>
      <c r="AQ57" s="373"/>
      <c r="AR57" s="378">
        <v>0</v>
      </c>
      <c r="AS57" s="373"/>
      <c r="AT57" s="378">
        <v>0</v>
      </c>
      <c r="AU57" s="373"/>
      <c r="AV57" s="378">
        <v>0</v>
      </c>
      <c r="AW57" s="373"/>
      <c r="AX57" s="378">
        <v>0</v>
      </c>
      <c r="AY57" s="373"/>
      <c r="AZ57" s="378">
        <v>0</v>
      </c>
      <c r="BA57" s="373"/>
      <c r="BB57" s="378">
        <v>0</v>
      </c>
      <c r="BC57" s="373"/>
      <c r="BD57" s="378">
        <v>0</v>
      </c>
      <c r="BE57" s="373"/>
      <c r="BF57" s="378">
        <v>0</v>
      </c>
      <c r="BG57" s="373"/>
      <c r="BH57" s="378">
        <v>0</v>
      </c>
      <c r="BI57" s="373"/>
      <c r="BJ57" s="378">
        <v>0</v>
      </c>
      <c r="BK57" s="373"/>
      <c r="BL57" s="379">
        <v>0</v>
      </c>
      <c r="BM57" s="373"/>
      <c r="BN57" s="619">
        <v>0</v>
      </c>
      <c r="BO57" s="376" t="s">
        <v>1196</v>
      </c>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0</v>
      </c>
      <c r="G58" s="373"/>
      <c r="H58" s="370">
        <v>0</v>
      </c>
      <c r="I58" s="373"/>
      <c r="J58" s="370">
        <v>0</v>
      </c>
      <c r="K58" s="373"/>
      <c r="L58" s="370">
        <v>0</v>
      </c>
      <c r="M58" s="373"/>
      <c r="N58" s="370">
        <v>0</v>
      </c>
      <c r="O58" s="373"/>
      <c r="P58" s="370">
        <v>0</v>
      </c>
      <c r="Q58" s="373"/>
      <c r="R58" s="370">
        <v>0</v>
      </c>
      <c r="S58" s="373"/>
      <c r="T58" s="370">
        <v>0</v>
      </c>
      <c r="U58" s="373"/>
      <c r="V58" s="370">
        <v>0</v>
      </c>
      <c r="W58" s="373"/>
      <c r="X58" s="370">
        <v>0</v>
      </c>
      <c r="Y58" s="373"/>
      <c r="Z58" s="370">
        <v>0</v>
      </c>
      <c r="AA58" s="373"/>
      <c r="AB58" s="370">
        <v>0</v>
      </c>
      <c r="AC58" s="373"/>
      <c r="AD58" s="370">
        <v>0</v>
      </c>
      <c r="AE58" s="373"/>
      <c r="AF58" s="370">
        <v>0</v>
      </c>
      <c r="AG58" s="373"/>
      <c r="AH58" s="370">
        <v>0</v>
      </c>
      <c r="AI58" s="373"/>
      <c r="AJ58" s="370">
        <v>0</v>
      </c>
      <c r="AK58" s="373"/>
      <c r="AL58" s="370">
        <v>0</v>
      </c>
      <c r="AM58" s="373"/>
      <c r="AN58" s="370">
        <v>0</v>
      </c>
      <c r="AO58" s="373"/>
      <c r="AP58" s="370">
        <v>0</v>
      </c>
      <c r="AQ58" s="373"/>
      <c r="AR58" s="370">
        <v>0</v>
      </c>
      <c r="AS58" s="373"/>
      <c r="AT58" s="370">
        <v>0</v>
      </c>
      <c r="AU58" s="373"/>
      <c r="AV58" s="370">
        <v>0</v>
      </c>
      <c r="AW58" s="373"/>
      <c r="AX58" s="370">
        <v>0</v>
      </c>
      <c r="AY58" s="373"/>
      <c r="AZ58" s="370">
        <v>0</v>
      </c>
      <c r="BA58" s="373"/>
      <c r="BB58" s="370">
        <v>0</v>
      </c>
      <c r="BC58" s="373"/>
      <c r="BD58" s="370">
        <v>0</v>
      </c>
      <c r="BE58" s="373"/>
      <c r="BF58" s="370">
        <v>0</v>
      </c>
      <c r="BG58" s="373"/>
      <c r="BH58" s="370">
        <v>0</v>
      </c>
      <c r="BI58" s="373"/>
      <c r="BJ58" s="370">
        <v>0</v>
      </c>
      <c r="BK58" s="373"/>
      <c r="BL58" s="371">
        <v>0</v>
      </c>
      <c r="BM58" s="373"/>
      <c r="BN58" s="617">
        <v>0</v>
      </c>
      <c r="BO58" s="376" t="s">
        <v>1196</v>
      </c>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0</v>
      </c>
      <c r="G59" s="373"/>
      <c r="H59" s="374">
        <v>0</v>
      </c>
      <c r="I59" s="373"/>
      <c r="J59" s="374">
        <v>0</v>
      </c>
      <c r="K59" s="373"/>
      <c r="L59" s="374">
        <v>0</v>
      </c>
      <c r="M59" s="373"/>
      <c r="N59" s="374">
        <v>0</v>
      </c>
      <c r="O59" s="373"/>
      <c r="P59" s="374">
        <v>0</v>
      </c>
      <c r="Q59" s="373"/>
      <c r="R59" s="374">
        <v>0</v>
      </c>
      <c r="S59" s="373"/>
      <c r="T59" s="374">
        <v>0</v>
      </c>
      <c r="U59" s="373"/>
      <c r="V59" s="374">
        <v>0</v>
      </c>
      <c r="W59" s="373"/>
      <c r="X59" s="374">
        <v>0</v>
      </c>
      <c r="Y59" s="373"/>
      <c r="Z59" s="374">
        <v>0</v>
      </c>
      <c r="AA59" s="373"/>
      <c r="AB59" s="374">
        <v>0</v>
      </c>
      <c r="AC59" s="373"/>
      <c r="AD59" s="374">
        <v>0</v>
      </c>
      <c r="AE59" s="373"/>
      <c r="AF59" s="374">
        <v>0</v>
      </c>
      <c r="AG59" s="373"/>
      <c r="AH59" s="374">
        <v>0</v>
      </c>
      <c r="AI59" s="373"/>
      <c r="AJ59" s="374">
        <v>0</v>
      </c>
      <c r="AK59" s="373"/>
      <c r="AL59" s="374">
        <v>0</v>
      </c>
      <c r="AM59" s="373"/>
      <c r="AN59" s="374">
        <v>0</v>
      </c>
      <c r="AO59" s="373"/>
      <c r="AP59" s="374">
        <v>0</v>
      </c>
      <c r="AQ59" s="373"/>
      <c r="AR59" s="374">
        <v>0</v>
      </c>
      <c r="AS59" s="373"/>
      <c r="AT59" s="374">
        <v>0</v>
      </c>
      <c r="AU59" s="373"/>
      <c r="AV59" s="374">
        <v>0</v>
      </c>
      <c r="AW59" s="373"/>
      <c r="AX59" s="374">
        <v>0</v>
      </c>
      <c r="AY59" s="373"/>
      <c r="AZ59" s="374">
        <v>0</v>
      </c>
      <c r="BA59" s="373"/>
      <c r="BB59" s="374">
        <v>0</v>
      </c>
      <c r="BC59" s="373"/>
      <c r="BD59" s="374">
        <v>0</v>
      </c>
      <c r="BE59" s="373"/>
      <c r="BF59" s="374">
        <v>0</v>
      </c>
      <c r="BG59" s="373"/>
      <c r="BH59" s="374">
        <v>0</v>
      </c>
      <c r="BI59" s="373"/>
      <c r="BJ59" s="374">
        <v>0</v>
      </c>
      <c r="BK59" s="373"/>
      <c r="BL59" s="375">
        <v>0</v>
      </c>
      <c r="BM59" s="373"/>
      <c r="BN59" s="618">
        <v>0</v>
      </c>
      <c r="BO59" s="376" t="s">
        <v>1196</v>
      </c>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0</v>
      </c>
      <c r="G60" s="373"/>
      <c r="H60" s="374">
        <v>0</v>
      </c>
      <c r="I60" s="373"/>
      <c r="J60" s="374">
        <v>0</v>
      </c>
      <c r="K60" s="373"/>
      <c r="L60" s="374">
        <v>0</v>
      </c>
      <c r="M60" s="373"/>
      <c r="N60" s="374">
        <v>0</v>
      </c>
      <c r="O60" s="373"/>
      <c r="P60" s="374">
        <v>0</v>
      </c>
      <c r="Q60" s="373"/>
      <c r="R60" s="374">
        <v>0</v>
      </c>
      <c r="S60" s="373"/>
      <c r="T60" s="374">
        <v>0</v>
      </c>
      <c r="U60" s="373"/>
      <c r="V60" s="374">
        <v>0</v>
      </c>
      <c r="W60" s="373"/>
      <c r="X60" s="374">
        <v>0</v>
      </c>
      <c r="Y60" s="373"/>
      <c r="Z60" s="374">
        <v>0</v>
      </c>
      <c r="AA60" s="373"/>
      <c r="AB60" s="374">
        <v>0</v>
      </c>
      <c r="AC60" s="373"/>
      <c r="AD60" s="374">
        <v>0</v>
      </c>
      <c r="AE60" s="373"/>
      <c r="AF60" s="374">
        <v>0</v>
      </c>
      <c r="AG60" s="373"/>
      <c r="AH60" s="374">
        <v>0</v>
      </c>
      <c r="AI60" s="373"/>
      <c r="AJ60" s="374">
        <v>0</v>
      </c>
      <c r="AK60" s="373"/>
      <c r="AL60" s="374">
        <v>0</v>
      </c>
      <c r="AM60" s="373"/>
      <c r="AN60" s="374">
        <v>0</v>
      </c>
      <c r="AO60" s="373"/>
      <c r="AP60" s="374">
        <v>0</v>
      </c>
      <c r="AQ60" s="373"/>
      <c r="AR60" s="374">
        <v>0</v>
      </c>
      <c r="AS60" s="373"/>
      <c r="AT60" s="374">
        <v>0</v>
      </c>
      <c r="AU60" s="373"/>
      <c r="AV60" s="374">
        <v>0</v>
      </c>
      <c r="AW60" s="373"/>
      <c r="AX60" s="374">
        <v>0</v>
      </c>
      <c r="AY60" s="373"/>
      <c r="AZ60" s="374">
        <v>0</v>
      </c>
      <c r="BA60" s="373"/>
      <c r="BB60" s="374">
        <v>0</v>
      </c>
      <c r="BC60" s="373"/>
      <c r="BD60" s="374">
        <v>0</v>
      </c>
      <c r="BE60" s="373"/>
      <c r="BF60" s="374">
        <v>0</v>
      </c>
      <c r="BG60" s="373"/>
      <c r="BH60" s="374">
        <v>0</v>
      </c>
      <c r="BI60" s="373"/>
      <c r="BJ60" s="374">
        <v>0</v>
      </c>
      <c r="BK60" s="373"/>
      <c r="BL60" s="375">
        <v>0</v>
      </c>
      <c r="BM60" s="373"/>
      <c r="BN60" s="618">
        <v>0</v>
      </c>
      <c r="BO60" s="376" t="s">
        <v>1196</v>
      </c>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0</v>
      </c>
      <c r="G61" s="373"/>
      <c r="H61" s="374">
        <v>0</v>
      </c>
      <c r="I61" s="373"/>
      <c r="J61" s="374">
        <v>0</v>
      </c>
      <c r="K61" s="373"/>
      <c r="L61" s="374">
        <v>0</v>
      </c>
      <c r="M61" s="373"/>
      <c r="N61" s="374">
        <v>0</v>
      </c>
      <c r="O61" s="373"/>
      <c r="P61" s="374">
        <v>0</v>
      </c>
      <c r="Q61" s="373"/>
      <c r="R61" s="374">
        <v>0</v>
      </c>
      <c r="S61" s="373"/>
      <c r="T61" s="374">
        <v>0</v>
      </c>
      <c r="U61" s="373"/>
      <c r="V61" s="374">
        <v>0</v>
      </c>
      <c r="W61" s="373"/>
      <c r="X61" s="374">
        <v>0</v>
      </c>
      <c r="Y61" s="373"/>
      <c r="Z61" s="374">
        <v>0</v>
      </c>
      <c r="AA61" s="373"/>
      <c r="AB61" s="374">
        <v>0</v>
      </c>
      <c r="AC61" s="373"/>
      <c r="AD61" s="374">
        <v>0</v>
      </c>
      <c r="AE61" s="373"/>
      <c r="AF61" s="374">
        <v>0</v>
      </c>
      <c r="AG61" s="373"/>
      <c r="AH61" s="374">
        <v>0</v>
      </c>
      <c r="AI61" s="373"/>
      <c r="AJ61" s="374">
        <v>0</v>
      </c>
      <c r="AK61" s="373"/>
      <c r="AL61" s="374">
        <v>0</v>
      </c>
      <c r="AM61" s="373"/>
      <c r="AN61" s="374">
        <v>0</v>
      </c>
      <c r="AO61" s="373"/>
      <c r="AP61" s="374">
        <v>0</v>
      </c>
      <c r="AQ61" s="373"/>
      <c r="AR61" s="374">
        <v>0</v>
      </c>
      <c r="AS61" s="373"/>
      <c r="AT61" s="374">
        <v>0</v>
      </c>
      <c r="AU61" s="373"/>
      <c r="AV61" s="374">
        <v>0</v>
      </c>
      <c r="AW61" s="373"/>
      <c r="AX61" s="374">
        <v>0</v>
      </c>
      <c r="AY61" s="373"/>
      <c r="AZ61" s="374">
        <v>0</v>
      </c>
      <c r="BA61" s="373"/>
      <c r="BB61" s="374">
        <v>0</v>
      </c>
      <c r="BC61" s="373"/>
      <c r="BD61" s="374">
        <v>0</v>
      </c>
      <c r="BE61" s="373"/>
      <c r="BF61" s="374">
        <v>0</v>
      </c>
      <c r="BG61" s="373"/>
      <c r="BH61" s="374">
        <v>0</v>
      </c>
      <c r="BI61" s="373"/>
      <c r="BJ61" s="374">
        <v>0</v>
      </c>
      <c r="BK61" s="373"/>
      <c r="BL61" s="375">
        <v>0</v>
      </c>
      <c r="BM61" s="373"/>
      <c r="BN61" s="618">
        <v>0</v>
      </c>
      <c r="BO61" s="376" t="s">
        <v>1196</v>
      </c>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0</v>
      </c>
      <c r="G62" s="373"/>
      <c r="H62" s="370">
        <v>0</v>
      </c>
      <c r="I62" s="373"/>
      <c r="J62" s="370">
        <v>0</v>
      </c>
      <c r="K62" s="373"/>
      <c r="L62" s="370">
        <v>0</v>
      </c>
      <c r="M62" s="373"/>
      <c r="N62" s="370">
        <v>0</v>
      </c>
      <c r="O62" s="373"/>
      <c r="P62" s="370">
        <v>0</v>
      </c>
      <c r="Q62" s="373"/>
      <c r="R62" s="370">
        <v>0</v>
      </c>
      <c r="S62" s="373"/>
      <c r="T62" s="370">
        <v>0</v>
      </c>
      <c r="U62" s="373"/>
      <c r="V62" s="370">
        <v>0</v>
      </c>
      <c r="W62" s="373"/>
      <c r="X62" s="370">
        <v>0</v>
      </c>
      <c r="Y62" s="373"/>
      <c r="Z62" s="370">
        <v>0</v>
      </c>
      <c r="AA62" s="373"/>
      <c r="AB62" s="370">
        <v>0</v>
      </c>
      <c r="AC62" s="373"/>
      <c r="AD62" s="370">
        <v>0</v>
      </c>
      <c r="AE62" s="373"/>
      <c r="AF62" s="370">
        <v>0</v>
      </c>
      <c r="AG62" s="373"/>
      <c r="AH62" s="370">
        <v>0</v>
      </c>
      <c r="AI62" s="373"/>
      <c r="AJ62" s="370">
        <v>0</v>
      </c>
      <c r="AK62" s="373"/>
      <c r="AL62" s="370">
        <v>0</v>
      </c>
      <c r="AM62" s="373"/>
      <c r="AN62" s="370">
        <v>0</v>
      </c>
      <c r="AO62" s="373"/>
      <c r="AP62" s="370">
        <v>0</v>
      </c>
      <c r="AQ62" s="373"/>
      <c r="AR62" s="370">
        <v>0</v>
      </c>
      <c r="AS62" s="373"/>
      <c r="AT62" s="370">
        <v>0</v>
      </c>
      <c r="AU62" s="373"/>
      <c r="AV62" s="370">
        <v>0</v>
      </c>
      <c r="AW62" s="373"/>
      <c r="AX62" s="370">
        <v>0</v>
      </c>
      <c r="AY62" s="373"/>
      <c r="AZ62" s="370">
        <v>0</v>
      </c>
      <c r="BA62" s="373"/>
      <c r="BB62" s="370">
        <v>0</v>
      </c>
      <c r="BC62" s="373"/>
      <c r="BD62" s="370">
        <v>0</v>
      </c>
      <c r="BE62" s="373"/>
      <c r="BF62" s="370">
        <v>0</v>
      </c>
      <c r="BG62" s="373"/>
      <c r="BH62" s="370">
        <v>0</v>
      </c>
      <c r="BI62" s="373"/>
      <c r="BJ62" s="370">
        <v>0</v>
      </c>
      <c r="BK62" s="373"/>
      <c r="BL62" s="371">
        <v>0</v>
      </c>
      <c r="BM62" s="373"/>
      <c r="BN62" s="617">
        <v>0</v>
      </c>
      <c r="BO62" s="376" t="s">
        <v>1196</v>
      </c>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v>0</v>
      </c>
      <c r="G63" s="373"/>
      <c r="H63" s="381">
        <v>0</v>
      </c>
      <c r="I63" s="373"/>
      <c r="J63" s="381">
        <v>0</v>
      </c>
      <c r="K63" s="373"/>
      <c r="L63" s="381">
        <v>0</v>
      </c>
      <c r="M63" s="373"/>
      <c r="N63" s="381">
        <v>0</v>
      </c>
      <c r="O63" s="373"/>
      <c r="P63" s="381">
        <v>0</v>
      </c>
      <c r="Q63" s="373"/>
      <c r="R63" s="381">
        <v>0</v>
      </c>
      <c r="S63" s="373"/>
      <c r="T63" s="381">
        <v>0</v>
      </c>
      <c r="U63" s="373"/>
      <c r="V63" s="381">
        <v>0</v>
      </c>
      <c r="W63" s="373"/>
      <c r="X63" s="381">
        <v>0</v>
      </c>
      <c r="Y63" s="373"/>
      <c r="Z63" s="381">
        <v>0</v>
      </c>
      <c r="AA63" s="373"/>
      <c r="AB63" s="381">
        <v>0</v>
      </c>
      <c r="AC63" s="373"/>
      <c r="AD63" s="381">
        <v>0</v>
      </c>
      <c r="AE63" s="373"/>
      <c r="AF63" s="381">
        <v>0</v>
      </c>
      <c r="AG63" s="373"/>
      <c r="AH63" s="381">
        <v>0</v>
      </c>
      <c r="AI63" s="373"/>
      <c r="AJ63" s="381">
        <v>0</v>
      </c>
      <c r="AK63" s="373"/>
      <c r="AL63" s="381">
        <v>0</v>
      </c>
      <c r="AM63" s="373"/>
      <c r="AN63" s="381">
        <v>0</v>
      </c>
      <c r="AO63" s="373"/>
      <c r="AP63" s="381">
        <v>0</v>
      </c>
      <c r="AQ63" s="373"/>
      <c r="AR63" s="381">
        <v>0</v>
      </c>
      <c r="AS63" s="373"/>
      <c r="AT63" s="381">
        <v>0</v>
      </c>
      <c r="AU63" s="373"/>
      <c r="AV63" s="381">
        <v>0</v>
      </c>
      <c r="AW63" s="373"/>
      <c r="AX63" s="381">
        <v>0</v>
      </c>
      <c r="AY63" s="373"/>
      <c r="AZ63" s="381">
        <v>0</v>
      </c>
      <c r="BA63" s="373"/>
      <c r="BB63" s="381">
        <v>0</v>
      </c>
      <c r="BC63" s="373"/>
      <c r="BD63" s="381">
        <v>0</v>
      </c>
      <c r="BE63" s="373"/>
      <c r="BF63" s="381">
        <v>0</v>
      </c>
      <c r="BG63" s="373"/>
      <c r="BH63" s="381">
        <v>0</v>
      </c>
      <c r="BI63" s="373"/>
      <c r="BJ63" s="381">
        <v>0</v>
      </c>
      <c r="BK63" s="373"/>
      <c r="BL63" s="382">
        <v>0</v>
      </c>
      <c r="BM63" s="373"/>
      <c r="BN63" s="623">
        <v>0</v>
      </c>
      <c r="BO63" s="376" t="s">
        <v>1196</v>
      </c>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0</v>
      </c>
      <c r="G64" s="373"/>
      <c r="H64" s="370">
        <v>0</v>
      </c>
      <c r="I64" s="373"/>
      <c r="J64" s="370">
        <v>0</v>
      </c>
      <c r="K64" s="373"/>
      <c r="L64" s="370">
        <v>0</v>
      </c>
      <c r="M64" s="373"/>
      <c r="N64" s="370">
        <v>0</v>
      </c>
      <c r="O64" s="373"/>
      <c r="P64" s="370">
        <v>0</v>
      </c>
      <c r="Q64" s="373"/>
      <c r="R64" s="370">
        <v>0</v>
      </c>
      <c r="S64" s="373"/>
      <c r="T64" s="370">
        <v>0</v>
      </c>
      <c r="U64" s="373"/>
      <c r="V64" s="370">
        <v>0</v>
      </c>
      <c r="W64" s="373"/>
      <c r="X64" s="370">
        <v>0</v>
      </c>
      <c r="Y64" s="373"/>
      <c r="Z64" s="370">
        <v>0</v>
      </c>
      <c r="AA64" s="373"/>
      <c r="AB64" s="370">
        <v>0</v>
      </c>
      <c r="AC64" s="373"/>
      <c r="AD64" s="370">
        <v>0</v>
      </c>
      <c r="AE64" s="373"/>
      <c r="AF64" s="370">
        <v>0</v>
      </c>
      <c r="AG64" s="373"/>
      <c r="AH64" s="370">
        <v>0</v>
      </c>
      <c r="AI64" s="373"/>
      <c r="AJ64" s="370">
        <v>0</v>
      </c>
      <c r="AK64" s="373"/>
      <c r="AL64" s="370">
        <v>0</v>
      </c>
      <c r="AM64" s="373"/>
      <c r="AN64" s="370">
        <v>0</v>
      </c>
      <c r="AO64" s="373"/>
      <c r="AP64" s="370">
        <v>0</v>
      </c>
      <c r="AQ64" s="373"/>
      <c r="AR64" s="370">
        <v>0</v>
      </c>
      <c r="AS64" s="373"/>
      <c r="AT64" s="370">
        <v>0</v>
      </c>
      <c r="AU64" s="373"/>
      <c r="AV64" s="370">
        <v>0</v>
      </c>
      <c r="AW64" s="373"/>
      <c r="AX64" s="370">
        <v>0</v>
      </c>
      <c r="AY64" s="373"/>
      <c r="AZ64" s="370">
        <v>0</v>
      </c>
      <c r="BA64" s="373"/>
      <c r="BB64" s="370">
        <v>0</v>
      </c>
      <c r="BC64" s="373"/>
      <c r="BD64" s="370">
        <v>0</v>
      </c>
      <c r="BE64" s="373"/>
      <c r="BF64" s="370">
        <v>0</v>
      </c>
      <c r="BG64" s="373"/>
      <c r="BH64" s="370">
        <v>0</v>
      </c>
      <c r="BI64" s="373"/>
      <c r="BJ64" s="370">
        <v>0</v>
      </c>
      <c r="BK64" s="373"/>
      <c r="BL64" s="371">
        <v>0</v>
      </c>
      <c r="BM64" s="373"/>
      <c r="BN64" s="617">
        <v>0</v>
      </c>
      <c r="BO64" s="376" t="s">
        <v>1196</v>
      </c>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c r="Q65" s="628"/>
      <c r="R65" s="621"/>
      <c r="S65" s="628"/>
      <c r="T65" s="621"/>
      <c r="U65" s="628"/>
      <c r="V65" s="621"/>
      <c r="W65" s="628"/>
      <c r="X65" s="621"/>
      <c r="Y65" s="628"/>
      <c r="Z65" s="621"/>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1"/>
      <c r="BK65" s="628"/>
      <c r="BL65" s="622"/>
      <c r="BM65" s="628"/>
      <c r="BN65" s="621"/>
      <c r="BO65" s="629"/>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0</v>
      </c>
      <c r="G66" s="373"/>
      <c r="H66" s="374">
        <v>0</v>
      </c>
      <c r="I66" s="373"/>
      <c r="J66" s="374">
        <v>0</v>
      </c>
      <c r="K66" s="373"/>
      <c r="L66" s="374">
        <v>0</v>
      </c>
      <c r="M66" s="373"/>
      <c r="N66" s="374">
        <v>0</v>
      </c>
      <c r="O66" s="373"/>
      <c r="P66" s="374">
        <v>0</v>
      </c>
      <c r="Q66" s="373"/>
      <c r="R66" s="374">
        <v>0</v>
      </c>
      <c r="S66" s="373"/>
      <c r="T66" s="374">
        <v>0</v>
      </c>
      <c r="U66" s="373"/>
      <c r="V66" s="374">
        <v>0</v>
      </c>
      <c r="W66" s="373"/>
      <c r="X66" s="374">
        <v>0</v>
      </c>
      <c r="Y66" s="373"/>
      <c r="Z66" s="374">
        <v>0</v>
      </c>
      <c r="AA66" s="373"/>
      <c r="AB66" s="374">
        <v>0</v>
      </c>
      <c r="AC66" s="373"/>
      <c r="AD66" s="374">
        <v>0</v>
      </c>
      <c r="AE66" s="373"/>
      <c r="AF66" s="374">
        <v>0</v>
      </c>
      <c r="AG66" s="373"/>
      <c r="AH66" s="374">
        <v>0</v>
      </c>
      <c r="AI66" s="373"/>
      <c r="AJ66" s="374">
        <v>0</v>
      </c>
      <c r="AK66" s="373"/>
      <c r="AL66" s="374">
        <v>0</v>
      </c>
      <c r="AM66" s="373"/>
      <c r="AN66" s="374">
        <v>0</v>
      </c>
      <c r="AO66" s="373"/>
      <c r="AP66" s="374">
        <v>0</v>
      </c>
      <c r="AQ66" s="373"/>
      <c r="AR66" s="374">
        <v>0</v>
      </c>
      <c r="AS66" s="373"/>
      <c r="AT66" s="374">
        <v>0</v>
      </c>
      <c r="AU66" s="373"/>
      <c r="AV66" s="374">
        <v>0</v>
      </c>
      <c r="AW66" s="373"/>
      <c r="AX66" s="374">
        <v>0</v>
      </c>
      <c r="AY66" s="373"/>
      <c r="AZ66" s="374">
        <v>0</v>
      </c>
      <c r="BA66" s="373"/>
      <c r="BB66" s="374">
        <v>0</v>
      </c>
      <c r="BC66" s="373"/>
      <c r="BD66" s="374">
        <v>0</v>
      </c>
      <c r="BE66" s="373"/>
      <c r="BF66" s="374">
        <v>0</v>
      </c>
      <c r="BG66" s="373"/>
      <c r="BH66" s="374">
        <v>0</v>
      </c>
      <c r="BI66" s="373"/>
      <c r="BJ66" s="374">
        <v>0</v>
      </c>
      <c r="BK66" s="373"/>
      <c r="BL66" s="375">
        <v>0</v>
      </c>
      <c r="BM66" s="373"/>
      <c r="BN66" s="618">
        <v>0</v>
      </c>
      <c r="BO66" s="376" t="s">
        <v>1196</v>
      </c>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0</v>
      </c>
      <c r="G67" s="373"/>
      <c r="H67" s="374">
        <v>0</v>
      </c>
      <c r="I67" s="373"/>
      <c r="J67" s="374">
        <v>0</v>
      </c>
      <c r="K67" s="373"/>
      <c r="L67" s="374">
        <v>0</v>
      </c>
      <c r="M67" s="373"/>
      <c r="N67" s="374">
        <v>0</v>
      </c>
      <c r="O67" s="373"/>
      <c r="P67" s="374">
        <v>0</v>
      </c>
      <c r="Q67" s="373"/>
      <c r="R67" s="374">
        <v>0</v>
      </c>
      <c r="S67" s="373"/>
      <c r="T67" s="374">
        <v>0</v>
      </c>
      <c r="U67" s="373"/>
      <c r="V67" s="374">
        <v>0</v>
      </c>
      <c r="W67" s="373"/>
      <c r="X67" s="374">
        <v>0</v>
      </c>
      <c r="Y67" s="373"/>
      <c r="Z67" s="374">
        <v>0</v>
      </c>
      <c r="AA67" s="373"/>
      <c r="AB67" s="374">
        <v>0</v>
      </c>
      <c r="AC67" s="373"/>
      <c r="AD67" s="374">
        <v>0</v>
      </c>
      <c r="AE67" s="373"/>
      <c r="AF67" s="374">
        <v>0</v>
      </c>
      <c r="AG67" s="373"/>
      <c r="AH67" s="374">
        <v>0</v>
      </c>
      <c r="AI67" s="373"/>
      <c r="AJ67" s="374">
        <v>0</v>
      </c>
      <c r="AK67" s="373"/>
      <c r="AL67" s="374">
        <v>0</v>
      </c>
      <c r="AM67" s="373"/>
      <c r="AN67" s="374">
        <v>0</v>
      </c>
      <c r="AO67" s="373"/>
      <c r="AP67" s="374">
        <v>0</v>
      </c>
      <c r="AQ67" s="373"/>
      <c r="AR67" s="374">
        <v>0</v>
      </c>
      <c r="AS67" s="373"/>
      <c r="AT67" s="374">
        <v>0</v>
      </c>
      <c r="AU67" s="373"/>
      <c r="AV67" s="374">
        <v>0</v>
      </c>
      <c r="AW67" s="373"/>
      <c r="AX67" s="374">
        <v>0</v>
      </c>
      <c r="AY67" s="373"/>
      <c r="AZ67" s="374">
        <v>0</v>
      </c>
      <c r="BA67" s="373"/>
      <c r="BB67" s="374">
        <v>0</v>
      </c>
      <c r="BC67" s="373"/>
      <c r="BD67" s="374">
        <v>0</v>
      </c>
      <c r="BE67" s="373"/>
      <c r="BF67" s="374">
        <v>0</v>
      </c>
      <c r="BG67" s="373"/>
      <c r="BH67" s="374">
        <v>0</v>
      </c>
      <c r="BI67" s="373"/>
      <c r="BJ67" s="374">
        <v>0</v>
      </c>
      <c r="BK67" s="373"/>
      <c r="BL67" s="375">
        <v>0</v>
      </c>
      <c r="BM67" s="373"/>
      <c r="BN67" s="618">
        <v>0</v>
      </c>
      <c r="BO67" s="376" t="s">
        <v>1196</v>
      </c>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0</v>
      </c>
      <c r="G68" s="373"/>
      <c r="H68" s="378">
        <v>0</v>
      </c>
      <c r="I68" s="373"/>
      <c r="J68" s="378">
        <v>0</v>
      </c>
      <c r="K68" s="373"/>
      <c r="L68" s="378">
        <v>0</v>
      </c>
      <c r="M68" s="373"/>
      <c r="N68" s="378">
        <v>0</v>
      </c>
      <c r="O68" s="373"/>
      <c r="P68" s="378">
        <v>0</v>
      </c>
      <c r="Q68" s="373"/>
      <c r="R68" s="378">
        <v>0</v>
      </c>
      <c r="S68" s="373"/>
      <c r="T68" s="378">
        <v>0</v>
      </c>
      <c r="U68" s="373"/>
      <c r="V68" s="378">
        <v>0</v>
      </c>
      <c r="W68" s="373"/>
      <c r="X68" s="378">
        <v>0</v>
      </c>
      <c r="Y68" s="373"/>
      <c r="Z68" s="378">
        <v>0</v>
      </c>
      <c r="AA68" s="373"/>
      <c r="AB68" s="378">
        <v>0</v>
      </c>
      <c r="AC68" s="373"/>
      <c r="AD68" s="378">
        <v>0</v>
      </c>
      <c r="AE68" s="373"/>
      <c r="AF68" s="378">
        <v>0</v>
      </c>
      <c r="AG68" s="373"/>
      <c r="AH68" s="378">
        <v>0</v>
      </c>
      <c r="AI68" s="373"/>
      <c r="AJ68" s="378">
        <v>0</v>
      </c>
      <c r="AK68" s="373"/>
      <c r="AL68" s="378">
        <v>0</v>
      </c>
      <c r="AM68" s="373"/>
      <c r="AN68" s="378">
        <v>0</v>
      </c>
      <c r="AO68" s="373"/>
      <c r="AP68" s="378">
        <v>0</v>
      </c>
      <c r="AQ68" s="373"/>
      <c r="AR68" s="378">
        <v>0</v>
      </c>
      <c r="AS68" s="373"/>
      <c r="AT68" s="378">
        <v>0</v>
      </c>
      <c r="AU68" s="373"/>
      <c r="AV68" s="378">
        <v>0</v>
      </c>
      <c r="AW68" s="373"/>
      <c r="AX68" s="378">
        <v>0</v>
      </c>
      <c r="AY68" s="373"/>
      <c r="AZ68" s="378">
        <v>0</v>
      </c>
      <c r="BA68" s="373"/>
      <c r="BB68" s="378">
        <v>0</v>
      </c>
      <c r="BC68" s="373"/>
      <c r="BD68" s="378">
        <v>0</v>
      </c>
      <c r="BE68" s="373"/>
      <c r="BF68" s="378">
        <v>0</v>
      </c>
      <c r="BG68" s="373"/>
      <c r="BH68" s="378">
        <v>0</v>
      </c>
      <c r="BI68" s="373"/>
      <c r="BJ68" s="378">
        <v>0</v>
      </c>
      <c r="BK68" s="373"/>
      <c r="BL68" s="379">
        <v>0</v>
      </c>
      <c r="BM68" s="373"/>
      <c r="BN68" s="619">
        <v>0</v>
      </c>
      <c r="BO68" s="376" t="s">
        <v>1196</v>
      </c>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620"/>
      <c r="G69" s="628"/>
      <c r="H69" s="621"/>
      <c r="I69" s="628"/>
      <c r="J69" s="621"/>
      <c r="K69" s="628"/>
      <c r="L69" s="621"/>
      <c r="M69" s="628"/>
      <c r="N69" s="621"/>
      <c r="O69" s="628"/>
      <c r="P69" s="621"/>
      <c r="Q69" s="628"/>
      <c r="R69" s="621"/>
      <c r="S69" s="628"/>
      <c r="T69" s="621"/>
      <c r="U69" s="628"/>
      <c r="V69" s="621"/>
      <c r="W69" s="628"/>
      <c r="X69" s="621"/>
      <c r="Y69" s="628"/>
      <c r="Z69" s="621"/>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1"/>
      <c r="BK69" s="628"/>
      <c r="BL69" s="622"/>
      <c r="BM69" s="628"/>
      <c r="BN69" s="621"/>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0</v>
      </c>
      <c r="G70" s="373"/>
      <c r="H70" s="374">
        <v>0</v>
      </c>
      <c r="I70" s="373"/>
      <c r="J70" s="374">
        <v>0</v>
      </c>
      <c r="K70" s="373"/>
      <c r="L70" s="374">
        <v>0</v>
      </c>
      <c r="M70" s="373"/>
      <c r="N70" s="374">
        <v>0</v>
      </c>
      <c r="O70" s="373"/>
      <c r="P70" s="374">
        <v>0</v>
      </c>
      <c r="Q70" s="373"/>
      <c r="R70" s="374">
        <v>0</v>
      </c>
      <c r="S70" s="373"/>
      <c r="T70" s="374">
        <v>0</v>
      </c>
      <c r="U70" s="373"/>
      <c r="V70" s="374">
        <v>0</v>
      </c>
      <c r="W70" s="373"/>
      <c r="X70" s="374">
        <v>0</v>
      </c>
      <c r="Y70" s="373"/>
      <c r="Z70" s="374">
        <v>0</v>
      </c>
      <c r="AA70" s="373"/>
      <c r="AB70" s="374">
        <v>0</v>
      </c>
      <c r="AC70" s="373"/>
      <c r="AD70" s="374">
        <v>0</v>
      </c>
      <c r="AE70" s="373"/>
      <c r="AF70" s="374">
        <v>0</v>
      </c>
      <c r="AG70" s="373"/>
      <c r="AH70" s="374">
        <v>0</v>
      </c>
      <c r="AI70" s="373"/>
      <c r="AJ70" s="374">
        <v>0</v>
      </c>
      <c r="AK70" s="373"/>
      <c r="AL70" s="374">
        <v>0</v>
      </c>
      <c r="AM70" s="373"/>
      <c r="AN70" s="374">
        <v>0</v>
      </c>
      <c r="AO70" s="373"/>
      <c r="AP70" s="374">
        <v>0</v>
      </c>
      <c r="AQ70" s="373"/>
      <c r="AR70" s="374">
        <v>0</v>
      </c>
      <c r="AS70" s="373"/>
      <c r="AT70" s="374">
        <v>0</v>
      </c>
      <c r="AU70" s="373"/>
      <c r="AV70" s="374">
        <v>0</v>
      </c>
      <c r="AW70" s="373"/>
      <c r="AX70" s="374">
        <v>0</v>
      </c>
      <c r="AY70" s="373"/>
      <c r="AZ70" s="374">
        <v>0</v>
      </c>
      <c r="BA70" s="373"/>
      <c r="BB70" s="374">
        <v>0</v>
      </c>
      <c r="BC70" s="373"/>
      <c r="BD70" s="374">
        <v>0</v>
      </c>
      <c r="BE70" s="373"/>
      <c r="BF70" s="374">
        <v>0</v>
      </c>
      <c r="BG70" s="373"/>
      <c r="BH70" s="374">
        <v>0</v>
      </c>
      <c r="BI70" s="373"/>
      <c r="BJ70" s="374">
        <v>0</v>
      </c>
      <c r="BK70" s="373"/>
      <c r="BL70" s="375">
        <v>0</v>
      </c>
      <c r="BM70" s="373"/>
      <c r="BN70" s="618">
        <v>0</v>
      </c>
      <c r="BO70" s="376" t="s">
        <v>1196</v>
      </c>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0</v>
      </c>
      <c r="G71" s="373"/>
      <c r="H71" s="374">
        <v>0</v>
      </c>
      <c r="I71" s="373"/>
      <c r="J71" s="374">
        <v>0</v>
      </c>
      <c r="K71" s="373"/>
      <c r="L71" s="374">
        <v>0</v>
      </c>
      <c r="M71" s="373"/>
      <c r="N71" s="374">
        <v>0</v>
      </c>
      <c r="O71" s="373"/>
      <c r="P71" s="374">
        <v>0</v>
      </c>
      <c r="Q71" s="373"/>
      <c r="R71" s="374">
        <v>0</v>
      </c>
      <c r="S71" s="373"/>
      <c r="T71" s="374">
        <v>0</v>
      </c>
      <c r="U71" s="373"/>
      <c r="V71" s="374">
        <v>0</v>
      </c>
      <c r="W71" s="373"/>
      <c r="X71" s="374">
        <v>0</v>
      </c>
      <c r="Y71" s="373"/>
      <c r="Z71" s="374">
        <v>0</v>
      </c>
      <c r="AA71" s="373"/>
      <c r="AB71" s="374">
        <v>0</v>
      </c>
      <c r="AC71" s="373"/>
      <c r="AD71" s="374">
        <v>0</v>
      </c>
      <c r="AE71" s="373"/>
      <c r="AF71" s="374">
        <v>0</v>
      </c>
      <c r="AG71" s="373"/>
      <c r="AH71" s="374">
        <v>0</v>
      </c>
      <c r="AI71" s="373"/>
      <c r="AJ71" s="374">
        <v>0</v>
      </c>
      <c r="AK71" s="373"/>
      <c r="AL71" s="374">
        <v>0</v>
      </c>
      <c r="AM71" s="373"/>
      <c r="AN71" s="374">
        <v>0</v>
      </c>
      <c r="AO71" s="373"/>
      <c r="AP71" s="374">
        <v>0</v>
      </c>
      <c r="AQ71" s="373"/>
      <c r="AR71" s="374">
        <v>0</v>
      </c>
      <c r="AS71" s="373"/>
      <c r="AT71" s="374">
        <v>0</v>
      </c>
      <c r="AU71" s="373"/>
      <c r="AV71" s="374">
        <v>0</v>
      </c>
      <c r="AW71" s="373"/>
      <c r="AX71" s="374">
        <v>0</v>
      </c>
      <c r="AY71" s="373"/>
      <c r="AZ71" s="374">
        <v>0</v>
      </c>
      <c r="BA71" s="373"/>
      <c r="BB71" s="374">
        <v>0</v>
      </c>
      <c r="BC71" s="373"/>
      <c r="BD71" s="374">
        <v>0</v>
      </c>
      <c r="BE71" s="373"/>
      <c r="BF71" s="374">
        <v>0</v>
      </c>
      <c r="BG71" s="373"/>
      <c r="BH71" s="374">
        <v>0</v>
      </c>
      <c r="BI71" s="373"/>
      <c r="BJ71" s="374">
        <v>0</v>
      </c>
      <c r="BK71" s="373"/>
      <c r="BL71" s="375">
        <v>0</v>
      </c>
      <c r="BM71" s="373"/>
      <c r="BN71" s="618">
        <v>0</v>
      </c>
      <c r="BO71" s="376" t="s">
        <v>1196</v>
      </c>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0</v>
      </c>
      <c r="G72" s="373"/>
      <c r="H72" s="370">
        <v>0</v>
      </c>
      <c r="I72" s="373"/>
      <c r="J72" s="370">
        <v>0</v>
      </c>
      <c r="K72" s="373"/>
      <c r="L72" s="370">
        <v>0</v>
      </c>
      <c r="M72" s="373"/>
      <c r="N72" s="370">
        <v>0</v>
      </c>
      <c r="O72" s="373"/>
      <c r="P72" s="370">
        <v>0</v>
      </c>
      <c r="Q72" s="373"/>
      <c r="R72" s="370">
        <v>0</v>
      </c>
      <c r="S72" s="373"/>
      <c r="T72" s="370">
        <v>0</v>
      </c>
      <c r="U72" s="373"/>
      <c r="V72" s="370">
        <v>0</v>
      </c>
      <c r="W72" s="373"/>
      <c r="X72" s="370">
        <v>0</v>
      </c>
      <c r="Y72" s="373"/>
      <c r="Z72" s="370">
        <v>0</v>
      </c>
      <c r="AA72" s="373"/>
      <c r="AB72" s="370">
        <v>0</v>
      </c>
      <c r="AC72" s="373"/>
      <c r="AD72" s="370">
        <v>0</v>
      </c>
      <c r="AE72" s="373"/>
      <c r="AF72" s="370">
        <v>0</v>
      </c>
      <c r="AG72" s="373"/>
      <c r="AH72" s="370">
        <v>0</v>
      </c>
      <c r="AI72" s="373"/>
      <c r="AJ72" s="370">
        <v>0</v>
      </c>
      <c r="AK72" s="373"/>
      <c r="AL72" s="370">
        <v>0</v>
      </c>
      <c r="AM72" s="373"/>
      <c r="AN72" s="370">
        <v>0</v>
      </c>
      <c r="AO72" s="373"/>
      <c r="AP72" s="370">
        <v>0</v>
      </c>
      <c r="AQ72" s="373"/>
      <c r="AR72" s="370">
        <v>0</v>
      </c>
      <c r="AS72" s="373"/>
      <c r="AT72" s="370">
        <v>0</v>
      </c>
      <c r="AU72" s="373"/>
      <c r="AV72" s="370">
        <v>0</v>
      </c>
      <c r="AW72" s="373"/>
      <c r="AX72" s="370">
        <v>0</v>
      </c>
      <c r="AY72" s="373"/>
      <c r="AZ72" s="370">
        <v>0</v>
      </c>
      <c r="BA72" s="373"/>
      <c r="BB72" s="370">
        <v>0</v>
      </c>
      <c r="BC72" s="373"/>
      <c r="BD72" s="370">
        <v>0</v>
      </c>
      <c r="BE72" s="373"/>
      <c r="BF72" s="370">
        <v>0</v>
      </c>
      <c r="BG72" s="373"/>
      <c r="BH72" s="370">
        <v>0</v>
      </c>
      <c r="BI72" s="373"/>
      <c r="BJ72" s="370">
        <v>0</v>
      </c>
      <c r="BK72" s="373"/>
      <c r="BL72" s="371">
        <v>0</v>
      </c>
      <c r="BM72" s="373"/>
      <c r="BN72" s="617">
        <v>0</v>
      </c>
      <c r="BO72" s="376" t="s">
        <v>1196</v>
      </c>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0</v>
      </c>
      <c r="G73" s="373"/>
      <c r="H73" s="374">
        <v>0</v>
      </c>
      <c r="I73" s="373"/>
      <c r="J73" s="374">
        <v>0</v>
      </c>
      <c r="K73" s="373"/>
      <c r="L73" s="374">
        <v>0</v>
      </c>
      <c r="M73" s="373"/>
      <c r="N73" s="374">
        <v>0</v>
      </c>
      <c r="O73" s="373"/>
      <c r="P73" s="374">
        <v>0</v>
      </c>
      <c r="Q73" s="373"/>
      <c r="R73" s="374">
        <v>0</v>
      </c>
      <c r="S73" s="373"/>
      <c r="T73" s="374">
        <v>0</v>
      </c>
      <c r="U73" s="373"/>
      <c r="V73" s="374">
        <v>0</v>
      </c>
      <c r="W73" s="373"/>
      <c r="X73" s="374">
        <v>0</v>
      </c>
      <c r="Y73" s="373"/>
      <c r="Z73" s="374">
        <v>0</v>
      </c>
      <c r="AA73" s="373"/>
      <c r="AB73" s="374">
        <v>0</v>
      </c>
      <c r="AC73" s="373"/>
      <c r="AD73" s="374">
        <v>0</v>
      </c>
      <c r="AE73" s="373"/>
      <c r="AF73" s="374">
        <v>0</v>
      </c>
      <c r="AG73" s="373"/>
      <c r="AH73" s="374">
        <v>0</v>
      </c>
      <c r="AI73" s="373"/>
      <c r="AJ73" s="374">
        <v>0</v>
      </c>
      <c r="AK73" s="373"/>
      <c r="AL73" s="374">
        <v>0</v>
      </c>
      <c r="AM73" s="373"/>
      <c r="AN73" s="374">
        <v>0</v>
      </c>
      <c r="AO73" s="373"/>
      <c r="AP73" s="374">
        <v>0</v>
      </c>
      <c r="AQ73" s="373"/>
      <c r="AR73" s="374">
        <v>0</v>
      </c>
      <c r="AS73" s="373"/>
      <c r="AT73" s="374">
        <v>0</v>
      </c>
      <c r="AU73" s="373"/>
      <c r="AV73" s="374">
        <v>0</v>
      </c>
      <c r="AW73" s="373"/>
      <c r="AX73" s="374">
        <v>0</v>
      </c>
      <c r="AY73" s="373"/>
      <c r="AZ73" s="374">
        <v>0</v>
      </c>
      <c r="BA73" s="373"/>
      <c r="BB73" s="374">
        <v>0</v>
      </c>
      <c r="BC73" s="373"/>
      <c r="BD73" s="374">
        <v>0</v>
      </c>
      <c r="BE73" s="373"/>
      <c r="BF73" s="374">
        <v>0</v>
      </c>
      <c r="BG73" s="373"/>
      <c r="BH73" s="374">
        <v>0</v>
      </c>
      <c r="BI73" s="373"/>
      <c r="BJ73" s="374">
        <v>0</v>
      </c>
      <c r="BK73" s="373"/>
      <c r="BL73" s="375">
        <v>0</v>
      </c>
      <c r="BM73" s="373"/>
      <c r="BN73" s="618">
        <v>0</v>
      </c>
      <c r="BO73" s="376" t="s">
        <v>1196</v>
      </c>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0</v>
      </c>
      <c r="G74" s="373"/>
      <c r="H74" s="374">
        <v>0</v>
      </c>
      <c r="I74" s="373"/>
      <c r="J74" s="374">
        <v>0</v>
      </c>
      <c r="K74" s="373"/>
      <c r="L74" s="374">
        <v>0</v>
      </c>
      <c r="M74" s="373"/>
      <c r="N74" s="374">
        <v>0</v>
      </c>
      <c r="O74" s="373"/>
      <c r="P74" s="374">
        <v>0</v>
      </c>
      <c r="Q74" s="373"/>
      <c r="R74" s="374">
        <v>0</v>
      </c>
      <c r="S74" s="373"/>
      <c r="T74" s="374">
        <v>0</v>
      </c>
      <c r="U74" s="373"/>
      <c r="V74" s="374">
        <v>0</v>
      </c>
      <c r="W74" s="373"/>
      <c r="X74" s="374">
        <v>0</v>
      </c>
      <c r="Y74" s="373"/>
      <c r="Z74" s="374">
        <v>0</v>
      </c>
      <c r="AA74" s="373"/>
      <c r="AB74" s="374">
        <v>0</v>
      </c>
      <c r="AC74" s="373"/>
      <c r="AD74" s="374">
        <v>0</v>
      </c>
      <c r="AE74" s="373"/>
      <c r="AF74" s="374">
        <v>0</v>
      </c>
      <c r="AG74" s="373"/>
      <c r="AH74" s="374">
        <v>0</v>
      </c>
      <c r="AI74" s="373"/>
      <c r="AJ74" s="374">
        <v>0</v>
      </c>
      <c r="AK74" s="373"/>
      <c r="AL74" s="374">
        <v>0</v>
      </c>
      <c r="AM74" s="373"/>
      <c r="AN74" s="374">
        <v>0</v>
      </c>
      <c r="AO74" s="373"/>
      <c r="AP74" s="374">
        <v>0</v>
      </c>
      <c r="AQ74" s="373"/>
      <c r="AR74" s="374">
        <v>0</v>
      </c>
      <c r="AS74" s="373"/>
      <c r="AT74" s="374">
        <v>0</v>
      </c>
      <c r="AU74" s="373"/>
      <c r="AV74" s="374">
        <v>0</v>
      </c>
      <c r="AW74" s="373"/>
      <c r="AX74" s="374">
        <v>0</v>
      </c>
      <c r="AY74" s="373"/>
      <c r="AZ74" s="374">
        <v>0</v>
      </c>
      <c r="BA74" s="373"/>
      <c r="BB74" s="374">
        <v>0</v>
      </c>
      <c r="BC74" s="373"/>
      <c r="BD74" s="374">
        <v>0</v>
      </c>
      <c r="BE74" s="373"/>
      <c r="BF74" s="374">
        <v>0</v>
      </c>
      <c r="BG74" s="373"/>
      <c r="BH74" s="374">
        <v>0</v>
      </c>
      <c r="BI74" s="373"/>
      <c r="BJ74" s="374">
        <v>0</v>
      </c>
      <c r="BK74" s="373"/>
      <c r="BL74" s="375">
        <v>0</v>
      </c>
      <c r="BM74" s="373"/>
      <c r="BN74" s="618">
        <v>0</v>
      </c>
      <c r="BO74" s="376" t="s">
        <v>1196</v>
      </c>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0</v>
      </c>
      <c r="G75" s="373"/>
      <c r="H75" s="374">
        <v>0</v>
      </c>
      <c r="I75" s="373"/>
      <c r="J75" s="374">
        <v>0</v>
      </c>
      <c r="K75" s="373"/>
      <c r="L75" s="374">
        <v>0</v>
      </c>
      <c r="M75" s="373"/>
      <c r="N75" s="374">
        <v>0</v>
      </c>
      <c r="O75" s="373"/>
      <c r="P75" s="374">
        <v>0</v>
      </c>
      <c r="Q75" s="373"/>
      <c r="R75" s="374">
        <v>0</v>
      </c>
      <c r="S75" s="373"/>
      <c r="T75" s="374">
        <v>0</v>
      </c>
      <c r="U75" s="373"/>
      <c r="V75" s="374">
        <v>0</v>
      </c>
      <c r="W75" s="373"/>
      <c r="X75" s="374">
        <v>0</v>
      </c>
      <c r="Y75" s="373"/>
      <c r="Z75" s="374">
        <v>0</v>
      </c>
      <c r="AA75" s="373"/>
      <c r="AB75" s="374">
        <v>0</v>
      </c>
      <c r="AC75" s="373"/>
      <c r="AD75" s="374">
        <v>0</v>
      </c>
      <c r="AE75" s="373"/>
      <c r="AF75" s="374">
        <v>0</v>
      </c>
      <c r="AG75" s="373"/>
      <c r="AH75" s="374">
        <v>0</v>
      </c>
      <c r="AI75" s="373"/>
      <c r="AJ75" s="374">
        <v>0</v>
      </c>
      <c r="AK75" s="373"/>
      <c r="AL75" s="374">
        <v>0</v>
      </c>
      <c r="AM75" s="373"/>
      <c r="AN75" s="374">
        <v>0</v>
      </c>
      <c r="AO75" s="373"/>
      <c r="AP75" s="374">
        <v>0</v>
      </c>
      <c r="AQ75" s="373"/>
      <c r="AR75" s="374">
        <v>0</v>
      </c>
      <c r="AS75" s="373"/>
      <c r="AT75" s="374">
        <v>0</v>
      </c>
      <c r="AU75" s="373"/>
      <c r="AV75" s="374">
        <v>0</v>
      </c>
      <c r="AW75" s="373"/>
      <c r="AX75" s="374">
        <v>0</v>
      </c>
      <c r="AY75" s="373"/>
      <c r="AZ75" s="374">
        <v>0</v>
      </c>
      <c r="BA75" s="373"/>
      <c r="BB75" s="374">
        <v>0</v>
      </c>
      <c r="BC75" s="373"/>
      <c r="BD75" s="374">
        <v>0</v>
      </c>
      <c r="BE75" s="373"/>
      <c r="BF75" s="374">
        <v>0</v>
      </c>
      <c r="BG75" s="373"/>
      <c r="BH75" s="374">
        <v>0</v>
      </c>
      <c r="BI75" s="373"/>
      <c r="BJ75" s="374">
        <v>0</v>
      </c>
      <c r="BK75" s="373"/>
      <c r="BL75" s="375">
        <v>0</v>
      </c>
      <c r="BM75" s="373"/>
      <c r="BN75" s="618">
        <v>0</v>
      </c>
      <c r="BO75" s="376" t="s">
        <v>1196</v>
      </c>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0</v>
      </c>
      <c r="G76" s="373"/>
      <c r="H76" s="374">
        <v>0</v>
      </c>
      <c r="I76" s="373"/>
      <c r="J76" s="374">
        <v>0</v>
      </c>
      <c r="K76" s="373"/>
      <c r="L76" s="374">
        <v>0</v>
      </c>
      <c r="M76" s="373"/>
      <c r="N76" s="374">
        <v>0</v>
      </c>
      <c r="O76" s="373"/>
      <c r="P76" s="374">
        <v>0</v>
      </c>
      <c r="Q76" s="373"/>
      <c r="R76" s="374">
        <v>0</v>
      </c>
      <c r="S76" s="373"/>
      <c r="T76" s="374">
        <v>0</v>
      </c>
      <c r="U76" s="373"/>
      <c r="V76" s="374">
        <v>0</v>
      </c>
      <c r="W76" s="373"/>
      <c r="X76" s="374">
        <v>0</v>
      </c>
      <c r="Y76" s="373"/>
      <c r="Z76" s="374">
        <v>0</v>
      </c>
      <c r="AA76" s="373"/>
      <c r="AB76" s="374">
        <v>0</v>
      </c>
      <c r="AC76" s="373"/>
      <c r="AD76" s="374">
        <v>0</v>
      </c>
      <c r="AE76" s="373"/>
      <c r="AF76" s="374">
        <v>0</v>
      </c>
      <c r="AG76" s="373"/>
      <c r="AH76" s="374">
        <v>0</v>
      </c>
      <c r="AI76" s="373"/>
      <c r="AJ76" s="374">
        <v>0</v>
      </c>
      <c r="AK76" s="373"/>
      <c r="AL76" s="374">
        <v>0</v>
      </c>
      <c r="AM76" s="373"/>
      <c r="AN76" s="374">
        <v>0</v>
      </c>
      <c r="AO76" s="373"/>
      <c r="AP76" s="374">
        <v>0</v>
      </c>
      <c r="AQ76" s="373"/>
      <c r="AR76" s="374">
        <v>0</v>
      </c>
      <c r="AS76" s="373"/>
      <c r="AT76" s="374">
        <v>0</v>
      </c>
      <c r="AU76" s="373"/>
      <c r="AV76" s="374">
        <v>0</v>
      </c>
      <c r="AW76" s="373"/>
      <c r="AX76" s="374">
        <v>0</v>
      </c>
      <c r="AY76" s="373"/>
      <c r="AZ76" s="374">
        <v>0</v>
      </c>
      <c r="BA76" s="373"/>
      <c r="BB76" s="374">
        <v>0</v>
      </c>
      <c r="BC76" s="373"/>
      <c r="BD76" s="374">
        <v>0</v>
      </c>
      <c r="BE76" s="373"/>
      <c r="BF76" s="374">
        <v>0</v>
      </c>
      <c r="BG76" s="373"/>
      <c r="BH76" s="374">
        <v>0</v>
      </c>
      <c r="BI76" s="373"/>
      <c r="BJ76" s="374">
        <v>0</v>
      </c>
      <c r="BK76" s="373"/>
      <c r="BL76" s="375">
        <v>0</v>
      </c>
      <c r="BM76" s="373"/>
      <c r="BN76" s="618">
        <v>0</v>
      </c>
      <c r="BO76" s="376" t="s">
        <v>1196</v>
      </c>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0</v>
      </c>
      <c r="G77" s="373"/>
      <c r="H77" s="370">
        <v>0</v>
      </c>
      <c r="I77" s="373"/>
      <c r="J77" s="370">
        <v>0</v>
      </c>
      <c r="K77" s="373"/>
      <c r="L77" s="370">
        <v>0</v>
      </c>
      <c r="M77" s="373"/>
      <c r="N77" s="370">
        <v>0</v>
      </c>
      <c r="O77" s="373"/>
      <c r="P77" s="370">
        <v>0</v>
      </c>
      <c r="Q77" s="373"/>
      <c r="R77" s="370">
        <v>0</v>
      </c>
      <c r="S77" s="373"/>
      <c r="T77" s="370">
        <v>0</v>
      </c>
      <c r="U77" s="373"/>
      <c r="V77" s="370">
        <v>0</v>
      </c>
      <c r="W77" s="373"/>
      <c r="X77" s="370">
        <v>0</v>
      </c>
      <c r="Y77" s="373"/>
      <c r="Z77" s="370">
        <v>0</v>
      </c>
      <c r="AA77" s="373"/>
      <c r="AB77" s="370">
        <v>0</v>
      </c>
      <c r="AC77" s="373"/>
      <c r="AD77" s="370">
        <v>0</v>
      </c>
      <c r="AE77" s="373"/>
      <c r="AF77" s="370">
        <v>0</v>
      </c>
      <c r="AG77" s="373"/>
      <c r="AH77" s="370">
        <v>0</v>
      </c>
      <c r="AI77" s="373"/>
      <c r="AJ77" s="370">
        <v>0</v>
      </c>
      <c r="AK77" s="373"/>
      <c r="AL77" s="370">
        <v>0</v>
      </c>
      <c r="AM77" s="373"/>
      <c r="AN77" s="370">
        <v>0</v>
      </c>
      <c r="AO77" s="373"/>
      <c r="AP77" s="370">
        <v>0</v>
      </c>
      <c r="AQ77" s="373"/>
      <c r="AR77" s="370">
        <v>0</v>
      </c>
      <c r="AS77" s="373"/>
      <c r="AT77" s="370">
        <v>0</v>
      </c>
      <c r="AU77" s="373"/>
      <c r="AV77" s="370">
        <v>0</v>
      </c>
      <c r="AW77" s="373"/>
      <c r="AX77" s="370">
        <v>0</v>
      </c>
      <c r="AY77" s="373"/>
      <c r="AZ77" s="370">
        <v>0</v>
      </c>
      <c r="BA77" s="373"/>
      <c r="BB77" s="370">
        <v>0</v>
      </c>
      <c r="BC77" s="373"/>
      <c r="BD77" s="370">
        <v>0</v>
      </c>
      <c r="BE77" s="373"/>
      <c r="BF77" s="370">
        <v>0</v>
      </c>
      <c r="BG77" s="373"/>
      <c r="BH77" s="370">
        <v>0</v>
      </c>
      <c r="BI77" s="373"/>
      <c r="BJ77" s="370">
        <v>0</v>
      </c>
      <c r="BK77" s="373"/>
      <c r="BL77" s="371">
        <v>0</v>
      </c>
      <c r="BM77" s="373"/>
      <c r="BN77" s="617">
        <v>0</v>
      </c>
      <c r="BO77" s="376" t="s">
        <v>1196</v>
      </c>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0</v>
      </c>
      <c r="G78" s="373"/>
      <c r="H78" s="370">
        <v>0</v>
      </c>
      <c r="I78" s="373"/>
      <c r="J78" s="370">
        <v>0</v>
      </c>
      <c r="K78" s="373"/>
      <c r="L78" s="370">
        <v>0</v>
      </c>
      <c r="M78" s="373"/>
      <c r="N78" s="370">
        <v>0</v>
      </c>
      <c r="O78" s="373"/>
      <c r="P78" s="370">
        <v>0</v>
      </c>
      <c r="Q78" s="373"/>
      <c r="R78" s="370">
        <v>0</v>
      </c>
      <c r="S78" s="373"/>
      <c r="T78" s="370">
        <v>0</v>
      </c>
      <c r="U78" s="373"/>
      <c r="V78" s="370">
        <v>0</v>
      </c>
      <c r="W78" s="373"/>
      <c r="X78" s="370">
        <v>0</v>
      </c>
      <c r="Y78" s="373"/>
      <c r="Z78" s="370">
        <v>0</v>
      </c>
      <c r="AA78" s="373"/>
      <c r="AB78" s="370">
        <v>0</v>
      </c>
      <c r="AC78" s="373"/>
      <c r="AD78" s="370">
        <v>0</v>
      </c>
      <c r="AE78" s="373"/>
      <c r="AF78" s="370">
        <v>0</v>
      </c>
      <c r="AG78" s="373"/>
      <c r="AH78" s="370">
        <v>0</v>
      </c>
      <c r="AI78" s="373"/>
      <c r="AJ78" s="370">
        <v>0</v>
      </c>
      <c r="AK78" s="373"/>
      <c r="AL78" s="370">
        <v>0</v>
      </c>
      <c r="AM78" s="373"/>
      <c r="AN78" s="370">
        <v>0</v>
      </c>
      <c r="AO78" s="373"/>
      <c r="AP78" s="370">
        <v>0</v>
      </c>
      <c r="AQ78" s="373"/>
      <c r="AR78" s="370">
        <v>0</v>
      </c>
      <c r="AS78" s="373"/>
      <c r="AT78" s="370">
        <v>0</v>
      </c>
      <c r="AU78" s="373"/>
      <c r="AV78" s="370">
        <v>0</v>
      </c>
      <c r="AW78" s="373"/>
      <c r="AX78" s="370">
        <v>0</v>
      </c>
      <c r="AY78" s="373"/>
      <c r="AZ78" s="370">
        <v>0</v>
      </c>
      <c r="BA78" s="373"/>
      <c r="BB78" s="370">
        <v>0</v>
      </c>
      <c r="BC78" s="373"/>
      <c r="BD78" s="370">
        <v>0</v>
      </c>
      <c r="BE78" s="373"/>
      <c r="BF78" s="370">
        <v>0</v>
      </c>
      <c r="BG78" s="373"/>
      <c r="BH78" s="370">
        <v>0</v>
      </c>
      <c r="BI78" s="373"/>
      <c r="BJ78" s="370">
        <v>0</v>
      </c>
      <c r="BK78" s="373"/>
      <c r="BL78" s="371">
        <v>0</v>
      </c>
      <c r="BM78" s="373"/>
      <c r="BN78" s="617">
        <v>0</v>
      </c>
      <c r="BO78" s="376" t="s">
        <v>1196</v>
      </c>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0</v>
      </c>
      <c r="G79" s="373"/>
      <c r="H79" s="370">
        <v>0</v>
      </c>
      <c r="I79" s="373"/>
      <c r="J79" s="370">
        <v>0</v>
      </c>
      <c r="K79" s="373"/>
      <c r="L79" s="370">
        <v>0</v>
      </c>
      <c r="M79" s="373"/>
      <c r="N79" s="370">
        <v>0</v>
      </c>
      <c r="O79" s="373"/>
      <c r="P79" s="370">
        <v>0</v>
      </c>
      <c r="Q79" s="373"/>
      <c r="R79" s="370">
        <v>0</v>
      </c>
      <c r="S79" s="373"/>
      <c r="T79" s="370">
        <v>0</v>
      </c>
      <c r="U79" s="373"/>
      <c r="V79" s="370">
        <v>0</v>
      </c>
      <c r="W79" s="373"/>
      <c r="X79" s="370">
        <v>0</v>
      </c>
      <c r="Y79" s="373"/>
      <c r="Z79" s="370">
        <v>0</v>
      </c>
      <c r="AA79" s="373"/>
      <c r="AB79" s="370">
        <v>0</v>
      </c>
      <c r="AC79" s="373"/>
      <c r="AD79" s="370">
        <v>0</v>
      </c>
      <c r="AE79" s="373"/>
      <c r="AF79" s="370">
        <v>0</v>
      </c>
      <c r="AG79" s="373"/>
      <c r="AH79" s="370">
        <v>0</v>
      </c>
      <c r="AI79" s="373"/>
      <c r="AJ79" s="370">
        <v>0</v>
      </c>
      <c r="AK79" s="373"/>
      <c r="AL79" s="370">
        <v>0</v>
      </c>
      <c r="AM79" s="373"/>
      <c r="AN79" s="370">
        <v>0</v>
      </c>
      <c r="AO79" s="373"/>
      <c r="AP79" s="370">
        <v>0</v>
      </c>
      <c r="AQ79" s="373"/>
      <c r="AR79" s="370">
        <v>0</v>
      </c>
      <c r="AS79" s="373"/>
      <c r="AT79" s="370">
        <v>0</v>
      </c>
      <c r="AU79" s="373"/>
      <c r="AV79" s="370">
        <v>0</v>
      </c>
      <c r="AW79" s="373"/>
      <c r="AX79" s="370">
        <v>0</v>
      </c>
      <c r="AY79" s="373"/>
      <c r="AZ79" s="370">
        <v>0</v>
      </c>
      <c r="BA79" s="373"/>
      <c r="BB79" s="370">
        <v>0</v>
      </c>
      <c r="BC79" s="373"/>
      <c r="BD79" s="370">
        <v>0</v>
      </c>
      <c r="BE79" s="373"/>
      <c r="BF79" s="370">
        <v>0</v>
      </c>
      <c r="BG79" s="373"/>
      <c r="BH79" s="370">
        <v>0</v>
      </c>
      <c r="BI79" s="373"/>
      <c r="BJ79" s="370">
        <v>0</v>
      </c>
      <c r="BK79" s="373"/>
      <c r="BL79" s="371">
        <v>0</v>
      </c>
      <c r="BM79" s="373"/>
      <c r="BN79" s="617">
        <v>0</v>
      </c>
      <c r="BO79" s="376" t="s">
        <v>1196</v>
      </c>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0</v>
      </c>
      <c r="G80" s="373"/>
      <c r="H80" s="374">
        <v>0</v>
      </c>
      <c r="I80" s="373"/>
      <c r="J80" s="374">
        <v>0</v>
      </c>
      <c r="K80" s="373"/>
      <c r="L80" s="374">
        <v>0</v>
      </c>
      <c r="M80" s="373"/>
      <c r="N80" s="374">
        <v>0</v>
      </c>
      <c r="O80" s="373"/>
      <c r="P80" s="374">
        <v>0</v>
      </c>
      <c r="Q80" s="373"/>
      <c r="R80" s="374">
        <v>0</v>
      </c>
      <c r="S80" s="373"/>
      <c r="T80" s="374">
        <v>0</v>
      </c>
      <c r="U80" s="373"/>
      <c r="V80" s="374">
        <v>0</v>
      </c>
      <c r="W80" s="373"/>
      <c r="X80" s="374">
        <v>0</v>
      </c>
      <c r="Y80" s="373"/>
      <c r="Z80" s="374">
        <v>0</v>
      </c>
      <c r="AA80" s="373"/>
      <c r="AB80" s="374">
        <v>0</v>
      </c>
      <c r="AC80" s="373"/>
      <c r="AD80" s="374">
        <v>0</v>
      </c>
      <c r="AE80" s="373"/>
      <c r="AF80" s="374">
        <v>0</v>
      </c>
      <c r="AG80" s="373"/>
      <c r="AH80" s="374">
        <v>0</v>
      </c>
      <c r="AI80" s="373"/>
      <c r="AJ80" s="374">
        <v>0</v>
      </c>
      <c r="AK80" s="373"/>
      <c r="AL80" s="374">
        <v>0</v>
      </c>
      <c r="AM80" s="373"/>
      <c r="AN80" s="374">
        <v>0</v>
      </c>
      <c r="AO80" s="373"/>
      <c r="AP80" s="374">
        <v>0</v>
      </c>
      <c r="AQ80" s="373"/>
      <c r="AR80" s="374">
        <v>0</v>
      </c>
      <c r="AS80" s="373"/>
      <c r="AT80" s="374">
        <v>0</v>
      </c>
      <c r="AU80" s="373"/>
      <c r="AV80" s="374">
        <v>0</v>
      </c>
      <c r="AW80" s="373"/>
      <c r="AX80" s="374">
        <v>0</v>
      </c>
      <c r="AY80" s="373"/>
      <c r="AZ80" s="374">
        <v>0</v>
      </c>
      <c r="BA80" s="373"/>
      <c r="BB80" s="374">
        <v>0</v>
      </c>
      <c r="BC80" s="373"/>
      <c r="BD80" s="374">
        <v>0</v>
      </c>
      <c r="BE80" s="373"/>
      <c r="BF80" s="374">
        <v>0</v>
      </c>
      <c r="BG80" s="373"/>
      <c r="BH80" s="374">
        <v>0</v>
      </c>
      <c r="BI80" s="373"/>
      <c r="BJ80" s="374">
        <v>0</v>
      </c>
      <c r="BK80" s="373"/>
      <c r="BL80" s="375">
        <v>0</v>
      </c>
      <c r="BM80" s="373"/>
      <c r="BN80" s="618">
        <v>0</v>
      </c>
      <c r="BO80" s="376" t="s">
        <v>1196</v>
      </c>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0</v>
      </c>
      <c r="G81" s="373"/>
      <c r="H81" s="374">
        <v>0</v>
      </c>
      <c r="I81" s="373"/>
      <c r="J81" s="374">
        <v>0</v>
      </c>
      <c r="K81" s="373"/>
      <c r="L81" s="374">
        <v>0</v>
      </c>
      <c r="M81" s="373"/>
      <c r="N81" s="374">
        <v>0</v>
      </c>
      <c r="O81" s="373"/>
      <c r="P81" s="374">
        <v>0</v>
      </c>
      <c r="Q81" s="373"/>
      <c r="R81" s="374">
        <v>0</v>
      </c>
      <c r="S81" s="373"/>
      <c r="T81" s="374">
        <v>0</v>
      </c>
      <c r="U81" s="373"/>
      <c r="V81" s="374">
        <v>0</v>
      </c>
      <c r="W81" s="373"/>
      <c r="X81" s="374">
        <v>0</v>
      </c>
      <c r="Y81" s="373"/>
      <c r="Z81" s="374">
        <v>0</v>
      </c>
      <c r="AA81" s="373"/>
      <c r="AB81" s="374">
        <v>0</v>
      </c>
      <c r="AC81" s="373"/>
      <c r="AD81" s="374">
        <v>0</v>
      </c>
      <c r="AE81" s="373"/>
      <c r="AF81" s="374">
        <v>0</v>
      </c>
      <c r="AG81" s="373"/>
      <c r="AH81" s="374">
        <v>0</v>
      </c>
      <c r="AI81" s="373"/>
      <c r="AJ81" s="374">
        <v>0</v>
      </c>
      <c r="AK81" s="373"/>
      <c r="AL81" s="374">
        <v>0</v>
      </c>
      <c r="AM81" s="373"/>
      <c r="AN81" s="374">
        <v>0</v>
      </c>
      <c r="AO81" s="373"/>
      <c r="AP81" s="374">
        <v>0</v>
      </c>
      <c r="AQ81" s="373"/>
      <c r="AR81" s="374">
        <v>0</v>
      </c>
      <c r="AS81" s="373"/>
      <c r="AT81" s="374">
        <v>0</v>
      </c>
      <c r="AU81" s="373"/>
      <c r="AV81" s="374">
        <v>0</v>
      </c>
      <c r="AW81" s="373"/>
      <c r="AX81" s="374">
        <v>0</v>
      </c>
      <c r="AY81" s="373"/>
      <c r="AZ81" s="374">
        <v>0</v>
      </c>
      <c r="BA81" s="373"/>
      <c r="BB81" s="374">
        <v>0</v>
      </c>
      <c r="BC81" s="373"/>
      <c r="BD81" s="374">
        <v>0</v>
      </c>
      <c r="BE81" s="373"/>
      <c r="BF81" s="374">
        <v>0</v>
      </c>
      <c r="BG81" s="373"/>
      <c r="BH81" s="374">
        <v>0</v>
      </c>
      <c r="BI81" s="373"/>
      <c r="BJ81" s="374">
        <v>0</v>
      </c>
      <c r="BK81" s="373"/>
      <c r="BL81" s="375">
        <v>0</v>
      </c>
      <c r="BM81" s="373"/>
      <c r="BN81" s="618">
        <v>0</v>
      </c>
      <c r="BO81" s="376" t="s">
        <v>1196</v>
      </c>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0</v>
      </c>
      <c r="G82" s="373"/>
      <c r="H82" s="370">
        <v>0</v>
      </c>
      <c r="I82" s="373"/>
      <c r="J82" s="370">
        <v>0</v>
      </c>
      <c r="K82" s="373"/>
      <c r="L82" s="370">
        <v>0</v>
      </c>
      <c r="M82" s="373"/>
      <c r="N82" s="370">
        <v>0</v>
      </c>
      <c r="O82" s="373"/>
      <c r="P82" s="370">
        <v>0</v>
      </c>
      <c r="Q82" s="373"/>
      <c r="R82" s="370">
        <v>0</v>
      </c>
      <c r="S82" s="373"/>
      <c r="T82" s="370">
        <v>0</v>
      </c>
      <c r="U82" s="373"/>
      <c r="V82" s="370">
        <v>0</v>
      </c>
      <c r="W82" s="373"/>
      <c r="X82" s="370">
        <v>0</v>
      </c>
      <c r="Y82" s="373"/>
      <c r="Z82" s="370">
        <v>0</v>
      </c>
      <c r="AA82" s="373"/>
      <c r="AB82" s="370">
        <v>0</v>
      </c>
      <c r="AC82" s="373"/>
      <c r="AD82" s="370">
        <v>0</v>
      </c>
      <c r="AE82" s="373"/>
      <c r="AF82" s="370">
        <v>0</v>
      </c>
      <c r="AG82" s="373"/>
      <c r="AH82" s="370">
        <v>0</v>
      </c>
      <c r="AI82" s="373"/>
      <c r="AJ82" s="370">
        <v>0</v>
      </c>
      <c r="AK82" s="373"/>
      <c r="AL82" s="370">
        <v>0</v>
      </c>
      <c r="AM82" s="373"/>
      <c r="AN82" s="370">
        <v>0</v>
      </c>
      <c r="AO82" s="373"/>
      <c r="AP82" s="370">
        <v>0</v>
      </c>
      <c r="AQ82" s="373"/>
      <c r="AR82" s="370">
        <v>0</v>
      </c>
      <c r="AS82" s="373"/>
      <c r="AT82" s="370">
        <v>0</v>
      </c>
      <c r="AU82" s="373"/>
      <c r="AV82" s="370">
        <v>0</v>
      </c>
      <c r="AW82" s="373"/>
      <c r="AX82" s="370">
        <v>0</v>
      </c>
      <c r="AY82" s="373"/>
      <c r="AZ82" s="370">
        <v>0</v>
      </c>
      <c r="BA82" s="373"/>
      <c r="BB82" s="370">
        <v>0</v>
      </c>
      <c r="BC82" s="373"/>
      <c r="BD82" s="370">
        <v>0</v>
      </c>
      <c r="BE82" s="373"/>
      <c r="BF82" s="370">
        <v>0</v>
      </c>
      <c r="BG82" s="373"/>
      <c r="BH82" s="370">
        <v>0</v>
      </c>
      <c r="BI82" s="373"/>
      <c r="BJ82" s="370">
        <v>0</v>
      </c>
      <c r="BK82" s="373"/>
      <c r="BL82" s="371">
        <v>0</v>
      </c>
      <c r="BM82" s="373"/>
      <c r="BN82" s="617">
        <v>0</v>
      </c>
      <c r="BO82" s="376" t="s">
        <v>1196</v>
      </c>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0</v>
      </c>
      <c r="G83" s="373"/>
      <c r="H83" s="374">
        <v>0</v>
      </c>
      <c r="I83" s="373"/>
      <c r="J83" s="374">
        <v>0</v>
      </c>
      <c r="K83" s="373"/>
      <c r="L83" s="374">
        <v>0</v>
      </c>
      <c r="M83" s="373"/>
      <c r="N83" s="374">
        <v>0</v>
      </c>
      <c r="O83" s="373"/>
      <c r="P83" s="374">
        <v>0</v>
      </c>
      <c r="Q83" s="373"/>
      <c r="R83" s="374">
        <v>0</v>
      </c>
      <c r="S83" s="373"/>
      <c r="T83" s="374">
        <v>0</v>
      </c>
      <c r="U83" s="373"/>
      <c r="V83" s="374">
        <v>0</v>
      </c>
      <c r="W83" s="373"/>
      <c r="X83" s="374">
        <v>0</v>
      </c>
      <c r="Y83" s="373"/>
      <c r="Z83" s="374">
        <v>0</v>
      </c>
      <c r="AA83" s="373"/>
      <c r="AB83" s="374">
        <v>0</v>
      </c>
      <c r="AC83" s="373"/>
      <c r="AD83" s="374">
        <v>0</v>
      </c>
      <c r="AE83" s="373"/>
      <c r="AF83" s="374">
        <v>0</v>
      </c>
      <c r="AG83" s="373"/>
      <c r="AH83" s="374">
        <v>0</v>
      </c>
      <c r="AI83" s="373"/>
      <c r="AJ83" s="374">
        <v>0</v>
      </c>
      <c r="AK83" s="373"/>
      <c r="AL83" s="374">
        <v>0</v>
      </c>
      <c r="AM83" s="373"/>
      <c r="AN83" s="374">
        <v>0</v>
      </c>
      <c r="AO83" s="373"/>
      <c r="AP83" s="374">
        <v>0</v>
      </c>
      <c r="AQ83" s="373"/>
      <c r="AR83" s="374">
        <v>0</v>
      </c>
      <c r="AS83" s="373"/>
      <c r="AT83" s="374">
        <v>0</v>
      </c>
      <c r="AU83" s="373"/>
      <c r="AV83" s="374">
        <v>0</v>
      </c>
      <c r="AW83" s="373"/>
      <c r="AX83" s="374">
        <v>0</v>
      </c>
      <c r="AY83" s="373"/>
      <c r="AZ83" s="374">
        <v>0</v>
      </c>
      <c r="BA83" s="373"/>
      <c r="BB83" s="374">
        <v>0</v>
      </c>
      <c r="BC83" s="373"/>
      <c r="BD83" s="374">
        <v>0</v>
      </c>
      <c r="BE83" s="373"/>
      <c r="BF83" s="374">
        <v>0</v>
      </c>
      <c r="BG83" s="373"/>
      <c r="BH83" s="374">
        <v>0</v>
      </c>
      <c r="BI83" s="373"/>
      <c r="BJ83" s="374">
        <v>0</v>
      </c>
      <c r="BK83" s="373"/>
      <c r="BL83" s="375">
        <v>0</v>
      </c>
      <c r="BM83" s="373"/>
      <c r="BN83" s="618">
        <v>0</v>
      </c>
      <c r="BO83" s="376" t="s">
        <v>1196</v>
      </c>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0</v>
      </c>
      <c r="G84" s="373"/>
      <c r="H84" s="374">
        <v>0</v>
      </c>
      <c r="I84" s="373"/>
      <c r="J84" s="374">
        <v>0</v>
      </c>
      <c r="K84" s="373"/>
      <c r="L84" s="374">
        <v>0</v>
      </c>
      <c r="M84" s="373"/>
      <c r="N84" s="374">
        <v>0</v>
      </c>
      <c r="O84" s="373"/>
      <c r="P84" s="374">
        <v>0</v>
      </c>
      <c r="Q84" s="373"/>
      <c r="R84" s="374">
        <v>0</v>
      </c>
      <c r="S84" s="373"/>
      <c r="T84" s="374">
        <v>0</v>
      </c>
      <c r="U84" s="373"/>
      <c r="V84" s="374">
        <v>0</v>
      </c>
      <c r="W84" s="373"/>
      <c r="X84" s="374">
        <v>0</v>
      </c>
      <c r="Y84" s="373"/>
      <c r="Z84" s="374">
        <v>0</v>
      </c>
      <c r="AA84" s="373"/>
      <c r="AB84" s="374">
        <v>0</v>
      </c>
      <c r="AC84" s="373"/>
      <c r="AD84" s="374">
        <v>0</v>
      </c>
      <c r="AE84" s="373"/>
      <c r="AF84" s="374">
        <v>0</v>
      </c>
      <c r="AG84" s="373"/>
      <c r="AH84" s="374">
        <v>0</v>
      </c>
      <c r="AI84" s="373"/>
      <c r="AJ84" s="374">
        <v>0</v>
      </c>
      <c r="AK84" s="373"/>
      <c r="AL84" s="374">
        <v>0</v>
      </c>
      <c r="AM84" s="373"/>
      <c r="AN84" s="374">
        <v>0</v>
      </c>
      <c r="AO84" s="373"/>
      <c r="AP84" s="374">
        <v>0</v>
      </c>
      <c r="AQ84" s="373"/>
      <c r="AR84" s="374">
        <v>0</v>
      </c>
      <c r="AS84" s="373"/>
      <c r="AT84" s="374">
        <v>0</v>
      </c>
      <c r="AU84" s="373"/>
      <c r="AV84" s="374">
        <v>0</v>
      </c>
      <c r="AW84" s="373"/>
      <c r="AX84" s="374">
        <v>0</v>
      </c>
      <c r="AY84" s="373"/>
      <c r="AZ84" s="374">
        <v>0</v>
      </c>
      <c r="BA84" s="373"/>
      <c r="BB84" s="374">
        <v>0</v>
      </c>
      <c r="BC84" s="373"/>
      <c r="BD84" s="374">
        <v>0</v>
      </c>
      <c r="BE84" s="373"/>
      <c r="BF84" s="374">
        <v>0</v>
      </c>
      <c r="BG84" s="373"/>
      <c r="BH84" s="374">
        <v>0</v>
      </c>
      <c r="BI84" s="373"/>
      <c r="BJ84" s="374">
        <v>0</v>
      </c>
      <c r="BK84" s="373"/>
      <c r="BL84" s="375">
        <v>0</v>
      </c>
      <c r="BM84" s="373"/>
      <c r="BN84" s="618">
        <v>0</v>
      </c>
      <c r="BO84" s="376" t="s">
        <v>1196</v>
      </c>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0</v>
      </c>
      <c r="G85" s="373"/>
      <c r="H85" s="370">
        <v>0</v>
      </c>
      <c r="I85" s="373"/>
      <c r="J85" s="370">
        <v>0</v>
      </c>
      <c r="K85" s="373"/>
      <c r="L85" s="370">
        <v>0</v>
      </c>
      <c r="M85" s="373"/>
      <c r="N85" s="370">
        <v>0</v>
      </c>
      <c r="O85" s="373"/>
      <c r="P85" s="370">
        <v>0</v>
      </c>
      <c r="Q85" s="373"/>
      <c r="R85" s="370">
        <v>0</v>
      </c>
      <c r="S85" s="373"/>
      <c r="T85" s="370">
        <v>0</v>
      </c>
      <c r="U85" s="373"/>
      <c r="V85" s="370">
        <v>0</v>
      </c>
      <c r="W85" s="373"/>
      <c r="X85" s="370">
        <v>0</v>
      </c>
      <c r="Y85" s="373"/>
      <c r="Z85" s="370">
        <v>0</v>
      </c>
      <c r="AA85" s="373"/>
      <c r="AB85" s="370">
        <v>0</v>
      </c>
      <c r="AC85" s="373"/>
      <c r="AD85" s="370">
        <v>0</v>
      </c>
      <c r="AE85" s="373"/>
      <c r="AF85" s="370">
        <v>0</v>
      </c>
      <c r="AG85" s="373"/>
      <c r="AH85" s="370">
        <v>0</v>
      </c>
      <c r="AI85" s="373"/>
      <c r="AJ85" s="370">
        <v>0</v>
      </c>
      <c r="AK85" s="373"/>
      <c r="AL85" s="370">
        <v>0</v>
      </c>
      <c r="AM85" s="373"/>
      <c r="AN85" s="370">
        <v>0</v>
      </c>
      <c r="AO85" s="373"/>
      <c r="AP85" s="370">
        <v>0</v>
      </c>
      <c r="AQ85" s="373"/>
      <c r="AR85" s="370">
        <v>0</v>
      </c>
      <c r="AS85" s="373"/>
      <c r="AT85" s="370">
        <v>0</v>
      </c>
      <c r="AU85" s="373"/>
      <c r="AV85" s="370">
        <v>0</v>
      </c>
      <c r="AW85" s="373"/>
      <c r="AX85" s="370">
        <v>0</v>
      </c>
      <c r="AY85" s="373"/>
      <c r="AZ85" s="370">
        <v>0</v>
      </c>
      <c r="BA85" s="373"/>
      <c r="BB85" s="370">
        <v>0</v>
      </c>
      <c r="BC85" s="373"/>
      <c r="BD85" s="370">
        <v>0</v>
      </c>
      <c r="BE85" s="373"/>
      <c r="BF85" s="370">
        <v>0</v>
      </c>
      <c r="BG85" s="373"/>
      <c r="BH85" s="370">
        <v>0</v>
      </c>
      <c r="BI85" s="373"/>
      <c r="BJ85" s="370">
        <v>0</v>
      </c>
      <c r="BK85" s="373"/>
      <c r="BL85" s="371">
        <v>0</v>
      </c>
      <c r="BM85" s="373"/>
      <c r="BN85" s="617">
        <v>0</v>
      </c>
      <c r="BO85" s="376" t="s">
        <v>1196</v>
      </c>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0</v>
      </c>
      <c r="G86" s="373"/>
      <c r="H86" s="374">
        <v>0</v>
      </c>
      <c r="I86" s="373"/>
      <c r="J86" s="374">
        <v>0</v>
      </c>
      <c r="K86" s="373"/>
      <c r="L86" s="374">
        <v>0</v>
      </c>
      <c r="M86" s="373"/>
      <c r="N86" s="374">
        <v>0</v>
      </c>
      <c r="O86" s="373"/>
      <c r="P86" s="374">
        <v>0</v>
      </c>
      <c r="Q86" s="373"/>
      <c r="R86" s="374">
        <v>0</v>
      </c>
      <c r="S86" s="373"/>
      <c r="T86" s="374">
        <v>0</v>
      </c>
      <c r="U86" s="373"/>
      <c r="V86" s="374">
        <v>0</v>
      </c>
      <c r="W86" s="373"/>
      <c r="X86" s="374">
        <v>0</v>
      </c>
      <c r="Y86" s="373"/>
      <c r="Z86" s="374">
        <v>0</v>
      </c>
      <c r="AA86" s="373"/>
      <c r="AB86" s="374">
        <v>0</v>
      </c>
      <c r="AC86" s="373"/>
      <c r="AD86" s="374">
        <v>0</v>
      </c>
      <c r="AE86" s="373"/>
      <c r="AF86" s="374">
        <v>0</v>
      </c>
      <c r="AG86" s="373"/>
      <c r="AH86" s="374">
        <v>0</v>
      </c>
      <c r="AI86" s="373"/>
      <c r="AJ86" s="374">
        <v>0</v>
      </c>
      <c r="AK86" s="373"/>
      <c r="AL86" s="374">
        <v>0</v>
      </c>
      <c r="AM86" s="373"/>
      <c r="AN86" s="374">
        <v>0</v>
      </c>
      <c r="AO86" s="373"/>
      <c r="AP86" s="374">
        <v>0</v>
      </c>
      <c r="AQ86" s="373"/>
      <c r="AR86" s="374">
        <v>0</v>
      </c>
      <c r="AS86" s="373"/>
      <c r="AT86" s="374">
        <v>0</v>
      </c>
      <c r="AU86" s="373"/>
      <c r="AV86" s="374">
        <v>0</v>
      </c>
      <c r="AW86" s="373"/>
      <c r="AX86" s="374">
        <v>0</v>
      </c>
      <c r="AY86" s="373"/>
      <c r="AZ86" s="374">
        <v>0</v>
      </c>
      <c r="BA86" s="373"/>
      <c r="BB86" s="374">
        <v>0</v>
      </c>
      <c r="BC86" s="373"/>
      <c r="BD86" s="374">
        <v>0</v>
      </c>
      <c r="BE86" s="373"/>
      <c r="BF86" s="374">
        <v>0</v>
      </c>
      <c r="BG86" s="373"/>
      <c r="BH86" s="374">
        <v>0</v>
      </c>
      <c r="BI86" s="373"/>
      <c r="BJ86" s="374">
        <v>0</v>
      </c>
      <c r="BK86" s="373"/>
      <c r="BL86" s="375">
        <v>0</v>
      </c>
      <c r="BM86" s="373"/>
      <c r="BN86" s="618">
        <v>0</v>
      </c>
      <c r="BO86" s="376" t="s">
        <v>1196</v>
      </c>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0</v>
      </c>
      <c r="G87" s="373"/>
      <c r="H87" s="374">
        <v>0</v>
      </c>
      <c r="I87" s="373"/>
      <c r="J87" s="374">
        <v>0</v>
      </c>
      <c r="K87" s="373"/>
      <c r="L87" s="374">
        <v>0</v>
      </c>
      <c r="M87" s="373"/>
      <c r="N87" s="374">
        <v>0</v>
      </c>
      <c r="O87" s="373"/>
      <c r="P87" s="374">
        <v>0</v>
      </c>
      <c r="Q87" s="373"/>
      <c r="R87" s="374">
        <v>0</v>
      </c>
      <c r="S87" s="373"/>
      <c r="T87" s="374">
        <v>0</v>
      </c>
      <c r="U87" s="373"/>
      <c r="V87" s="374">
        <v>0</v>
      </c>
      <c r="W87" s="373"/>
      <c r="X87" s="374">
        <v>0</v>
      </c>
      <c r="Y87" s="373"/>
      <c r="Z87" s="374">
        <v>0</v>
      </c>
      <c r="AA87" s="373"/>
      <c r="AB87" s="374">
        <v>0</v>
      </c>
      <c r="AC87" s="373"/>
      <c r="AD87" s="374">
        <v>0</v>
      </c>
      <c r="AE87" s="373"/>
      <c r="AF87" s="374">
        <v>0</v>
      </c>
      <c r="AG87" s="373"/>
      <c r="AH87" s="374">
        <v>0</v>
      </c>
      <c r="AI87" s="373"/>
      <c r="AJ87" s="374">
        <v>0</v>
      </c>
      <c r="AK87" s="373"/>
      <c r="AL87" s="374">
        <v>0</v>
      </c>
      <c r="AM87" s="373"/>
      <c r="AN87" s="374">
        <v>0</v>
      </c>
      <c r="AO87" s="373"/>
      <c r="AP87" s="374">
        <v>0</v>
      </c>
      <c r="AQ87" s="373"/>
      <c r="AR87" s="374">
        <v>0</v>
      </c>
      <c r="AS87" s="373"/>
      <c r="AT87" s="374">
        <v>0</v>
      </c>
      <c r="AU87" s="373"/>
      <c r="AV87" s="374">
        <v>0</v>
      </c>
      <c r="AW87" s="373"/>
      <c r="AX87" s="374">
        <v>0</v>
      </c>
      <c r="AY87" s="373"/>
      <c r="AZ87" s="374">
        <v>0</v>
      </c>
      <c r="BA87" s="373"/>
      <c r="BB87" s="374">
        <v>0</v>
      </c>
      <c r="BC87" s="373"/>
      <c r="BD87" s="374">
        <v>0</v>
      </c>
      <c r="BE87" s="373"/>
      <c r="BF87" s="374">
        <v>0</v>
      </c>
      <c r="BG87" s="373"/>
      <c r="BH87" s="374">
        <v>0</v>
      </c>
      <c r="BI87" s="373"/>
      <c r="BJ87" s="374">
        <v>0</v>
      </c>
      <c r="BK87" s="373"/>
      <c r="BL87" s="375">
        <v>0</v>
      </c>
      <c r="BM87" s="373"/>
      <c r="BN87" s="618">
        <v>0</v>
      </c>
      <c r="BO87" s="376" t="s">
        <v>1196</v>
      </c>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0</v>
      </c>
      <c r="G88" s="373"/>
      <c r="H88" s="374">
        <v>0</v>
      </c>
      <c r="I88" s="373"/>
      <c r="J88" s="374">
        <v>0</v>
      </c>
      <c r="K88" s="373"/>
      <c r="L88" s="374">
        <v>0</v>
      </c>
      <c r="M88" s="373"/>
      <c r="N88" s="374">
        <v>0</v>
      </c>
      <c r="O88" s="373"/>
      <c r="P88" s="374">
        <v>0</v>
      </c>
      <c r="Q88" s="373"/>
      <c r="R88" s="374">
        <v>0</v>
      </c>
      <c r="S88" s="373"/>
      <c r="T88" s="374">
        <v>0</v>
      </c>
      <c r="U88" s="373"/>
      <c r="V88" s="374">
        <v>0</v>
      </c>
      <c r="W88" s="373"/>
      <c r="X88" s="374">
        <v>0</v>
      </c>
      <c r="Y88" s="373"/>
      <c r="Z88" s="374">
        <v>0</v>
      </c>
      <c r="AA88" s="373"/>
      <c r="AB88" s="374">
        <v>0</v>
      </c>
      <c r="AC88" s="373"/>
      <c r="AD88" s="374">
        <v>0</v>
      </c>
      <c r="AE88" s="373"/>
      <c r="AF88" s="374">
        <v>0</v>
      </c>
      <c r="AG88" s="373"/>
      <c r="AH88" s="374">
        <v>0</v>
      </c>
      <c r="AI88" s="373"/>
      <c r="AJ88" s="374">
        <v>0</v>
      </c>
      <c r="AK88" s="373"/>
      <c r="AL88" s="374">
        <v>0</v>
      </c>
      <c r="AM88" s="373"/>
      <c r="AN88" s="374">
        <v>0</v>
      </c>
      <c r="AO88" s="373"/>
      <c r="AP88" s="374">
        <v>0</v>
      </c>
      <c r="AQ88" s="373"/>
      <c r="AR88" s="374">
        <v>0</v>
      </c>
      <c r="AS88" s="373"/>
      <c r="AT88" s="374">
        <v>0</v>
      </c>
      <c r="AU88" s="373"/>
      <c r="AV88" s="374">
        <v>0</v>
      </c>
      <c r="AW88" s="373"/>
      <c r="AX88" s="374">
        <v>0</v>
      </c>
      <c r="AY88" s="373"/>
      <c r="AZ88" s="374">
        <v>0</v>
      </c>
      <c r="BA88" s="373"/>
      <c r="BB88" s="374">
        <v>0</v>
      </c>
      <c r="BC88" s="373"/>
      <c r="BD88" s="374">
        <v>0</v>
      </c>
      <c r="BE88" s="373"/>
      <c r="BF88" s="374">
        <v>0</v>
      </c>
      <c r="BG88" s="373"/>
      <c r="BH88" s="374">
        <v>0</v>
      </c>
      <c r="BI88" s="373"/>
      <c r="BJ88" s="374">
        <v>0</v>
      </c>
      <c r="BK88" s="373"/>
      <c r="BL88" s="375">
        <v>0</v>
      </c>
      <c r="BM88" s="373"/>
      <c r="BN88" s="618">
        <v>0</v>
      </c>
      <c r="BO88" s="376" t="s">
        <v>1196</v>
      </c>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617">
        <v>0</v>
      </c>
      <c r="BO89" s="376" t="s">
        <v>1196</v>
      </c>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v>
      </c>
      <c r="AQ90" s="373"/>
      <c r="AR90" s="370">
        <v>0</v>
      </c>
      <c r="AS90" s="373"/>
      <c r="AT90" s="370">
        <v>0</v>
      </c>
      <c r="AU90" s="373"/>
      <c r="AV90" s="370">
        <v>0</v>
      </c>
      <c r="AW90" s="373"/>
      <c r="AX90" s="370">
        <v>0</v>
      </c>
      <c r="AY90" s="373"/>
      <c r="AZ90" s="370">
        <v>0</v>
      </c>
      <c r="BA90" s="373"/>
      <c r="BB90" s="370">
        <v>0</v>
      </c>
      <c r="BC90" s="373"/>
      <c r="BD90" s="370">
        <v>0</v>
      </c>
      <c r="BE90" s="373"/>
      <c r="BF90" s="370">
        <v>0</v>
      </c>
      <c r="BG90" s="373"/>
      <c r="BH90" s="370">
        <v>0</v>
      </c>
      <c r="BI90" s="373"/>
      <c r="BJ90" s="370">
        <v>0</v>
      </c>
      <c r="BK90" s="373"/>
      <c r="BL90" s="371">
        <v>0</v>
      </c>
      <c r="BM90" s="373"/>
      <c r="BN90" s="617">
        <v>0</v>
      </c>
      <c r="BO90" s="376" t="s">
        <v>1196</v>
      </c>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0</v>
      </c>
      <c r="G91" s="395"/>
      <c r="H91" s="384">
        <v>0</v>
      </c>
      <c r="I91" s="395"/>
      <c r="J91" s="384">
        <v>0</v>
      </c>
      <c r="K91" s="395"/>
      <c r="L91" s="384">
        <v>0</v>
      </c>
      <c r="M91" s="395"/>
      <c r="N91" s="384">
        <v>0</v>
      </c>
      <c r="O91" s="395"/>
      <c r="P91" s="384">
        <v>0</v>
      </c>
      <c r="Q91" s="395"/>
      <c r="R91" s="384">
        <v>0</v>
      </c>
      <c r="S91" s="395"/>
      <c r="T91" s="384">
        <v>0</v>
      </c>
      <c r="U91" s="395"/>
      <c r="V91" s="384">
        <v>0</v>
      </c>
      <c r="W91" s="395"/>
      <c r="X91" s="384">
        <v>0</v>
      </c>
      <c r="Y91" s="395"/>
      <c r="Z91" s="384">
        <v>0</v>
      </c>
      <c r="AA91" s="395"/>
      <c r="AB91" s="384">
        <v>0</v>
      </c>
      <c r="AC91" s="395"/>
      <c r="AD91" s="384">
        <v>0</v>
      </c>
      <c r="AE91" s="395"/>
      <c r="AF91" s="384">
        <v>0</v>
      </c>
      <c r="AG91" s="395"/>
      <c r="AH91" s="384">
        <v>0</v>
      </c>
      <c r="AI91" s="395"/>
      <c r="AJ91" s="384">
        <v>0</v>
      </c>
      <c r="AK91" s="395"/>
      <c r="AL91" s="384">
        <v>0</v>
      </c>
      <c r="AM91" s="395"/>
      <c r="AN91" s="384">
        <v>0</v>
      </c>
      <c r="AO91" s="395"/>
      <c r="AP91" s="384">
        <v>0</v>
      </c>
      <c r="AQ91" s="395"/>
      <c r="AR91" s="384">
        <v>0</v>
      </c>
      <c r="AS91" s="395"/>
      <c r="AT91" s="384">
        <v>0</v>
      </c>
      <c r="AU91" s="395"/>
      <c r="AV91" s="385">
        <v>0</v>
      </c>
      <c r="AW91" s="395"/>
      <c r="AX91" s="385">
        <v>0</v>
      </c>
      <c r="AY91" s="395"/>
      <c r="AZ91" s="385">
        <v>0</v>
      </c>
      <c r="BA91" s="395"/>
      <c r="BB91" s="385">
        <v>0</v>
      </c>
      <c r="BC91" s="395"/>
      <c r="BD91" s="385">
        <v>0</v>
      </c>
      <c r="BE91" s="395"/>
      <c r="BF91" s="385">
        <v>0</v>
      </c>
      <c r="BG91" s="395"/>
      <c r="BH91" s="385">
        <v>0</v>
      </c>
      <c r="BI91" s="395"/>
      <c r="BJ91" s="385">
        <v>0</v>
      </c>
      <c r="BK91" s="395"/>
      <c r="BL91" s="384">
        <v>0</v>
      </c>
      <c r="BM91" s="395"/>
      <c r="BN91" s="624">
        <v>0</v>
      </c>
      <c r="BO91" s="398" t="s">
        <v>1196</v>
      </c>
      <c r="CJ91" s="309"/>
      <c r="CK91" s="302"/>
      <c r="CL91" s="309"/>
      <c r="CM91" s="303" t="s">
        <v>30</v>
      </c>
      <c r="CN91" s="302" t="s">
        <v>942</v>
      </c>
      <c r="CO91" s="309"/>
      <c r="CP91" s="309"/>
      <c r="CQ91" s="309"/>
      <c r="CR91" s="309"/>
      <c r="CS91" s="309"/>
      <c r="CT91" s="309"/>
    </row>
    <row r="92" spans="1:98">
      <c r="A92" s="151"/>
      <c r="B92" s="5"/>
      <c r="C92" s="221"/>
      <c r="D92" s="462" t="s">
        <v>151</v>
      </c>
      <c r="E92" s="463"/>
      <c r="F92" s="386">
        <v>0</v>
      </c>
      <c r="G92" s="373"/>
      <c r="H92" s="387">
        <v>0</v>
      </c>
      <c r="I92" s="373"/>
      <c r="J92" s="387">
        <v>0</v>
      </c>
      <c r="K92" s="373"/>
      <c r="L92" s="387">
        <v>0</v>
      </c>
      <c r="M92" s="373"/>
      <c r="N92" s="387">
        <v>0</v>
      </c>
      <c r="O92" s="373"/>
      <c r="P92" s="387">
        <v>0</v>
      </c>
      <c r="Q92" s="373"/>
      <c r="R92" s="387">
        <v>0</v>
      </c>
      <c r="S92" s="373"/>
      <c r="T92" s="387">
        <v>0</v>
      </c>
      <c r="U92" s="373"/>
      <c r="V92" s="387">
        <v>0</v>
      </c>
      <c r="W92" s="373"/>
      <c r="X92" s="387">
        <v>0</v>
      </c>
      <c r="Y92" s="373"/>
      <c r="Z92" s="387">
        <v>0</v>
      </c>
      <c r="AA92" s="373"/>
      <c r="AB92" s="387">
        <v>0</v>
      </c>
      <c r="AC92" s="373"/>
      <c r="AD92" s="387">
        <v>0</v>
      </c>
      <c r="AE92" s="373"/>
      <c r="AF92" s="387">
        <v>0</v>
      </c>
      <c r="AG92" s="373"/>
      <c r="AH92" s="387">
        <v>0</v>
      </c>
      <c r="AI92" s="373"/>
      <c r="AJ92" s="387">
        <v>0</v>
      </c>
      <c r="AK92" s="373"/>
      <c r="AL92" s="387">
        <v>0</v>
      </c>
      <c r="AM92" s="373"/>
      <c r="AN92" s="387">
        <v>0</v>
      </c>
      <c r="AO92" s="373"/>
      <c r="AP92" s="387">
        <v>0</v>
      </c>
      <c r="AQ92" s="373"/>
      <c r="AR92" s="387">
        <v>0</v>
      </c>
      <c r="AS92" s="373"/>
      <c r="AT92" s="387">
        <v>0</v>
      </c>
      <c r="AU92" s="373"/>
      <c r="AV92" s="388">
        <v>0</v>
      </c>
      <c r="AW92" s="373"/>
      <c r="AX92" s="388">
        <v>0</v>
      </c>
      <c r="AY92" s="373"/>
      <c r="AZ92" s="388">
        <v>0</v>
      </c>
      <c r="BA92" s="373"/>
      <c r="BB92" s="388">
        <v>0</v>
      </c>
      <c r="BC92" s="373"/>
      <c r="BD92" s="388">
        <v>0</v>
      </c>
      <c r="BE92" s="373"/>
      <c r="BF92" s="388">
        <v>0</v>
      </c>
      <c r="BG92" s="373"/>
      <c r="BH92" s="388">
        <v>0</v>
      </c>
      <c r="BI92" s="373"/>
      <c r="BJ92" s="388">
        <v>0</v>
      </c>
      <c r="BK92" s="373"/>
      <c r="BL92" s="387">
        <v>0</v>
      </c>
      <c r="BM92" s="373"/>
      <c r="BN92" s="625">
        <v>0</v>
      </c>
      <c r="BO92" s="376" t="s">
        <v>1196</v>
      </c>
      <c r="CJ92" s="309"/>
      <c r="CK92" s="302"/>
      <c r="CL92" s="309"/>
      <c r="CM92" s="303" t="s">
        <v>957</v>
      </c>
      <c r="CN92" s="302" t="s">
        <v>942</v>
      </c>
      <c r="CO92" s="309"/>
      <c r="CP92" s="309"/>
      <c r="CQ92" s="309"/>
      <c r="CR92" s="309"/>
      <c r="CS92" s="309"/>
      <c r="CT92" s="309"/>
    </row>
    <row r="93" spans="1:98">
      <c r="A93" s="39"/>
      <c r="B93" s="5"/>
      <c r="C93" s="221"/>
      <c r="D93" s="464" t="s">
        <v>430</v>
      </c>
      <c r="E93" s="46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7">
        <v>0</v>
      </c>
      <c r="Y93" s="373"/>
      <c r="Z93" s="387">
        <v>0</v>
      </c>
      <c r="AA93" s="373"/>
      <c r="AB93" s="387">
        <v>0</v>
      </c>
      <c r="AC93" s="373"/>
      <c r="AD93" s="387">
        <v>0</v>
      </c>
      <c r="AE93" s="373"/>
      <c r="AF93" s="387">
        <v>0</v>
      </c>
      <c r="AG93" s="373"/>
      <c r="AH93" s="387">
        <v>0</v>
      </c>
      <c r="AI93" s="373"/>
      <c r="AJ93" s="387">
        <v>0</v>
      </c>
      <c r="AK93" s="373"/>
      <c r="AL93" s="387">
        <v>0</v>
      </c>
      <c r="AM93" s="373"/>
      <c r="AN93" s="387">
        <v>0</v>
      </c>
      <c r="AO93" s="373"/>
      <c r="AP93" s="387">
        <v>0</v>
      </c>
      <c r="AQ93" s="373"/>
      <c r="AR93" s="387">
        <v>0</v>
      </c>
      <c r="AS93" s="373"/>
      <c r="AT93" s="387">
        <v>0</v>
      </c>
      <c r="AU93" s="373"/>
      <c r="AV93" s="388">
        <v>0</v>
      </c>
      <c r="AW93" s="373"/>
      <c r="AX93" s="388">
        <v>0</v>
      </c>
      <c r="AY93" s="373"/>
      <c r="AZ93" s="388">
        <v>0</v>
      </c>
      <c r="BA93" s="373"/>
      <c r="BB93" s="388">
        <v>0</v>
      </c>
      <c r="BC93" s="373"/>
      <c r="BD93" s="388">
        <v>0</v>
      </c>
      <c r="BE93" s="373"/>
      <c r="BF93" s="388">
        <v>0</v>
      </c>
      <c r="BG93" s="373"/>
      <c r="BH93" s="388">
        <v>0</v>
      </c>
      <c r="BI93" s="373"/>
      <c r="BJ93" s="388">
        <v>0</v>
      </c>
      <c r="BK93" s="373"/>
      <c r="BL93" s="387">
        <v>0</v>
      </c>
      <c r="BM93" s="373"/>
      <c r="BN93" s="625">
        <v>0</v>
      </c>
      <c r="BO93" s="376" t="s">
        <v>1196</v>
      </c>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0">
        <v>0</v>
      </c>
      <c r="Y94" s="396"/>
      <c r="Z94" s="390">
        <v>0</v>
      </c>
      <c r="AA94" s="396"/>
      <c r="AB94" s="390">
        <v>0</v>
      </c>
      <c r="AC94" s="396"/>
      <c r="AD94" s="390">
        <v>0</v>
      </c>
      <c r="AE94" s="396"/>
      <c r="AF94" s="390">
        <v>0</v>
      </c>
      <c r="AG94" s="396"/>
      <c r="AH94" s="390">
        <v>0</v>
      </c>
      <c r="AI94" s="396"/>
      <c r="AJ94" s="390">
        <v>0</v>
      </c>
      <c r="AK94" s="396"/>
      <c r="AL94" s="390">
        <v>0</v>
      </c>
      <c r="AM94" s="396"/>
      <c r="AN94" s="390">
        <v>0</v>
      </c>
      <c r="AO94" s="396"/>
      <c r="AP94" s="390">
        <v>0</v>
      </c>
      <c r="AQ94" s="396"/>
      <c r="AR94" s="390">
        <v>0</v>
      </c>
      <c r="AS94" s="396"/>
      <c r="AT94" s="390">
        <v>0</v>
      </c>
      <c r="AU94" s="396"/>
      <c r="AV94" s="391">
        <v>0</v>
      </c>
      <c r="AW94" s="396"/>
      <c r="AX94" s="391">
        <v>0</v>
      </c>
      <c r="AY94" s="396"/>
      <c r="AZ94" s="391">
        <v>0</v>
      </c>
      <c r="BA94" s="396"/>
      <c r="BB94" s="391">
        <v>0</v>
      </c>
      <c r="BC94" s="396"/>
      <c r="BD94" s="391">
        <v>0</v>
      </c>
      <c r="BE94" s="396"/>
      <c r="BF94" s="391">
        <v>0</v>
      </c>
      <c r="BG94" s="396"/>
      <c r="BH94" s="391">
        <v>0</v>
      </c>
      <c r="BI94" s="396"/>
      <c r="BJ94" s="391">
        <v>0</v>
      </c>
      <c r="BK94" s="396"/>
      <c r="BL94" s="390">
        <v>0</v>
      </c>
      <c r="BM94" s="396"/>
      <c r="BN94" s="626">
        <v>0</v>
      </c>
      <c r="BO94" s="399" t="s">
        <v>1196</v>
      </c>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90148.595514513596</v>
      </c>
      <c r="G95" s="373"/>
      <c r="H95" s="387">
        <v>36885.999615547764</v>
      </c>
      <c r="I95" s="373"/>
      <c r="J95" s="387">
        <v>36478.55343885161</v>
      </c>
      <c r="K95" s="373"/>
      <c r="L95" s="387">
        <v>28336.850877031815</v>
      </c>
      <c r="M95" s="373"/>
      <c r="N95" s="387">
        <v>19025.639094487611</v>
      </c>
      <c r="O95" s="373"/>
      <c r="P95" s="387">
        <v>17828.650748592379</v>
      </c>
      <c r="Q95" s="373"/>
      <c r="R95" s="387">
        <v>18836.362043936912</v>
      </c>
      <c r="S95" s="373"/>
      <c r="T95" s="387">
        <v>19870.080788592379</v>
      </c>
      <c r="U95" s="373"/>
      <c r="V95" s="387">
        <v>26551.878746467064</v>
      </c>
      <c r="W95" s="373"/>
      <c r="X95" s="387">
        <v>27003.066293769079</v>
      </c>
      <c r="Y95" s="373"/>
      <c r="Z95" s="387">
        <v>27484.01704603355</v>
      </c>
      <c r="AA95" s="373"/>
      <c r="AB95" s="387">
        <v>40955.357670782963</v>
      </c>
      <c r="AC95" s="373"/>
      <c r="AD95" s="387">
        <v>31394.767236203974</v>
      </c>
      <c r="AE95" s="373"/>
      <c r="AF95" s="387">
        <v>41434.282977193572</v>
      </c>
      <c r="AG95" s="373"/>
      <c r="AH95" s="387">
        <v>24500.565247140596</v>
      </c>
      <c r="AI95" s="373"/>
      <c r="AJ95" s="387">
        <v>28274.343291236706</v>
      </c>
      <c r="AK95" s="373"/>
      <c r="AL95" s="387">
        <v>24625.014267634651</v>
      </c>
      <c r="AM95" s="373"/>
      <c r="AN95" s="387">
        <v>28622.644446360464</v>
      </c>
      <c r="AO95" s="373"/>
      <c r="AP95" s="387">
        <v>17019.021715990035</v>
      </c>
      <c r="AQ95" s="373"/>
      <c r="AR95" s="387">
        <v>18271.468683256022</v>
      </c>
      <c r="AS95" s="373"/>
      <c r="AT95" s="387">
        <v>16529.639766996679</v>
      </c>
      <c r="AU95" s="373"/>
      <c r="AV95" s="388">
        <v>15174.219753256191</v>
      </c>
      <c r="AW95" s="373"/>
      <c r="AX95" s="388">
        <v>16746.616048781707</v>
      </c>
      <c r="AY95" s="373"/>
      <c r="AZ95" s="388">
        <v>16135.4616093329</v>
      </c>
      <c r="BA95" s="373"/>
      <c r="BB95" s="388">
        <v>14279.862865906858</v>
      </c>
      <c r="BC95" s="373"/>
      <c r="BD95" s="388">
        <v>13221.544592177219</v>
      </c>
      <c r="BE95" s="373"/>
      <c r="BF95" s="388">
        <v>14227.264524664392</v>
      </c>
      <c r="BG95" s="373"/>
      <c r="BH95" s="388">
        <v>5913.0331618148966</v>
      </c>
      <c r="BI95" s="373"/>
      <c r="BJ95" s="388">
        <v>12.715676999999998</v>
      </c>
      <c r="BK95" s="373"/>
      <c r="BL95" s="387">
        <v>17.3826</v>
      </c>
      <c r="BM95" s="373"/>
      <c r="BN95" s="625">
        <v>17.3826</v>
      </c>
      <c r="BO95" s="376" t="s">
        <v>1196</v>
      </c>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v>0</v>
      </c>
      <c r="G96" s="373"/>
      <c r="H96" s="387">
        <v>0</v>
      </c>
      <c r="I96" s="373"/>
      <c r="J96" s="387">
        <v>0</v>
      </c>
      <c r="K96" s="373"/>
      <c r="L96" s="387">
        <v>0</v>
      </c>
      <c r="M96" s="373"/>
      <c r="N96" s="387">
        <v>0</v>
      </c>
      <c r="O96" s="373"/>
      <c r="P96" s="387">
        <v>0</v>
      </c>
      <c r="Q96" s="373"/>
      <c r="R96" s="387">
        <v>0</v>
      </c>
      <c r="S96" s="373"/>
      <c r="T96" s="387">
        <v>0</v>
      </c>
      <c r="U96" s="373"/>
      <c r="V96" s="387">
        <v>0</v>
      </c>
      <c r="W96" s="373"/>
      <c r="X96" s="387">
        <v>0</v>
      </c>
      <c r="Y96" s="373"/>
      <c r="Z96" s="387">
        <v>0</v>
      </c>
      <c r="AA96" s="373"/>
      <c r="AB96" s="387">
        <v>0</v>
      </c>
      <c r="AC96" s="373"/>
      <c r="AD96" s="387">
        <v>0</v>
      </c>
      <c r="AE96" s="373"/>
      <c r="AF96" s="387">
        <v>0</v>
      </c>
      <c r="AG96" s="373"/>
      <c r="AH96" s="387">
        <v>0</v>
      </c>
      <c r="AI96" s="373"/>
      <c r="AJ96" s="387">
        <v>0</v>
      </c>
      <c r="AK96" s="373"/>
      <c r="AL96" s="387">
        <v>0</v>
      </c>
      <c r="AM96" s="373"/>
      <c r="AN96" s="387">
        <v>0</v>
      </c>
      <c r="AO96" s="373"/>
      <c r="AP96" s="387">
        <v>0</v>
      </c>
      <c r="AQ96" s="373"/>
      <c r="AR96" s="387">
        <v>0</v>
      </c>
      <c r="AS96" s="373"/>
      <c r="AT96" s="387">
        <v>0</v>
      </c>
      <c r="AU96" s="373"/>
      <c r="AV96" s="388">
        <v>0</v>
      </c>
      <c r="AW96" s="373"/>
      <c r="AX96" s="388">
        <v>0</v>
      </c>
      <c r="AY96" s="373"/>
      <c r="AZ96" s="388">
        <v>0</v>
      </c>
      <c r="BA96" s="373"/>
      <c r="BB96" s="388">
        <v>0</v>
      </c>
      <c r="BC96" s="373"/>
      <c r="BD96" s="388">
        <v>0</v>
      </c>
      <c r="BE96" s="373"/>
      <c r="BF96" s="388">
        <v>0</v>
      </c>
      <c r="BG96" s="373"/>
      <c r="BH96" s="388">
        <v>0</v>
      </c>
      <c r="BI96" s="373"/>
      <c r="BJ96" s="388">
        <v>0</v>
      </c>
      <c r="BK96" s="373"/>
      <c r="BL96" s="387">
        <v>0</v>
      </c>
      <c r="BM96" s="373"/>
      <c r="BN96" s="625">
        <v>0</v>
      </c>
      <c r="BO96" s="376" t="s">
        <v>1196</v>
      </c>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618">
        <v>0</v>
      </c>
      <c r="BO97" s="376" t="s">
        <v>1196</v>
      </c>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618">
        <v>0</v>
      </c>
      <c r="BO98" s="376" t="s">
        <v>1196</v>
      </c>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0</v>
      </c>
      <c r="G99" s="373"/>
      <c r="H99" s="375">
        <v>0</v>
      </c>
      <c r="I99" s="373"/>
      <c r="J99" s="375">
        <v>0</v>
      </c>
      <c r="K99" s="373"/>
      <c r="L99" s="375">
        <v>0</v>
      </c>
      <c r="M99" s="373"/>
      <c r="N99" s="375">
        <v>0</v>
      </c>
      <c r="O99" s="373"/>
      <c r="P99" s="375">
        <v>0</v>
      </c>
      <c r="Q99" s="373"/>
      <c r="R99" s="375">
        <v>0</v>
      </c>
      <c r="S99" s="373"/>
      <c r="T99" s="375">
        <v>0</v>
      </c>
      <c r="U99" s="373"/>
      <c r="V99" s="375">
        <v>0</v>
      </c>
      <c r="W99" s="373"/>
      <c r="X99" s="375">
        <v>0</v>
      </c>
      <c r="Y99" s="373"/>
      <c r="Z99" s="375">
        <v>0</v>
      </c>
      <c r="AA99" s="373"/>
      <c r="AB99" s="375">
        <v>0</v>
      </c>
      <c r="AC99" s="373"/>
      <c r="AD99" s="375">
        <v>0</v>
      </c>
      <c r="AE99" s="373"/>
      <c r="AF99" s="375">
        <v>0</v>
      </c>
      <c r="AG99" s="373"/>
      <c r="AH99" s="375">
        <v>0</v>
      </c>
      <c r="AI99" s="373"/>
      <c r="AJ99" s="375">
        <v>0</v>
      </c>
      <c r="AK99" s="373"/>
      <c r="AL99" s="375">
        <v>0</v>
      </c>
      <c r="AM99" s="373"/>
      <c r="AN99" s="375">
        <v>0</v>
      </c>
      <c r="AO99" s="373"/>
      <c r="AP99" s="375">
        <v>0</v>
      </c>
      <c r="AQ99" s="373"/>
      <c r="AR99" s="375">
        <v>0</v>
      </c>
      <c r="AS99" s="373"/>
      <c r="AT99" s="375">
        <v>0</v>
      </c>
      <c r="AU99" s="373"/>
      <c r="AV99" s="374">
        <v>0</v>
      </c>
      <c r="AW99" s="373"/>
      <c r="AX99" s="374">
        <v>0</v>
      </c>
      <c r="AY99" s="373"/>
      <c r="AZ99" s="374">
        <v>0</v>
      </c>
      <c r="BA99" s="373"/>
      <c r="BB99" s="374">
        <v>0</v>
      </c>
      <c r="BC99" s="373"/>
      <c r="BD99" s="374">
        <v>0</v>
      </c>
      <c r="BE99" s="373"/>
      <c r="BF99" s="374">
        <v>0</v>
      </c>
      <c r="BG99" s="373"/>
      <c r="BH99" s="374">
        <v>0</v>
      </c>
      <c r="BI99" s="373"/>
      <c r="BJ99" s="374">
        <v>0</v>
      </c>
      <c r="BK99" s="373"/>
      <c r="BL99" s="375">
        <v>0</v>
      </c>
      <c r="BM99" s="373"/>
      <c r="BN99" s="618">
        <v>0</v>
      </c>
      <c r="BO99" s="376" t="s">
        <v>1196</v>
      </c>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0</v>
      </c>
      <c r="G100" s="373"/>
      <c r="H100" s="375">
        <v>0</v>
      </c>
      <c r="I100" s="373"/>
      <c r="J100" s="375">
        <v>0</v>
      </c>
      <c r="K100" s="373"/>
      <c r="L100" s="375">
        <v>0</v>
      </c>
      <c r="M100" s="373"/>
      <c r="N100" s="375">
        <v>0</v>
      </c>
      <c r="O100" s="373"/>
      <c r="P100" s="375">
        <v>0</v>
      </c>
      <c r="Q100" s="373"/>
      <c r="R100" s="375">
        <v>0</v>
      </c>
      <c r="S100" s="373"/>
      <c r="T100" s="375">
        <v>0</v>
      </c>
      <c r="U100" s="373"/>
      <c r="V100" s="375">
        <v>0</v>
      </c>
      <c r="W100" s="373"/>
      <c r="X100" s="375">
        <v>0</v>
      </c>
      <c r="Y100" s="373"/>
      <c r="Z100" s="375">
        <v>0</v>
      </c>
      <c r="AA100" s="373"/>
      <c r="AB100" s="375">
        <v>0</v>
      </c>
      <c r="AC100" s="373"/>
      <c r="AD100" s="375">
        <v>0</v>
      </c>
      <c r="AE100" s="373"/>
      <c r="AF100" s="375">
        <v>0</v>
      </c>
      <c r="AG100" s="373"/>
      <c r="AH100" s="375">
        <v>0</v>
      </c>
      <c r="AI100" s="373"/>
      <c r="AJ100" s="375">
        <v>0</v>
      </c>
      <c r="AK100" s="373"/>
      <c r="AL100" s="375">
        <v>0</v>
      </c>
      <c r="AM100" s="373"/>
      <c r="AN100" s="375">
        <v>0</v>
      </c>
      <c r="AO100" s="373"/>
      <c r="AP100" s="375">
        <v>0</v>
      </c>
      <c r="AQ100" s="373"/>
      <c r="AR100" s="375">
        <v>0</v>
      </c>
      <c r="AS100" s="373"/>
      <c r="AT100" s="375">
        <v>0</v>
      </c>
      <c r="AU100" s="373"/>
      <c r="AV100" s="374">
        <v>0</v>
      </c>
      <c r="AW100" s="373"/>
      <c r="AX100" s="374">
        <v>0</v>
      </c>
      <c r="AY100" s="373"/>
      <c r="AZ100" s="374">
        <v>0</v>
      </c>
      <c r="BA100" s="373"/>
      <c r="BB100" s="374">
        <v>0</v>
      </c>
      <c r="BC100" s="373"/>
      <c r="BD100" s="374">
        <v>0</v>
      </c>
      <c r="BE100" s="373"/>
      <c r="BF100" s="374">
        <v>0</v>
      </c>
      <c r="BG100" s="373"/>
      <c r="BH100" s="374">
        <v>0</v>
      </c>
      <c r="BI100" s="373"/>
      <c r="BJ100" s="374">
        <v>0</v>
      </c>
      <c r="BK100" s="373"/>
      <c r="BL100" s="375">
        <v>0</v>
      </c>
      <c r="BM100" s="373"/>
      <c r="BN100" s="618">
        <v>0</v>
      </c>
      <c r="BO100" s="376" t="s">
        <v>1196</v>
      </c>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v>0</v>
      </c>
      <c r="G101" s="373"/>
      <c r="H101" s="387">
        <v>0</v>
      </c>
      <c r="I101" s="373"/>
      <c r="J101" s="387">
        <v>0</v>
      </c>
      <c r="K101" s="373"/>
      <c r="L101" s="387">
        <v>0</v>
      </c>
      <c r="M101" s="373"/>
      <c r="N101" s="387">
        <v>0</v>
      </c>
      <c r="O101" s="373"/>
      <c r="P101" s="387">
        <v>0</v>
      </c>
      <c r="Q101" s="373"/>
      <c r="R101" s="387">
        <v>0</v>
      </c>
      <c r="S101" s="373"/>
      <c r="T101" s="387">
        <v>0</v>
      </c>
      <c r="U101" s="373"/>
      <c r="V101" s="387">
        <v>0</v>
      </c>
      <c r="W101" s="373"/>
      <c r="X101" s="387">
        <v>0</v>
      </c>
      <c r="Y101" s="373"/>
      <c r="Z101" s="387">
        <v>0</v>
      </c>
      <c r="AA101" s="373"/>
      <c r="AB101" s="387">
        <v>0</v>
      </c>
      <c r="AC101" s="373"/>
      <c r="AD101" s="387">
        <v>0</v>
      </c>
      <c r="AE101" s="373"/>
      <c r="AF101" s="387">
        <v>0</v>
      </c>
      <c r="AG101" s="373"/>
      <c r="AH101" s="387">
        <v>0</v>
      </c>
      <c r="AI101" s="373"/>
      <c r="AJ101" s="387">
        <v>0</v>
      </c>
      <c r="AK101" s="373"/>
      <c r="AL101" s="387">
        <v>0</v>
      </c>
      <c r="AM101" s="373"/>
      <c r="AN101" s="387">
        <v>0</v>
      </c>
      <c r="AO101" s="373"/>
      <c r="AP101" s="387">
        <v>0</v>
      </c>
      <c r="AQ101" s="373"/>
      <c r="AR101" s="387">
        <v>0</v>
      </c>
      <c r="AS101" s="373"/>
      <c r="AT101" s="387">
        <v>0</v>
      </c>
      <c r="AU101" s="373"/>
      <c r="AV101" s="388">
        <v>0</v>
      </c>
      <c r="AW101" s="373"/>
      <c r="AX101" s="388">
        <v>0</v>
      </c>
      <c r="AY101" s="373"/>
      <c r="AZ101" s="388">
        <v>0</v>
      </c>
      <c r="BA101" s="373"/>
      <c r="BB101" s="388">
        <v>0</v>
      </c>
      <c r="BC101" s="373"/>
      <c r="BD101" s="388">
        <v>0</v>
      </c>
      <c r="BE101" s="373"/>
      <c r="BF101" s="388">
        <v>0</v>
      </c>
      <c r="BG101" s="373"/>
      <c r="BH101" s="388">
        <v>0</v>
      </c>
      <c r="BI101" s="373"/>
      <c r="BJ101" s="388">
        <v>0</v>
      </c>
      <c r="BK101" s="373"/>
      <c r="BL101" s="387">
        <v>0</v>
      </c>
      <c r="BM101" s="373"/>
      <c r="BN101" s="625">
        <v>0</v>
      </c>
      <c r="BO101" s="376" t="s">
        <v>1196</v>
      </c>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618">
        <v>0</v>
      </c>
      <c r="BO102" s="376" t="s">
        <v>1196</v>
      </c>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0</v>
      </c>
      <c r="G103" s="373"/>
      <c r="H103" s="375">
        <v>0</v>
      </c>
      <c r="I103" s="373"/>
      <c r="J103" s="375">
        <v>0</v>
      </c>
      <c r="K103" s="373"/>
      <c r="L103" s="375">
        <v>0</v>
      </c>
      <c r="M103" s="373"/>
      <c r="N103" s="375">
        <v>0</v>
      </c>
      <c r="O103" s="373"/>
      <c r="P103" s="375">
        <v>0</v>
      </c>
      <c r="Q103" s="373"/>
      <c r="R103" s="375">
        <v>0</v>
      </c>
      <c r="S103" s="373"/>
      <c r="T103" s="375">
        <v>0</v>
      </c>
      <c r="U103" s="373"/>
      <c r="V103" s="375">
        <v>0</v>
      </c>
      <c r="W103" s="373"/>
      <c r="X103" s="375">
        <v>0</v>
      </c>
      <c r="Y103" s="373"/>
      <c r="Z103" s="375">
        <v>0</v>
      </c>
      <c r="AA103" s="373"/>
      <c r="AB103" s="375">
        <v>0</v>
      </c>
      <c r="AC103" s="373"/>
      <c r="AD103" s="375">
        <v>0</v>
      </c>
      <c r="AE103" s="373"/>
      <c r="AF103" s="375">
        <v>0</v>
      </c>
      <c r="AG103" s="373"/>
      <c r="AH103" s="375">
        <v>0</v>
      </c>
      <c r="AI103" s="373"/>
      <c r="AJ103" s="375">
        <v>0</v>
      </c>
      <c r="AK103" s="373"/>
      <c r="AL103" s="375">
        <v>0</v>
      </c>
      <c r="AM103" s="373"/>
      <c r="AN103" s="375">
        <v>0</v>
      </c>
      <c r="AO103" s="373"/>
      <c r="AP103" s="375">
        <v>0</v>
      </c>
      <c r="AQ103" s="373"/>
      <c r="AR103" s="375">
        <v>0</v>
      </c>
      <c r="AS103" s="373"/>
      <c r="AT103" s="375">
        <v>0</v>
      </c>
      <c r="AU103" s="373"/>
      <c r="AV103" s="374">
        <v>0</v>
      </c>
      <c r="AW103" s="373"/>
      <c r="AX103" s="374">
        <v>0</v>
      </c>
      <c r="AY103" s="373"/>
      <c r="AZ103" s="374">
        <v>0</v>
      </c>
      <c r="BA103" s="373"/>
      <c r="BB103" s="374">
        <v>0</v>
      </c>
      <c r="BC103" s="373"/>
      <c r="BD103" s="374">
        <v>0</v>
      </c>
      <c r="BE103" s="373"/>
      <c r="BF103" s="374">
        <v>0</v>
      </c>
      <c r="BG103" s="373"/>
      <c r="BH103" s="374">
        <v>0</v>
      </c>
      <c r="BI103" s="373"/>
      <c r="BJ103" s="374">
        <v>0</v>
      </c>
      <c r="BK103" s="373"/>
      <c r="BL103" s="375">
        <v>0</v>
      </c>
      <c r="BM103" s="373"/>
      <c r="BN103" s="618">
        <v>0</v>
      </c>
      <c r="BO103" s="376" t="s">
        <v>1196</v>
      </c>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0</v>
      </c>
      <c r="G104" s="373"/>
      <c r="H104" s="375">
        <v>0</v>
      </c>
      <c r="I104" s="373"/>
      <c r="J104" s="375">
        <v>0</v>
      </c>
      <c r="K104" s="373"/>
      <c r="L104" s="375">
        <v>0</v>
      </c>
      <c r="M104" s="373"/>
      <c r="N104" s="375">
        <v>0</v>
      </c>
      <c r="O104" s="373"/>
      <c r="P104" s="375">
        <v>0</v>
      </c>
      <c r="Q104" s="373"/>
      <c r="R104" s="375">
        <v>0</v>
      </c>
      <c r="S104" s="373"/>
      <c r="T104" s="375">
        <v>0</v>
      </c>
      <c r="U104" s="373"/>
      <c r="V104" s="375">
        <v>0</v>
      </c>
      <c r="W104" s="373"/>
      <c r="X104" s="375">
        <v>0</v>
      </c>
      <c r="Y104" s="373"/>
      <c r="Z104" s="375">
        <v>0</v>
      </c>
      <c r="AA104" s="373"/>
      <c r="AB104" s="375">
        <v>0</v>
      </c>
      <c r="AC104" s="373"/>
      <c r="AD104" s="375">
        <v>0</v>
      </c>
      <c r="AE104" s="373"/>
      <c r="AF104" s="375">
        <v>0</v>
      </c>
      <c r="AG104" s="373"/>
      <c r="AH104" s="375">
        <v>0</v>
      </c>
      <c r="AI104" s="373"/>
      <c r="AJ104" s="375">
        <v>0</v>
      </c>
      <c r="AK104" s="373"/>
      <c r="AL104" s="375">
        <v>0</v>
      </c>
      <c r="AM104" s="373"/>
      <c r="AN104" s="375">
        <v>0</v>
      </c>
      <c r="AO104" s="373"/>
      <c r="AP104" s="375">
        <v>0</v>
      </c>
      <c r="AQ104" s="373"/>
      <c r="AR104" s="375">
        <v>0</v>
      </c>
      <c r="AS104" s="373"/>
      <c r="AT104" s="375">
        <v>0</v>
      </c>
      <c r="AU104" s="373"/>
      <c r="AV104" s="374">
        <v>0</v>
      </c>
      <c r="AW104" s="373"/>
      <c r="AX104" s="374">
        <v>0</v>
      </c>
      <c r="AY104" s="373"/>
      <c r="AZ104" s="374">
        <v>0</v>
      </c>
      <c r="BA104" s="373"/>
      <c r="BB104" s="374">
        <v>0</v>
      </c>
      <c r="BC104" s="373"/>
      <c r="BD104" s="374">
        <v>0</v>
      </c>
      <c r="BE104" s="373"/>
      <c r="BF104" s="374">
        <v>0</v>
      </c>
      <c r="BG104" s="373"/>
      <c r="BH104" s="374">
        <v>0</v>
      </c>
      <c r="BI104" s="373"/>
      <c r="BJ104" s="374">
        <v>0</v>
      </c>
      <c r="BK104" s="373"/>
      <c r="BL104" s="375">
        <v>0</v>
      </c>
      <c r="BM104" s="373"/>
      <c r="BN104" s="618">
        <v>0</v>
      </c>
      <c r="BO104" s="376" t="s">
        <v>1196</v>
      </c>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0</v>
      </c>
      <c r="G105" s="373"/>
      <c r="H105" s="387">
        <v>0</v>
      </c>
      <c r="I105" s="373"/>
      <c r="J105" s="387">
        <v>0</v>
      </c>
      <c r="K105" s="373"/>
      <c r="L105" s="387">
        <v>0</v>
      </c>
      <c r="M105" s="373"/>
      <c r="N105" s="387">
        <v>0</v>
      </c>
      <c r="O105" s="373"/>
      <c r="P105" s="387">
        <v>0</v>
      </c>
      <c r="Q105" s="373"/>
      <c r="R105" s="387">
        <v>0</v>
      </c>
      <c r="S105" s="373"/>
      <c r="T105" s="387">
        <v>-3.5527136788005009E-15</v>
      </c>
      <c r="U105" s="373"/>
      <c r="V105" s="387">
        <v>0</v>
      </c>
      <c r="W105" s="373"/>
      <c r="X105" s="387">
        <v>0</v>
      </c>
      <c r="Y105" s="373"/>
      <c r="Z105" s="387">
        <v>0</v>
      </c>
      <c r="AA105" s="373"/>
      <c r="AB105" s="387">
        <v>0</v>
      </c>
      <c r="AC105" s="373"/>
      <c r="AD105" s="387">
        <v>0</v>
      </c>
      <c r="AE105" s="373"/>
      <c r="AF105" s="387">
        <v>0</v>
      </c>
      <c r="AG105" s="373"/>
      <c r="AH105" s="387">
        <v>0</v>
      </c>
      <c r="AI105" s="373"/>
      <c r="AJ105" s="387">
        <v>0</v>
      </c>
      <c r="AK105" s="373"/>
      <c r="AL105" s="387">
        <v>0</v>
      </c>
      <c r="AM105" s="373"/>
      <c r="AN105" s="387">
        <v>0</v>
      </c>
      <c r="AO105" s="373"/>
      <c r="AP105" s="387">
        <v>0</v>
      </c>
      <c r="AQ105" s="373"/>
      <c r="AR105" s="387">
        <v>0</v>
      </c>
      <c r="AS105" s="373"/>
      <c r="AT105" s="387">
        <v>0</v>
      </c>
      <c r="AU105" s="373"/>
      <c r="AV105" s="388">
        <v>0</v>
      </c>
      <c r="AW105" s="373"/>
      <c r="AX105" s="388">
        <v>0</v>
      </c>
      <c r="AY105" s="373"/>
      <c r="AZ105" s="388">
        <v>0</v>
      </c>
      <c r="BA105" s="373"/>
      <c r="BB105" s="388">
        <v>0</v>
      </c>
      <c r="BC105" s="373"/>
      <c r="BD105" s="388">
        <v>0</v>
      </c>
      <c r="BE105" s="373"/>
      <c r="BF105" s="388">
        <v>0</v>
      </c>
      <c r="BG105" s="373"/>
      <c r="BH105" s="388">
        <v>-8.8817841970012523E-16</v>
      </c>
      <c r="BI105" s="373"/>
      <c r="BJ105" s="388">
        <v>0</v>
      </c>
      <c r="BK105" s="373"/>
      <c r="BL105" s="387">
        <v>0</v>
      </c>
      <c r="BM105" s="373"/>
      <c r="BN105" s="625">
        <v>0</v>
      </c>
      <c r="BO105" s="376" t="s">
        <v>1196</v>
      </c>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634</v>
      </c>
      <c r="E106" s="459"/>
      <c r="F106" s="369">
        <v>90148.595514513596</v>
      </c>
      <c r="G106" s="373"/>
      <c r="H106" s="371">
        <v>36885.999615547764</v>
      </c>
      <c r="I106" s="373"/>
      <c r="J106" s="371">
        <v>36478.55343885161</v>
      </c>
      <c r="K106" s="373"/>
      <c r="L106" s="371">
        <v>28336.850877031815</v>
      </c>
      <c r="M106" s="373"/>
      <c r="N106" s="371">
        <v>19025.639094487611</v>
      </c>
      <c r="O106" s="373"/>
      <c r="P106" s="371">
        <v>17828.650748592376</v>
      </c>
      <c r="Q106" s="373"/>
      <c r="R106" s="371">
        <v>18836.362043936908</v>
      </c>
      <c r="S106" s="373"/>
      <c r="T106" s="371">
        <v>19870.080788592375</v>
      </c>
      <c r="U106" s="373"/>
      <c r="V106" s="371">
        <v>26551.878746467064</v>
      </c>
      <c r="W106" s="373"/>
      <c r="X106" s="371">
        <v>27003.066293769079</v>
      </c>
      <c r="Y106" s="373"/>
      <c r="Z106" s="371">
        <v>27484.017046033554</v>
      </c>
      <c r="AA106" s="373"/>
      <c r="AB106" s="371">
        <v>40955.357670782963</v>
      </c>
      <c r="AC106" s="373"/>
      <c r="AD106" s="371">
        <v>31394.767236203974</v>
      </c>
      <c r="AE106" s="373"/>
      <c r="AF106" s="371">
        <v>41434.282977193572</v>
      </c>
      <c r="AG106" s="373"/>
      <c r="AH106" s="371">
        <v>24500.565247140596</v>
      </c>
      <c r="AI106" s="373"/>
      <c r="AJ106" s="371">
        <v>28274.343291236706</v>
      </c>
      <c r="AK106" s="373"/>
      <c r="AL106" s="371">
        <v>24625.014267634651</v>
      </c>
      <c r="AM106" s="373"/>
      <c r="AN106" s="371">
        <v>28622.644446360464</v>
      </c>
      <c r="AO106" s="373"/>
      <c r="AP106" s="371">
        <v>17019.021715990035</v>
      </c>
      <c r="AQ106" s="373"/>
      <c r="AR106" s="371">
        <v>18271.468683256022</v>
      </c>
      <c r="AS106" s="373"/>
      <c r="AT106" s="371">
        <v>16529.639766996679</v>
      </c>
      <c r="AU106" s="373"/>
      <c r="AV106" s="370">
        <v>15174.219753256191</v>
      </c>
      <c r="AW106" s="373"/>
      <c r="AX106" s="370">
        <v>16746.616048781707</v>
      </c>
      <c r="AY106" s="373"/>
      <c r="AZ106" s="370">
        <v>16135.4616093329</v>
      </c>
      <c r="BA106" s="373"/>
      <c r="BB106" s="370">
        <v>14279.862865906858</v>
      </c>
      <c r="BC106" s="373"/>
      <c r="BD106" s="370">
        <v>13221.544592177219</v>
      </c>
      <c r="BE106" s="373"/>
      <c r="BF106" s="370">
        <v>14227.264524664393</v>
      </c>
      <c r="BG106" s="373"/>
      <c r="BH106" s="370">
        <v>5913.0331618148966</v>
      </c>
      <c r="BI106" s="373"/>
      <c r="BJ106" s="370">
        <v>12.715676999999998</v>
      </c>
      <c r="BK106" s="373"/>
      <c r="BL106" s="371">
        <v>17.3826</v>
      </c>
      <c r="BM106" s="373"/>
      <c r="BN106" s="617">
        <v>17.3826</v>
      </c>
      <c r="BO106" s="376" t="s">
        <v>748</v>
      </c>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334</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627">
        <v>2026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220">
    <dataValidation allowBlank="1" showErrorMessage="1" sqref="E1" xr:uid="{00000000-0002-0000-1100-000000000000}"/>
    <dataValidation type="textLength" allowBlank="1" showInputMessage="1" showErrorMessage="1" prompt="Please select your country in worksheet &quot;Intro&quot; (for all pollutant sheets)" sqref="D1" xr:uid="{00000000-0002-0000-11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1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65C0574D-C288-4469-9255-4CE90E4AE288}">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6B9C5C2E-CECB-46A2-8B4C-E45D4AA8892D}">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C4983C48-874B-4C03-B40E-2F883A45A46F}">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68B52FC7-9F26-4412-8A67-920903DA9DD4}">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B34C3675-5F57-4298-9CD9-D65544B0DE1F}">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7A95D7BA-2A4B-4F24-B335-B7D1A5206B50}">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D4A796CD-42D4-4444-9708-69B064B1EE3A}">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36891114-ECCC-4501-A910-C6E28B4B058A}">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6DF1E8D6-0277-445B-9FB4-6C82A5629643}">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C718B42F-F7AD-4705-A2E0-160AB3C262D6}">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C8EE1B6F-8C53-431F-A2CA-BDAD791FA0D6}">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53281A8C-468E-4360-8D72-9E4363FF7226}">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35DF427A-D48E-4543-B41C-69272BB8342B}">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F8A4E64A-4CF4-4EB6-A07F-D25BEF255700}">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36C486CB-0F8B-43AD-8E70-87B630159A59}">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E88C3D6C-666F-4F60-8FDE-8533F4CEE519}">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C10B33B7-01FC-4718-AAAD-80CC8F538425}">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ECB91E11-28F0-4248-B4B1-C9AE71FE4490}">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9DC12BBB-C312-4C2B-A659-F9DFB9581DAC}">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40957D04-6C0B-4965-A70C-D1615B064851}">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4CB9F2D4-4736-4851-BB2F-4E76F6BD86C6}">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429D15B0-1972-4F3C-B16C-C3BEB7293477}">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42881817-6A51-4165-8638-59759046B521}">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567E7E1C-5861-4B67-8714-1CF3E8AA8C98}">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F44571EC-86A8-4785-9C14-06E876ABF125}">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E845AFE1-3FA0-4C8A-ADCB-DF57BD495723}">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68D86F10-9973-4C1A-B185-E7B965D9B7EE}">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20CA1F2A-89CE-4B64-A174-1C991E07829E}">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DAAC5F1A-82B6-41BC-AE2F-6E548332944F}">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8A3F33A9-3E7B-45F6-B2BE-8659686AF300}">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A429AA5E-BB50-40BC-B39E-1E8B695E1E53}">
      <formula1>OR(AND(ISNUMBER(BN5),BN5&gt;=0),BN5=":")</formula1>
    </dataValidation>
    <dataValidation type="custom" allowBlank="1" showInputMessage="1" showErrorMessage="1" errorTitle="Wrong data input" error="Data entry is limited to numbers._x000d__x000a_: symbol can be used for not available data." sqref="F96" xr:uid="{32EC3D6C-EB56-4E6C-8C7D-68EACD92DDE3}">
      <formula1>OR(ISNUMBER(F96),F96=":")</formula1>
    </dataValidation>
    <dataValidation type="custom" allowBlank="1" showInputMessage="1" showErrorMessage="1" errorTitle="Wrong data input" error="Data entry is limited to numbers._x000d__x000a_: symbol can be used for not available data." sqref="F97" xr:uid="{E13F6754-E8FC-480D-8F9A-C0541D4D007B}">
      <formula1>OR(ISNUMBER(F97),F97=":")</formula1>
    </dataValidation>
    <dataValidation type="custom" allowBlank="1" showInputMessage="1" showErrorMessage="1" errorTitle="Wrong data input" error="Data entry is limited to numbers._x000d__x000a_: symbol can be used for not available data." sqref="F98" xr:uid="{A80225B4-4F69-452E-A7AE-D8AE534DA40B}">
      <formula1>OR(ISNUMBER(F98),F98=":")</formula1>
    </dataValidation>
    <dataValidation type="custom" allowBlank="1" showInputMessage="1" showErrorMessage="1" errorTitle="Wrong data input" error="Data entry is limited to numbers._x000d__x000a_: symbol can be used for not available data." sqref="F99" xr:uid="{7773067E-C373-4C9F-A59C-A047A62868D8}">
      <formula1>OR(ISNUMBER(F99),F99=":")</formula1>
    </dataValidation>
    <dataValidation type="custom" allowBlank="1" showInputMessage="1" showErrorMessage="1" errorTitle="Wrong data input" error="Data entry is limited to numbers._x000d__x000a_: symbol can be used for not available data." sqref="F100" xr:uid="{52919146-0418-45B4-A5C8-A103F0ECE242}">
      <formula1>OR(ISNUMBER(F100),F100=":")</formula1>
    </dataValidation>
    <dataValidation type="custom" allowBlank="1" showInputMessage="1" showErrorMessage="1" errorTitle="Wrong data input" error="Data entry is limited to numbers._x000d__x000a_: symbol can be used for not available data." sqref="F105" xr:uid="{098A1F21-A8FE-4DDF-A3DB-BDC3F71C2C39}">
      <formula1>OR(ISNUMBER(F105),F105=":")</formula1>
    </dataValidation>
    <dataValidation type="custom" allowBlank="1" showInputMessage="1" showErrorMessage="1" errorTitle="Wrong data input" error="Data entry is limited to numbers._x000d__x000a_: symbol can be used for not available data." sqref="H96" xr:uid="{480B2E07-6684-4A1F-A2ED-C9243A2A9549}">
      <formula1>OR(ISNUMBER(H96),H96=":")</formula1>
    </dataValidation>
    <dataValidation type="custom" allowBlank="1" showInputMessage="1" showErrorMessage="1" errorTitle="Wrong data input" error="Data entry is limited to numbers._x000d__x000a_: symbol can be used for not available data." sqref="H97" xr:uid="{94CD78FE-A6C6-4E70-85EA-777B07236A86}">
      <formula1>OR(ISNUMBER(H97),H97=":")</formula1>
    </dataValidation>
    <dataValidation type="custom" allowBlank="1" showInputMessage="1" showErrorMessage="1" errorTitle="Wrong data input" error="Data entry is limited to numbers._x000d__x000a_: symbol can be used for not available data." sqref="H98" xr:uid="{0E0F5CC4-91E7-42D7-96B9-8690C0A6964B}">
      <formula1>OR(ISNUMBER(H98),H98=":")</formula1>
    </dataValidation>
    <dataValidation type="custom" allowBlank="1" showInputMessage="1" showErrorMessage="1" errorTitle="Wrong data input" error="Data entry is limited to numbers._x000d__x000a_: symbol can be used for not available data." sqref="H99" xr:uid="{EB112044-13DF-498D-ABE9-0EBF16ACDDE5}">
      <formula1>OR(ISNUMBER(H99),H99=":")</formula1>
    </dataValidation>
    <dataValidation type="custom" allowBlank="1" showInputMessage="1" showErrorMessage="1" errorTitle="Wrong data input" error="Data entry is limited to numbers._x000d__x000a_: symbol can be used for not available data." sqref="H100" xr:uid="{3DC7DF20-FA64-4225-8489-FB8C0D3F9CBD}">
      <formula1>OR(ISNUMBER(H100),H100=":")</formula1>
    </dataValidation>
    <dataValidation type="custom" allowBlank="1" showInputMessage="1" showErrorMessage="1" errorTitle="Wrong data input" error="Data entry is limited to numbers._x000d__x000a_: symbol can be used for not available data." sqref="H105" xr:uid="{31AFCDD3-99B6-47F7-9BFE-F63DA767F0E9}">
      <formula1>OR(ISNUMBER(H105),H105=":")</formula1>
    </dataValidation>
    <dataValidation type="custom" allowBlank="1" showInputMessage="1" showErrorMessage="1" errorTitle="Wrong data input" error="Data entry is limited to numbers._x000d__x000a_: symbol can be used for not available data." sqref="J96" xr:uid="{589804BB-6C88-43EC-873E-AF89CF986800}">
      <formula1>OR(ISNUMBER(J96),J96=":")</formula1>
    </dataValidation>
    <dataValidation type="custom" allowBlank="1" showInputMessage="1" showErrorMessage="1" errorTitle="Wrong data input" error="Data entry is limited to numbers._x000d__x000a_: symbol can be used for not available data." sqref="J97" xr:uid="{DC092020-BA94-4D57-8105-E3E2FF1BD9F2}">
      <formula1>OR(ISNUMBER(J97),J97=":")</formula1>
    </dataValidation>
    <dataValidation type="custom" allowBlank="1" showInputMessage="1" showErrorMessage="1" errorTitle="Wrong data input" error="Data entry is limited to numbers._x000d__x000a_: symbol can be used for not available data." sqref="J98" xr:uid="{FD5FC3DC-E0F4-40B4-A2B8-2F3F6F33999D}">
      <formula1>OR(ISNUMBER(J98),J98=":")</formula1>
    </dataValidation>
    <dataValidation type="custom" allowBlank="1" showInputMessage="1" showErrorMessage="1" errorTitle="Wrong data input" error="Data entry is limited to numbers._x000d__x000a_: symbol can be used for not available data." sqref="J99" xr:uid="{B5C39EFF-09F8-4CD7-B58A-06BBC4CC1F28}">
      <formula1>OR(ISNUMBER(J99),J99=":")</formula1>
    </dataValidation>
    <dataValidation type="custom" allowBlank="1" showInputMessage="1" showErrorMessage="1" errorTitle="Wrong data input" error="Data entry is limited to numbers._x000d__x000a_: symbol can be used for not available data." sqref="J100" xr:uid="{599EE8AA-E238-4ECF-A189-938899C46964}">
      <formula1>OR(ISNUMBER(J100),J100=":")</formula1>
    </dataValidation>
    <dataValidation type="custom" allowBlank="1" showInputMessage="1" showErrorMessage="1" errorTitle="Wrong data input" error="Data entry is limited to numbers._x000d__x000a_: symbol can be used for not available data." sqref="J105" xr:uid="{7E6C0B22-3AF8-4C41-9657-D888D84C9065}">
      <formula1>OR(ISNUMBER(J105),J105=":")</formula1>
    </dataValidation>
    <dataValidation type="custom" allowBlank="1" showInputMessage="1" showErrorMessage="1" errorTitle="Wrong data input" error="Data entry is limited to numbers._x000d__x000a_: symbol can be used for not available data." sqref="L96" xr:uid="{FC3B35F5-F7D2-472D-9CF5-ADEC58DE5464}">
      <formula1>OR(ISNUMBER(L96),L96=":")</formula1>
    </dataValidation>
    <dataValidation type="custom" allowBlank="1" showInputMessage="1" showErrorMessage="1" errorTitle="Wrong data input" error="Data entry is limited to numbers._x000d__x000a_: symbol can be used for not available data." sqref="L97" xr:uid="{11E70844-07C5-4B83-BEA0-5C0E39B49320}">
      <formula1>OR(ISNUMBER(L97),L97=":")</formula1>
    </dataValidation>
    <dataValidation type="custom" allowBlank="1" showInputMessage="1" showErrorMessage="1" errorTitle="Wrong data input" error="Data entry is limited to numbers._x000d__x000a_: symbol can be used for not available data." sqref="L98" xr:uid="{67B2BD39-7CF8-4E3E-8BE7-94C5E175B135}">
      <formula1>OR(ISNUMBER(L98),L98=":")</formula1>
    </dataValidation>
    <dataValidation type="custom" allowBlank="1" showInputMessage="1" showErrorMessage="1" errorTitle="Wrong data input" error="Data entry is limited to numbers._x000d__x000a_: symbol can be used for not available data." sqref="L99" xr:uid="{ACD4DD85-D9CF-4FF5-80E6-DB8CE223312E}">
      <formula1>OR(ISNUMBER(L99),L99=":")</formula1>
    </dataValidation>
    <dataValidation type="custom" allowBlank="1" showInputMessage="1" showErrorMessage="1" errorTitle="Wrong data input" error="Data entry is limited to numbers._x000d__x000a_: symbol can be used for not available data." sqref="L100" xr:uid="{6F54D464-0B17-4D6C-982E-5062B9B07B36}">
      <formula1>OR(ISNUMBER(L100),L100=":")</formula1>
    </dataValidation>
    <dataValidation type="custom" allowBlank="1" showInputMessage="1" showErrorMessage="1" errorTitle="Wrong data input" error="Data entry is limited to numbers._x000d__x000a_: symbol can be used for not available data." sqref="L105" xr:uid="{C2FF1C22-049A-4063-8597-CAC5FB7EE456}">
      <formula1>OR(ISNUMBER(L105),L105=":")</formula1>
    </dataValidation>
    <dataValidation type="custom" allowBlank="1" showInputMessage="1" showErrorMessage="1" errorTitle="Wrong data input" error="Data entry is limited to numbers._x000d__x000a_: symbol can be used for not available data." sqref="N96" xr:uid="{985292E7-870C-4437-B428-A6BE43B20912}">
      <formula1>OR(ISNUMBER(N96),N96=":")</formula1>
    </dataValidation>
    <dataValidation type="custom" allowBlank="1" showInputMessage="1" showErrorMessage="1" errorTitle="Wrong data input" error="Data entry is limited to numbers._x000d__x000a_: symbol can be used for not available data." sqref="N97" xr:uid="{C3740761-CCED-4BB4-A74B-F56143233812}">
      <formula1>OR(ISNUMBER(N97),N97=":")</formula1>
    </dataValidation>
    <dataValidation type="custom" allowBlank="1" showInputMessage="1" showErrorMessage="1" errorTitle="Wrong data input" error="Data entry is limited to numbers._x000d__x000a_: symbol can be used for not available data." sqref="N98" xr:uid="{2E777300-639A-46E4-BAFA-188CE5049260}">
      <formula1>OR(ISNUMBER(N98),N98=":")</formula1>
    </dataValidation>
    <dataValidation type="custom" allowBlank="1" showInputMessage="1" showErrorMessage="1" errorTitle="Wrong data input" error="Data entry is limited to numbers._x000d__x000a_: symbol can be used for not available data." sqref="N99" xr:uid="{32718E22-3A24-4BD0-B524-1EF61B6A4EDB}">
      <formula1>OR(ISNUMBER(N99),N99=":")</formula1>
    </dataValidation>
    <dataValidation type="custom" allowBlank="1" showInputMessage="1" showErrorMessage="1" errorTitle="Wrong data input" error="Data entry is limited to numbers._x000d__x000a_: symbol can be used for not available data." sqref="N100" xr:uid="{A2ED23A0-CFB4-42F9-A5E5-18FCA89A8BCF}">
      <formula1>OR(ISNUMBER(N100),N100=":")</formula1>
    </dataValidation>
    <dataValidation type="custom" allowBlank="1" showInputMessage="1" showErrorMessage="1" errorTitle="Wrong data input" error="Data entry is limited to numbers._x000d__x000a_: symbol can be used for not available data." sqref="N105" xr:uid="{24269420-F5D4-4DE8-BF0A-4C798F5280BF}">
      <formula1>OR(ISNUMBER(N105),N105=":")</formula1>
    </dataValidation>
    <dataValidation type="custom" allowBlank="1" showInputMessage="1" showErrorMessage="1" errorTitle="Wrong data input" error="Data entry is limited to numbers._x000d__x000a_: symbol can be used for not available data." sqref="P96" xr:uid="{531D12C5-6ECD-4998-8BF5-366CBCB80F9B}">
      <formula1>OR(ISNUMBER(P96),P96=":")</formula1>
    </dataValidation>
    <dataValidation type="custom" allowBlank="1" showInputMessage="1" showErrorMessage="1" errorTitle="Wrong data input" error="Data entry is limited to numbers._x000d__x000a_: symbol can be used for not available data." sqref="P97" xr:uid="{9EFBBDDD-AFB6-49DA-BD91-C78A856DBEE2}">
      <formula1>OR(ISNUMBER(P97),P97=":")</formula1>
    </dataValidation>
    <dataValidation type="custom" allowBlank="1" showInputMessage="1" showErrorMessage="1" errorTitle="Wrong data input" error="Data entry is limited to numbers._x000d__x000a_: symbol can be used for not available data." sqref="P98" xr:uid="{D7FA395C-03A0-4D7A-9A88-2817355B5111}">
      <formula1>OR(ISNUMBER(P98),P98=":")</formula1>
    </dataValidation>
    <dataValidation type="custom" allowBlank="1" showInputMessage="1" showErrorMessage="1" errorTitle="Wrong data input" error="Data entry is limited to numbers._x000d__x000a_: symbol can be used for not available data." sqref="P99" xr:uid="{41F673AA-9702-4AF1-B9E1-732976A60FE9}">
      <formula1>OR(ISNUMBER(P99),P99=":")</formula1>
    </dataValidation>
    <dataValidation type="custom" allowBlank="1" showInputMessage="1" showErrorMessage="1" errorTitle="Wrong data input" error="Data entry is limited to numbers._x000d__x000a_: symbol can be used for not available data." sqref="P100" xr:uid="{B332C56E-8627-40C9-9759-F9E00CD31951}">
      <formula1>OR(ISNUMBER(P100),P100=":")</formula1>
    </dataValidation>
    <dataValidation type="custom" allowBlank="1" showInputMessage="1" showErrorMessage="1" errorTitle="Wrong data input" error="Data entry is limited to numbers._x000d__x000a_: symbol can be used for not available data." sqref="P105" xr:uid="{408816F8-86C5-460C-99C3-AD67654DAED8}">
      <formula1>OR(ISNUMBER(P105),P105=":")</formula1>
    </dataValidation>
    <dataValidation type="custom" allowBlank="1" showInputMessage="1" showErrorMessage="1" errorTitle="Wrong data input" error="Data entry is limited to numbers._x000d__x000a_: symbol can be used for not available data." sqref="R96" xr:uid="{A9788D9E-1F86-428F-81DF-49FF6ED70B7C}">
      <formula1>OR(ISNUMBER(R96),R96=":")</formula1>
    </dataValidation>
    <dataValidation type="custom" allowBlank="1" showInputMessage="1" showErrorMessage="1" errorTitle="Wrong data input" error="Data entry is limited to numbers._x000d__x000a_: symbol can be used for not available data." sqref="R97" xr:uid="{C1754EEB-38FD-4C12-BDD9-3C7D87D776D3}">
      <formula1>OR(ISNUMBER(R97),R97=":")</formula1>
    </dataValidation>
    <dataValidation type="custom" allowBlank="1" showInputMessage="1" showErrorMessage="1" errorTitle="Wrong data input" error="Data entry is limited to numbers._x000d__x000a_: symbol can be used for not available data." sqref="R98" xr:uid="{FBFEDA42-D3FC-4ECB-B581-C87A042EEA7E}">
      <formula1>OR(ISNUMBER(R98),R98=":")</formula1>
    </dataValidation>
    <dataValidation type="custom" allowBlank="1" showInputMessage="1" showErrorMessage="1" errorTitle="Wrong data input" error="Data entry is limited to numbers._x000d__x000a_: symbol can be used for not available data." sqref="R99" xr:uid="{E2DB707B-4F1A-4484-9BFD-CC8A51FD2D42}">
      <formula1>OR(ISNUMBER(R99),R99=":")</formula1>
    </dataValidation>
    <dataValidation type="custom" allowBlank="1" showInputMessage="1" showErrorMessage="1" errorTitle="Wrong data input" error="Data entry is limited to numbers._x000d__x000a_: symbol can be used for not available data." sqref="R100" xr:uid="{4B66B33C-0F77-41C9-826C-62B8AED447F6}">
      <formula1>OR(ISNUMBER(R100),R100=":")</formula1>
    </dataValidation>
    <dataValidation type="custom" allowBlank="1" showInputMessage="1" showErrorMessage="1" errorTitle="Wrong data input" error="Data entry is limited to numbers._x000d__x000a_: symbol can be used for not available data." sqref="R105" xr:uid="{D4418962-3D14-4A16-A881-21498825E73D}">
      <formula1>OR(ISNUMBER(R105),R105=":")</formula1>
    </dataValidation>
    <dataValidation type="custom" allowBlank="1" showInputMessage="1" showErrorMessage="1" errorTitle="Wrong data input" error="Data entry is limited to numbers._x000d__x000a_: symbol can be used for not available data." sqref="T96" xr:uid="{CA97FBAB-0C2B-4AED-8EC0-6F33679C04F8}">
      <formula1>OR(ISNUMBER(T96),T96=":")</formula1>
    </dataValidation>
    <dataValidation type="custom" allowBlank="1" showInputMessage="1" showErrorMessage="1" errorTitle="Wrong data input" error="Data entry is limited to numbers._x000d__x000a_: symbol can be used for not available data." sqref="T97" xr:uid="{CDA258EE-4BE6-4653-BFD3-E856C6B3FF21}">
      <formula1>OR(ISNUMBER(T97),T97=":")</formula1>
    </dataValidation>
    <dataValidation type="custom" allowBlank="1" showInputMessage="1" showErrorMessage="1" errorTitle="Wrong data input" error="Data entry is limited to numbers._x000d__x000a_: symbol can be used for not available data." sqref="T98" xr:uid="{D46979FF-0136-4868-805F-ECDF5F66B5CA}">
      <formula1>OR(ISNUMBER(T98),T98=":")</formula1>
    </dataValidation>
    <dataValidation type="custom" allowBlank="1" showInputMessage="1" showErrorMessage="1" errorTitle="Wrong data input" error="Data entry is limited to numbers._x000d__x000a_: symbol can be used for not available data." sqref="T99" xr:uid="{E3A65F67-B2CA-4563-9BE9-157CD2EE1E93}">
      <formula1>OR(ISNUMBER(T99),T99=":")</formula1>
    </dataValidation>
    <dataValidation type="custom" allowBlank="1" showInputMessage="1" showErrorMessage="1" errorTitle="Wrong data input" error="Data entry is limited to numbers._x000d__x000a_: symbol can be used for not available data." sqref="T100" xr:uid="{31E78D12-BC41-42BF-BA5E-35FEFF483559}">
      <formula1>OR(ISNUMBER(T100),T100=":")</formula1>
    </dataValidation>
    <dataValidation type="custom" allowBlank="1" showInputMessage="1" showErrorMessage="1" errorTitle="Wrong data input" error="Data entry is limited to numbers._x000d__x000a_: symbol can be used for not available data." sqref="T105" xr:uid="{A12FBC2A-218F-45BE-BF48-5E3CEEF9EBE8}">
      <formula1>OR(ISNUMBER(T105),T105=":")</formula1>
    </dataValidation>
    <dataValidation type="custom" allowBlank="1" showInputMessage="1" showErrorMessage="1" errorTitle="Wrong data input" error="Data entry is limited to numbers._x000d__x000a_: symbol can be used for not available data." sqref="V96" xr:uid="{A5E7A35A-8C26-48B7-8D00-55BE9FB0C69A}">
      <formula1>OR(ISNUMBER(V96),V96=":")</formula1>
    </dataValidation>
    <dataValidation type="custom" allowBlank="1" showInputMessage="1" showErrorMessage="1" errorTitle="Wrong data input" error="Data entry is limited to numbers._x000d__x000a_: symbol can be used for not available data." sqref="V97" xr:uid="{EC177078-FEAF-4D8A-B281-FEDBFCED3329}">
      <formula1>OR(ISNUMBER(V97),V97=":")</formula1>
    </dataValidation>
    <dataValidation type="custom" allowBlank="1" showInputMessage="1" showErrorMessage="1" errorTitle="Wrong data input" error="Data entry is limited to numbers._x000d__x000a_: symbol can be used for not available data." sqref="V98" xr:uid="{1A5FE6DD-DA5E-4C66-8840-720BB5DFFBCE}">
      <formula1>OR(ISNUMBER(V98),V98=":")</formula1>
    </dataValidation>
    <dataValidation type="custom" allowBlank="1" showInputMessage="1" showErrorMessage="1" errorTitle="Wrong data input" error="Data entry is limited to numbers._x000d__x000a_: symbol can be used for not available data." sqref="V99" xr:uid="{3E29B50C-AF06-419A-887F-B824ACB598FE}">
      <formula1>OR(ISNUMBER(V99),V99=":")</formula1>
    </dataValidation>
    <dataValidation type="custom" allowBlank="1" showInputMessage="1" showErrorMessage="1" errorTitle="Wrong data input" error="Data entry is limited to numbers._x000d__x000a_: symbol can be used for not available data." sqref="V100" xr:uid="{8A55ECDD-017C-4E47-9E37-1D18D59EAE0D}">
      <formula1>OR(ISNUMBER(V100),V100=":")</formula1>
    </dataValidation>
    <dataValidation type="custom" allowBlank="1" showInputMessage="1" showErrorMessage="1" errorTitle="Wrong data input" error="Data entry is limited to numbers._x000d__x000a_: symbol can be used for not available data." sqref="V105" xr:uid="{62CA30CB-34AD-4A4E-8D1B-843CADC12B95}">
      <formula1>OR(ISNUMBER(V105),V105=":")</formula1>
    </dataValidation>
    <dataValidation type="custom" allowBlank="1" showInputMessage="1" showErrorMessage="1" errorTitle="Wrong data input" error="Data entry is limited to numbers._x000d__x000a_: symbol can be used for not available data." sqref="X96" xr:uid="{1F4CF37E-1313-488A-B8BB-0352BCF0DA77}">
      <formula1>OR(ISNUMBER(X96),X96=":")</formula1>
    </dataValidation>
    <dataValidation type="custom" allowBlank="1" showInputMessage="1" showErrorMessage="1" errorTitle="Wrong data input" error="Data entry is limited to numbers._x000d__x000a_: symbol can be used for not available data." sqref="X97" xr:uid="{79ECAD3C-4347-4B02-A0C1-E170A89AB1D0}">
      <formula1>OR(ISNUMBER(X97),X97=":")</formula1>
    </dataValidation>
    <dataValidation type="custom" allowBlank="1" showInputMessage="1" showErrorMessage="1" errorTitle="Wrong data input" error="Data entry is limited to numbers._x000d__x000a_: symbol can be used for not available data." sqref="X98" xr:uid="{8B08B118-D947-4830-BCEE-3D713B7731B9}">
      <formula1>OR(ISNUMBER(X98),X98=":")</formula1>
    </dataValidation>
    <dataValidation type="custom" allowBlank="1" showInputMessage="1" showErrorMessage="1" errorTitle="Wrong data input" error="Data entry is limited to numbers._x000d__x000a_: symbol can be used for not available data." sqref="X99" xr:uid="{978E6DF0-6900-40E5-9EA4-69131F5F0F2E}">
      <formula1>OR(ISNUMBER(X99),X99=":")</formula1>
    </dataValidation>
    <dataValidation type="custom" allowBlank="1" showInputMessage="1" showErrorMessage="1" errorTitle="Wrong data input" error="Data entry is limited to numbers._x000d__x000a_: symbol can be used for not available data." sqref="X100" xr:uid="{602EC880-CB4F-42E3-9E96-28275EBAF401}">
      <formula1>OR(ISNUMBER(X100),X100=":")</formula1>
    </dataValidation>
    <dataValidation type="custom" allowBlank="1" showInputMessage="1" showErrorMessage="1" errorTitle="Wrong data input" error="Data entry is limited to numbers._x000d__x000a_: symbol can be used for not available data." sqref="X105" xr:uid="{36338E50-FC8C-43A4-BAED-351FDDAACF12}">
      <formula1>OR(ISNUMBER(X105),X105=":")</formula1>
    </dataValidation>
    <dataValidation type="custom" allowBlank="1" showInputMessage="1" showErrorMessage="1" errorTitle="Wrong data input" error="Data entry is limited to numbers._x000d__x000a_: symbol can be used for not available data." sqref="Z96" xr:uid="{9A4F6972-498A-43B0-A4E3-852278BF1666}">
      <formula1>OR(ISNUMBER(Z96),Z96=":")</formula1>
    </dataValidation>
    <dataValidation type="custom" allowBlank="1" showInputMessage="1" showErrorMessage="1" errorTitle="Wrong data input" error="Data entry is limited to numbers._x000d__x000a_: symbol can be used for not available data." sqref="Z97" xr:uid="{D67D550A-D32A-4705-AE1D-F73B95EC3EA4}">
      <formula1>OR(ISNUMBER(Z97),Z97=":")</formula1>
    </dataValidation>
    <dataValidation type="custom" allowBlank="1" showInputMessage="1" showErrorMessage="1" errorTitle="Wrong data input" error="Data entry is limited to numbers._x000d__x000a_: symbol can be used for not available data." sqref="Z98" xr:uid="{416C3F93-861B-4921-8EE1-56B0D8352388}">
      <formula1>OR(ISNUMBER(Z98),Z98=":")</formula1>
    </dataValidation>
    <dataValidation type="custom" allowBlank="1" showInputMessage="1" showErrorMessage="1" errorTitle="Wrong data input" error="Data entry is limited to numbers._x000d__x000a_: symbol can be used for not available data." sqref="Z99" xr:uid="{09D0725B-F2C3-44C0-B06D-3A290FD4B827}">
      <formula1>OR(ISNUMBER(Z99),Z99=":")</formula1>
    </dataValidation>
    <dataValidation type="custom" allowBlank="1" showInputMessage="1" showErrorMessage="1" errorTitle="Wrong data input" error="Data entry is limited to numbers._x000d__x000a_: symbol can be used for not available data." sqref="Z100" xr:uid="{FE063ABB-0933-4B18-A0DF-75BA93395861}">
      <formula1>OR(ISNUMBER(Z100),Z100=":")</formula1>
    </dataValidation>
    <dataValidation type="custom" allowBlank="1" showInputMessage="1" showErrorMessage="1" errorTitle="Wrong data input" error="Data entry is limited to numbers._x000d__x000a_: symbol can be used for not available data." sqref="Z105" xr:uid="{3DDFE08B-5B0A-4535-BBC0-D1262A39454B}">
      <formula1>OR(ISNUMBER(Z105),Z105=":")</formula1>
    </dataValidation>
    <dataValidation type="custom" allowBlank="1" showInputMessage="1" showErrorMessage="1" errorTitle="Wrong data input" error="Data entry is limited to numbers._x000d__x000a_: symbol can be used for not available data." sqref="AB96" xr:uid="{FAB0D720-D742-4F6A-8A45-33B532C98816}">
      <formula1>OR(ISNUMBER(AB96),AB96=":")</formula1>
    </dataValidation>
    <dataValidation type="custom" allowBlank="1" showInputMessage="1" showErrorMessage="1" errorTitle="Wrong data input" error="Data entry is limited to numbers._x000d__x000a_: symbol can be used for not available data." sqref="AB97" xr:uid="{3A615ED0-59D0-4591-A5A3-F9592B564C97}">
      <formula1>OR(ISNUMBER(AB97),AB97=":")</formula1>
    </dataValidation>
    <dataValidation type="custom" allowBlank="1" showInputMessage="1" showErrorMessage="1" errorTitle="Wrong data input" error="Data entry is limited to numbers._x000d__x000a_: symbol can be used for not available data." sqref="AB98" xr:uid="{AC780BF6-B83A-4930-A0EF-C3920952E6FD}">
      <formula1>OR(ISNUMBER(AB98),AB98=":")</formula1>
    </dataValidation>
    <dataValidation type="custom" allowBlank="1" showInputMessage="1" showErrorMessage="1" errorTitle="Wrong data input" error="Data entry is limited to numbers._x000d__x000a_: symbol can be used for not available data." sqref="AB99" xr:uid="{73125886-2BD0-48C7-9581-01FE64C178D3}">
      <formula1>OR(ISNUMBER(AB99),AB99=":")</formula1>
    </dataValidation>
    <dataValidation type="custom" allowBlank="1" showInputMessage="1" showErrorMessage="1" errorTitle="Wrong data input" error="Data entry is limited to numbers._x000d__x000a_: symbol can be used for not available data." sqref="AB100" xr:uid="{91828DAA-78DF-45DF-936C-19E0AE8902FC}">
      <formula1>OR(ISNUMBER(AB100),AB100=":")</formula1>
    </dataValidation>
    <dataValidation type="custom" allowBlank="1" showInputMessage="1" showErrorMessage="1" errorTitle="Wrong data input" error="Data entry is limited to numbers._x000d__x000a_: symbol can be used for not available data." sqref="AB105" xr:uid="{B12AE3C1-CC1E-4F5D-BB28-14A6F3A912FE}">
      <formula1>OR(ISNUMBER(AB105),AB105=":")</formula1>
    </dataValidation>
    <dataValidation type="custom" allowBlank="1" showInputMessage="1" showErrorMessage="1" errorTitle="Wrong data input" error="Data entry is limited to numbers._x000d__x000a_: symbol can be used for not available data." sqref="AD96" xr:uid="{D247A036-CEBB-401C-A3F6-96194FCC1EE2}">
      <formula1>OR(ISNUMBER(AD96),AD96=":")</formula1>
    </dataValidation>
    <dataValidation type="custom" allowBlank="1" showInputMessage="1" showErrorMessage="1" errorTitle="Wrong data input" error="Data entry is limited to numbers._x000d__x000a_: symbol can be used for not available data." sqref="AD97" xr:uid="{846406E1-3D03-48AE-B281-BBD9EEF163D8}">
      <formula1>OR(ISNUMBER(AD97),AD97=":")</formula1>
    </dataValidation>
    <dataValidation type="custom" allowBlank="1" showInputMessage="1" showErrorMessage="1" errorTitle="Wrong data input" error="Data entry is limited to numbers._x000d__x000a_: symbol can be used for not available data." sqref="AD98" xr:uid="{66D2AA85-117B-4F0F-A1E8-2E8FB8BD01B5}">
      <formula1>OR(ISNUMBER(AD98),AD98=":")</formula1>
    </dataValidation>
    <dataValidation type="custom" allowBlank="1" showInputMessage="1" showErrorMessage="1" errorTitle="Wrong data input" error="Data entry is limited to numbers._x000d__x000a_: symbol can be used for not available data." sqref="AD99" xr:uid="{4E73EBB1-43FC-45C1-8F83-5E38BC39100E}">
      <formula1>OR(ISNUMBER(AD99),AD99=":")</formula1>
    </dataValidation>
    <dataValidation type="custom" allowBlank="1" showInputMessage="1" showErrorMessage="1" errorTitle="Wrong data input" error="Data entry is limited to numbers._x000d__x000a_: symbol can be used for not available data." sqref="AD100" xr:uid="{9D4AE9FA-AE0A-4424-8E5D-384A078888F7}">
      <formula1>OR(ISNUMBER(AD100),AD100=":")</formula1>
    </dataValidation>
    <dataValidation type="custom" allowBlank="1" showInputMessage="1" showErrorMessage="1" errorTitle="Wrong data input" error="Data entry is limited to numbers._x000d__x000a_: symbol can be used for not available data." sqref="AD105" xr:uid="{6D75DF51-A8E0-4DC2-B622-D5446AEED218}">
      <formula1>OR(ISNUMBER(AD105),AD105=":")</formula1>
    </dataValidation>
    <dataValidation type="custom" allowBlank="1" showInputMessage="1" showErrorMessage="1" errorTitle="Wrong data input" error="Data entry is limited to numbers._x000d__x000a_: symbol can be used for not available data." sqref="AF96" xr:uid="{55734BA1-224E-4788-99EB-A4387909A063}">
      <formula1>OR(ISNUMBER(AF96),AF96=":")</formula1>
    </dataValidation>
    <dataValidation type="custom" allowBlank="1" showInputMessage="1" showErrorMessage="1" errorTitle="Wrong data input" error="Data entry is limited to numbers._x000d__x000a_: symbol can be used for not available data." sqref="AF97" xr:uid="{0C8BB997-E176-4676-85C6-62C9B938050B}">
      <formula1>OR(ISNUMBER(AF97),AF97=":")</formula1>
    </dataValidation>
    <dataValidation type="custom" allowBlank="1" showInputMessage="1" showErrorMessage="1" errorTitle="Wrong data input" error="Data entry is limited to numbers._x000d__x000a_: symbol can be used for not available data." sqref="AF98" xr:uid="{841BC05E-FFB8-4197-98A0-F9999924B3B4}">
      <formula1>OR(ISNUMBER(AF98),AF98=":")</formula1>
    </dataValidation>
    <dataValidation type="custom" allowBlank="1" showInputMessage="1" showErrorMessage="1" errorTitle="Wrong data input" error="Data entry is limited to numbers._x000d__x000a_: symbol can be used for not available data." sqref="AF99" xr:uid="{062DFC28-71C7-4976-A2B0-9A0B00485A09}">
      <formula1>OR(ISNUMBER(AF99),AF99=":")</formula1>
    </dataValidation>
    <dataValidation type="custom" allowBlank="1" showInputMessage="1" showErrorMessage="1" errorTitle="Wrong data input" error="Data entry is limited to numbers._x000d__x000a_: symbol can be used for not available data." sqref="AF100" xr:uid="{69013EC6-EA93-4B6A-A840-D1DF078DA8C0}">
      <formula1>OR(ISNUMBER(AF100),AF100=":")</formula1>
    </dataValidation>
    <dataValidation type="custom" allowBlank="1" showInputMessage="1" showErrorMessage="1" errorTitle="Wrong data input" error="Data entry is limited to numbers._x000d__x000a_: symbol can be used for not available data." sqref="AF105" xr:uid="{2010BF8A-584A-4834-91BF-E4064302369A}">
      <formula1>OR(ISNUMBER(AF105),AF105=":")</formula1>
    </dataValidation>
    <dataValidation type="custom" allowBlank="1" showInputMessage="1" showErrorMessage="1" errorTitle="Wrong data input" error="Data entry is limited to numbers._x000d__x000a_: symbol can be used for not available data." sqref="AH96" xr:uid="{4056C3BB-DEE4-42DA-8C4E-79BBB98122DC}">
      <formula1>OR(ISNUMBER(AH96),AH96=":")</formula1>
    </dataValidation>
    <dataValidation type="custom" allowBlank="1" showInputMessage="1" showErrorMessage="1" errorTitle="Wrong data input" error="Data entry is limited to numbers._x000d__x000a_: symbol can be used for not available data." sqref="AH97" xr:uid="{9FB92CA6-D61A-4416-BD62-84C64831F5AA}">
      <formula1>OR(ISNUMBER(AH97),AH97=":")</formula1>
    </dataValidation>
    <dataValidation type="custom" allowBlank="1" showInputMessage="1" showErrorMessage="1" errorTitle="Wrong data input" error="Data entry is limited to numbers._x000d__x000a_: symbol can be used for not available data." sqref="AH98" xr:uid="{E2603AB6-3110-4819-83A2-4A9A12FE5884}">
      <formula1>OR(ISNUMBER(AH98),AH98=":")</formula1>
    </dataValidation>
    <dataValidation type="custom" allowBlank="1" showInputMessage="1" showErrorMessage="1" errorTitle="Wrong data input" error="Data entry is limited to numbers._x000d__x000a_: symbol can be used for not available data." sqref="AH99" xr:uid="{8BBE0899-B929-4D17-B7D9-C0D5C6579981}">
      <formula1>OR(ISNUMBER(AH99),AH99=":")</formula1>
    </dataValidation>
    <dataValidation type="custom" allowBlank="1" showInputMessage="1" showErrorMessage="1" errorTitle="Wrong data input" error="Data entry is limited to numbers._x000d__x000a_: symbol can be used for not available data." sqref="AH100" xr:uid="{CF30A8A9-BB53-426A-B934-2DD75EB526F4}">
      <formula1>OR(ISNUMBER(AH100),AH100=":")</formula1>
    </dataValidation>
    <dataValidation type="custom" allowBlank="1" showInputMessage="1" showErrorMessage="1" errorTitle="Wrong data input" error="Data entry is limited to numbers._x000d__x000a_: symbol can be used for not available data." sqref="AH105" xr:uid="{94188B64-833E-400C-A385-07AC64609120}">
      <formula1>OR(ISNUMBER(AH105),AH105=":")</formula1>
    </dataValidation>
    <dataValidation type="custom" allowBlank="1" showInputMessage="1" showErrorMessage="1" errorTitle="Wrong data input" error="Data entry is limited to numbers._x000d__x000a_: symbol can be used for not available data." sqref="AJ96" xr:uid="{2C0F2B39-0BBD-4BDD-AD27-7CACD6630506}">
      <formula1>OR(ISNUMBER(AJ96),AJ96=":")</formula1>
    </dataValidation>
    <dataValidation type="custom" allowBlank="1" showInputMessage="1" showErrorMessage="1" errorTitle="Wrong data input" error="Data entry is limited to numbers._x000d__x000a_: symbol can be used for not available data." sqref="AJ97" xr:uid="{E2266542-7654-4256-B68A-DD967377D4CC}">
      <formula1>OR(ISNUMBER(AJ97),AJ97=":")</formula1>
    </dataValidation>
    <dataValidation type="custom" allowBlank="1" showInputMessage="1" showErrorMessage="1" errorTitle="Wrong data input" error="Data entry is limited to numbers._x000d__x000a_: symbol can be used for not available data." sqref="AJ98" xr:uid="{DB8D2C7C-193A-4099-941F-C3BE4312F5D1}">
      <formula1>OR(ISNUMBER(AJ98),AJ98=":")</formula1>
    </dataValidation>
    <dataValidation type="custom" allowBlank="1" showInputMessage="1" showErrorMessage="1" errorTitle="Wrong data input" error="Data entry is limited to numbers._x000d__x000a_: symbol can be used for not available data." sqref="AJ99" xr:uid="{F3080D13-4E3B-4422-A841-6A4DB4642837}">
      <formula1>OR(ISNUMBER(AJ99),AJ99=":")</formula1>
    </dataValidation>
    <dataValidation type="custom" allowBlank="1" showInputMessage="1" showErrorMessage="1" errorTitle="Wrong data input" error="Data entry is limited to numbers._x000d__x000a_: symbol can be used for not available data." sqref="AJ100" xr:uid="{8424E3EA-0148-4797-BADD-AFB27CA09DC6}">
      <formula1>OR(ISNUMBER(AJ100),AJ100=":")</formula1>
    </dataValidation>
    <dataValidation type="custom" allowBlank="1" showInputMessage="1" showErrorMessage="1" errorTitle="Wrong data input" error="Data entry is limited to numbers._x000d__x000a_: symbol can be used for not available data." sqref="AJ105" xr:uid="{CFA21294-DB27-4AAA-82B0-779127286733}">
      <formula1>OR(ISNUMBER(AJ105),AJ105=":")</formula1>
    </dataValidation>
    <dataValidation type="custom" allowBlank="1" showInputMessage="1" showErrorMessage="1" errorTitle="Wrong data input" error="Data entry is limited to numbers._x000d__x000a_: symbol can be used for not available data." sqref="AL96" xr:uid="{7D341787-F22A-416C-A692-06C5DE5BF4CB}">
      <formula1>OR(ISNUMBER(AL96),AL96=":")</formula1>
    </dataValidation>
    <dataValidation type="custom" allowBlank="1" showInputMessage="1" showErrorMessage="1" errorTitle="Wrong data input" error="Data entry is limited to numbers._x000d__x000a_: symbol can be used for not available data." sqref="AL97" xr:uid="{84F59FEF-4188-4924-BCC8-AA9C9853BC28}">
      <formula1>OR(ISNUMBER(AL97),AL97=":")</formula1>
    </dataValidation>
    <dataValidation type="custom" allowBlank="1" showInputMessage="1" showErrorMessage="1" errorTitle="Wrong data input" error="Data entry is limited to numbers._x000d__x000a_: symbol can be used for not available data." sqref="AL98" xr:uid="{A3141A2C-6846-4EEB-AB9D-770A7D9DAEBE}">
      <formula1>OR(ISNUMBER(AL98),AL98=":")</formula1>
    </dataValidation>
    <dataValidation type="custom" allowBlank="1" showInputMessage="1" showErrorMessage="1" errorTitle="Wrong data input" error="Data entry is limited to numbers._x000d__x000a_: symbol can be used for not available data." sqref="AL99" xr:uid="{F549574B-DAEA-4BBD-8DD8-1DA8FF948E58}">
      <formula1>OR(ISNUMBER(AL99),AL99=":")</formula1>
    </dataValidation>
    <dataValidation type="custom" allowBlank="1" showInputMessage="1" showErrorMessage="1" errorTitle="Wrong data input" error="Data entry is limited to numbers._x000d__x000a_: symbol can be used for not available data." sqref="AL100" xr:uid="{0CDF7A3C-7548-46F9-8BA6-7C888D8E7B4C}">
      <formula1>OR(ISNUMBER(AL100),AL100=":")</formula1>
    </dataValidation>
    <dataValidation type="custom" allowBlank="1" showInputMessage="1" showErrorMessage="1" errorTitle="Wrong data input" error="Data entry is limited to numbers._x000d__x000a_: symbol can be used for not available data." sqref="AL105" xr:uid="{075904BA-E9E7-4920-8202-E2BD9EDD678D}">
      <formula1>OR(ISNUMBER(AL105),AL105=":")</formula1>
    </dataValidation>
    <dataValidation type="custom" allowBlank="1" showInputMessage="1" showErrorMessage="1" errorTitle="Wrong data input" error="Data entry is limited to numbers._x000d__x000a_: symbol can be used for not available data." sqref="AN96" xr:uid="{B4E5BBE9-AC56-4B46-91E4-849486B5795D}">
      <formula1>OR(ISNUMBER(AN96),AN96=":")</formula1>
    </dataValidation>
    <dataValidation type="custom" allowBlank="1" showInputMessage="1" showErrorMessage="1" errorTitle="Wrong data input" error="Data entry is limited to numbers._x000d__x000a_: symbol can be used for not available data." sqref="AN97" xr:uid="{898CE526-DD17-4AA1-B023-C2C2CCE65BB0}">
      <formula1>OR(ISNUMBER(AN97),AN97=":")</formula1>
    </dataValidation>
    <dataValidation type="custom" allowBlank="1" showInputMessage="1" showErrorMessage="1" errorTitle="Wrong data input" error="Data entry is limited to numbers._x000d__x000a_: symbol can be used for not available data." sqref="AN98" xr:uid="{3C31ACE5-5B4F-47CB-B1B8-955296CFA46C}">
      <formula1>OR(ISNUMBER(AN98),AN98=":")</formula1>
    </dataValidation>
    <dataValidation type="custom" allowBlank="1" showInputMessage="1" showErrorMessage="1" errorTitle="Wrong data input" error="Data entry is limited to numbers._x000d__x000a_: symbol can be used for not available data." sqref="AN99" xr:uid="{0FED36F6-CE00-47AC-8900-B247C429D663}">
      <formula1>OR(ISNUMBER(AN99),AN99=":")</formula1>
    </dataValidation>
    <dataValidation type="custom" allowBlank="1" showInputMessage="1" showErrorMessage="1" errorTitle="Wrong data input" error="Data entry is limited to numbers._x000d__x000a_: symbol can be used for not available data." sqref="AN100" xr:uid="{F05D1047-9564-4BEC-A229-F7DB52371F2E}">
      <formula1>OR(ISNUMBER(AN100),AN100=":")</formula1>
    </dataValidation>
    <dataValidation type="custom" allowBlank="1" showInputMessage="1" showErrorMessage="1" errorTitle="Wrong data input" error="Data entry is limited to numbers._x000d__x000a_: symbol can be used for not available data." sqref="AN105" xr:uid="{2C4EDFEF-5D77-404A-9037-E5CC43BA7F9B}">
      <formula1>OR(ISNUMBER(AN105),AN105=":")</formula1>
    </dataValidation>
    <dataValidation type="custom" allowBlank="1" showInputMessage="1" showErrorMessage="1" errorTitle="Wrong data input" error="Data entry is limited to numbers._x000d__x000a_: symbol can be used for not available data." sqref="AP96" xr:uid="{30C36D4A-1975-41BD-81C7-8C9F5FA999BB}">
      <formula1>OR(ISNUMBER(AP96),AP96=":")</formula1>
    </dataValidation>
    <dataValidation type="custom" allowBlank="1" showInputMessage="1" showErrorMessage="1" errorTitle="Wrong data input" error="Data entry is limited to numbers._x000d__x000a_: symbol can be used for not available data." sqref="AP97" xr:uid="{5C4E3EB2-6426-4C82-8194-1740A91CC58B}">
      <formula1>OR(ISNUMBER(AP97),AP97=":")</formula1>
    </dataValidation>
    <dataValidation type="custom" allowBlank="1" showInputMessage="1" showErrorMessage="1" errorTitle="Wrong data input" error="Data entry is limited to numbers._x000d__x000a_: symbol can be used for not available data." sqref="AP98" xr:uid="{24FCA3CA-9D3B-496D-8762-916C3E416B83}">
      <formula1>OR(ISNUMBER(AP98),AP98=":")</formula1>
    </dataValidation>
    <dataValidation type="custom" allowBlank="1" showInputMessage="1" showErrorMessage="1" errorTitle="Wrong data input" error="Data entry is limited to numbers._x000d__x000a_: symbol can be used for not available data." sqref="AP99" xr:uid="{1463C798-A6DB-49D3-80CF-A4A065EDADCE}">
      <formula1>OR(ISNUMBER(AP99),AP99=":")</formula1>
    </dataValidation>
    <dataValidation type="custom" allowBlank="1" showInputMessage="1" showErrorMessage="1" errorTitle="Wrong data input" error="Data entry is limited to numbers._x000d__x000a_: symbol can be used for not available data." sqref="AP100" xr:uid="{F24AB4D8-4F91-46AF-A9B0-C2C135253DF8}">
      <formula1>OR(ISNUMBER(AP100),AP100=":")</formula1>
    </dataValidation>
    <dataValidation type="custom" allowBlank="1" showInputMessage="1" showErrorMessage="1" errorTitle="Wrong data input" error="Data entry is limited to numbers._x000d__x000a_: symbol can be used for not available data." sqref="AP105" xr:uid="{34DF12E5-74C1-4BF0-B7A0-EE705D095FE7}">
      <formula1>OR(ISNUMBER(AP105),AP105=":")</formula1>
    </dataValidation>
    <dataValidation type="custom" allowBlank="1" showInputMessage="1" showErrorMessage="1" errorTitle="Wrong data input" error="Data entry is limited to numbers._x000d__x000a_: symbol can be used for not available data." sqref="AR96" xr:uid="{7A4B4F3C-00D5-4711-B0CD-708A5E7F3D01}">
      <formula1>OR(ISNUMBER(AR96),AR96=":")</formula1>
    </dataValidation>
    <dataValidation type="custom" allowBlank="1" showInputMessage="1" showErrorMessage="1" errorTitle="Wrong data input" error="Data entry is limited to numbers._x000d__x000a_: symbol can be used for not available data." sqref="AR97" xr:uid="{BCC21DE9-09A7-4DF1-B377-D5FA5B42B28D}">
      <formula1>OR(ISNUMBER(AR97),AR97=":")</formula1>
    </dataValidation>
    <dataValidation type="custom" allowBlank="1" showInputMessage="1" showErrorMessage="1" errorTitle="Wrong data input" error="Data entry is limited to numbers._x000d__x000a_: symbol can be used for not available data." sqref="AR98" xr:uid="{53CD54F6-1FAB-4C4E-8506-88418C070C99}">
      <formula1>OR(ISNUMBER(AR98),AR98=":")</formula1>
    </dataValidation>
    <dataValidation type="custom" allowBlank="1" showInputMessage="1" showErrorMessage="1" errorTitle="Wrong data input" error="Data entry is limited to numbers._x000d__x000a_: symbol can be used for not available data." sqref="AR99" xr:uid="{DEFD8175-9EF3-496D-B221-B2CAB7B3AC67}">
      <formula1>OR(ISNUMBER(AR99),AR99=":")</formula1>
    </dataValidation>
    <dataValidation type="custom" allowBlank="1" showInputMessage="1" showErrorMessage="1" errorTitle="Wrong data input" error="Data entry is limited to numbers._x000d__x000a_: symbol can be used for not available data." sqref="AR100" xr:uid="{C8E42E86-CC0F-44F5-BB35-CA44879B36E3}">
      <formula1>OR(ISNUMBER(AR100),AR100=":")</formula1>
    </dataValidation>
    <dataValidation type="custom" allowBlank="1" showInputMessage="1" showErrorMessage="1" errorTitle="Wrong data input" error="Data entry is limited to numbers._x000d__x000a_: symbol can be used for not available data." sqref="AR105" xr:uid="{E3CC9EAA-599E-4113-B02E-E32C958763BE}">
      <formula1>OR(ISNUMBER(AR105),AR105=":")</formula1>
    </dataValidation>
    <dataValidation type="custom" allowBlank="1" showInputMessage="1" showErrorMessage="1" errorTitle="Wrong data input" error="Data entry is limited to numbers._x000d__x000a_: symbol can be used for not available data." sqref="AT96" xr:uid="{BAF06780-EE34-4039-A0EE-4D4283A2D162}">
      <formula1>OR(ISNUMBER(AT96),AT96=":")</formula1>
    </dataValidation>
    <dataValidation type="custom" allowBlank="1" showInputMessage="1" showErrorMessage="1" errorTitle="Wrong data input" error="Data entry is limited to numbers._x000d__x000a_: symbol can be used for not available data." sqref="AT97" xr:uid="{747D8344-3B80-4A0F-B1FD-ADCA7C52B70E}">
      <formula1>OR(ISNUMBER(AT97),AT97=":")</formula1>
    </dataValidation>
    <dataValidation type="custom" allowBlank="1" showInputMessage="1" showErrorMessage="1" errorTitle="Wrong data input" error="Data entry is limited to numbers._x000d__x000a_: symbol can be used for not available data." sqref="AT98" xr:uid="{50F29B82-1842-4709-B0BC-F0879859F175}">
      <formula1>OR(ISNUMBER(AT98),AT98=":")</formula1>
    </dataValidation>
    <dataValidation type="custom" allowBlank="1" showInputMessage="1" showErrorMessage="1" errorTitle="Wrong data input" error="Data entry is limited to numbers._x000d__x000a_: symbol can be used for not available data." sqref="AT99" xr:uid="{FAE54164-001E-464F-B8EE-96F0E397EF7A}">
      <formula1>OR(ISNUMBER(AT99),AT99=":")</formula1>
    </dataValidation>
    <dataValidation type="custom" allowBlank="1" showInputMessage="1" showErrorMessage="1" errorTitle="Wrong data input" error="Data entry is limited to numbers._x000d__x000a_: symbol can be used for not available data." sqref="AT100" xr:uid="{7FB5975B-3C62-4199-B8E1-8EC468F90492}">
      <formula1>OR(ISNUMBER(AT100),AT100=":")</formula1>
    </dataValidation>
    <dataValidation type="custom" allowBlank="1" showInputMessage="1" showErrorMessage="1" errorTitle="Wrong data input" error="Data entry is limited to numbers._x000d__x000a_: symbol can be used for not available data." sqref="AT105" xr:uid="{5402D968-083D-4476-B5BA-5473846D6074}">
      <formula1>OR(ISNUMBER(AT105),AT105=":")</formula1>
    </dataValidation>
    <dataValidation type="custom" allowBlank="1" showInputMessage="1" showErrorMessage="1" errorTitle="Wrong data input" error="Data entry is limited to numbers._x000d__x000a_: symbol can be used for not available data." sqref="AV96" xr:uid="{94E732F0-9193-4E2E-96E7-397100D57923}">
      <formula1>OR(ISNUMBER(AV96),AV96=":")</formula1>
    </dataValidation>
    <dataValidation type="custom" allowBlank="1" showInputMessage="1" showErrorMessage="1" errorTitle="Wrong data input" error="Data entry is limited to numbers._x000d__x000a_: symbol can be used for not available data." sqref="AV97" xr:uid="{4BFDFAA8-10E6-4D45-9794-5A6B7D6D5D1C}">
      <formula1>OR(ISNUMBER(AV97),AV97=":")</formula1>
    </dataValidation>
    <dataValidation type="custom" allowBlank="1" showInputMessage="1" showErrorMessage="1" errorTitle="Wrong data input" error="Data entry is limited to numbers._x000d__x000a_: symbol can be used for not available data." sqref="AV98" xr:uid="{DDCEDFE3-21FD-48AA-99D8-C2C6620D3802}">
      <formula1>OR(ISNUMBER(AV98),AV98=":")</formula1>
    </dataValidation>
    <dataValidation type="custom" allowBlank="1" showInputMessage="1" showErrorMessage="1" errorTitle="Wrong data input" error="Data entry is limited to numbers._x000d__x000a_: symbol can be used for not available data." sqref="AV99" xr:uid="{2136DEC2-77FA-4862-B1DF-64223EF06623}">
      <formula1>OR(ISNUMBER(AV99),AV99=":")</formula1>
    </dataValidation>
    <dataValidation type="custom" allowBlank="1" showInputMessage="1" showErrorMessage="1" errorTitle="Wrong data input" error="Data entry is limited to numbers._x000d__x000a_: symbol can be used for not available data." sqref="AV100" xr:uid="{2E4ADABD-587E-400A-81B0-7FE0D3C87203}">
      <formula1>OR(ISNUMBER(AV100),AV100=":")</formula1>
    </dataValidation>
    <dataValidation type="custom" allowBlank="1" showInputMessage="1" showErrorMessage="1" errorTitle="Wrong data input" error="Data entry is limited to numbers._x000d__x000a_: symbol can be used for not available data." sqref="AV105" xr:uid="{A949C5F9-B2F3-4ED4-9116-0F1CD4021A8F}">
      <formula1>OR(ISNUMBER(AV105),AV105=":")</formula1>
    </dataValidation>
    <dataValidation type="custom" allowBlank="1" showInputMessage="1" showErrorMessage="1" errorTitle="Wrong data input" error="Data entry is limited to numbers._x000d__x000a_: symbol can be used for not available data." sqref="AX96" xr:uid="{8D5155F3-2B8F-4F66-B366-D3C375995855}">
      <formula1>OR(ISNUMBER(AX96),AX96=":")</formula1>
    </dataValidation>
    <dataValidation type="custom" allowBlank="1" showInputMessage="1" showErrorMessage="1" errorTitle="Wrong data input" error="Data entry is limited to numbers._x000d__x000a_: symbol can be used for not available data." sqref="AX97" xr:uid="{5A5EA816-DBFA-4182-B2CE-2459FACD069C}">
      <formula1>OR(ISNUMBER(AX97),AX97=":")</formula1>
    </dataValidation>
    <dataValidation type="custom" allowBlank="1" showInputMessage="1" showErrorMessage="1" errorTitle="Wrong data input" error="Data entry is limited to numbers._x000d__x000a_: symbol can be used for not available data." sqref="AX98" xr:uid="{0C48BD6A-043D-4FD5-88B9-19CF4BC0A8CD}">
      <formula1>OR(ISNUMBER(AX98),AX98=":")</formula1>
    </dataValidation>
    <dataValidation type="custom" allowBlank="1" showInputMessage="1" showErrorMessage="1" errorTitle="Wrong data input" error="Data entry is limited to numbers._x000d__x000a_: symbol can be used for not available data." sqref="AX99" xr:uid="{3BC1E5D7-5E4B-4D26-8D2D-1B2E3946F446}">
      <formula1>OR(ISNUMBER(AX99),AX99=":")</formula1>
    </dataValidation>
    <dataValidation type="custom" allowBlank="1" showInputMessage="1" showErrorMessage="1" errorTitle="Wrong data input" error="Data entry is limited to numbers._x000d__x000a_: symbol can be used for not available data." sqref="AX100" xr:uid="{57FACF0F-BF3B-497A-9C4E-81C5A3B81176}">
      <formula1>OR(ISNUMBER(AX100),AX100=":")</formula1>
    </dataValidation>
    <dataValidation type="custom" allowBlank="1" showInputMessage="1" showErrorMessage="1" errorTitle="Wrong data input" error="Data entry is limited to numbers._x000d__x000a_: symbol can be used for not available data." sqref="AX105" xr:uid="{5DE6057C-5B46-4173-B074-A6DEDE4EE785}">
      <formula1>OR(ISNUMBER(AX105),AX105=":")</formula1>
    </dataValidation>
    <dataValidation type="custom" allowBlank="1" showInputMessage="1" showErrorMessage="1" errorTitle="Wrong data input" error="Data entry is limited to numbers._x000d__x000a_: symbol can be used for not available data." sqref="AZ96" xr:uid="{622A510C-B083-4408-B70A-D8D6B7E5A278}">
      <formula1>OR(ISNUMBER(AZ96),AZ96=":")</formula1>
    </dataValidation>
    <dataValidation type="custom" allowBlank="1" showInputMessage="1" showErrorMessage="1" errorTitle="Wrong data input" error="Data entry is limited to numbers._x000d__x000a_: symbol can be used for not available data." sqref="AZ97" xr:uid="{6B1AAC8F-A07F-4CB1-B63C-1CB7112973F4}">
      <formula1>OR(ISNUMBER(AZ97),AZ97=":")</formula1>
    </dataValidation>
    <dataValidation type="custom" allowBlank="1" showInputMessage="1" showErrorMessage="1" errorTitle="Wrong data input" error="Data entry is limited to numbers._x000d__x000a_: symbol can be used for not available data." sqref="AZ98" xr:uid="{8228C72B-0D9B-441D-892D-3623016678B9}">
      <formula1>OR(ISNUMBER(AZ98),AZ98=":")</formula1>
    </dataValidation>
    <dataValidation type="custom" allowBlank="1" showInputMessage="1" showErrorMessage="1" errorTitle="Wrong data input" error="Data entry is limited to numbers._x000d__x000a_: symbol can be used for not available data." sqref="AZ99" xr:uid="{3B45DB90-6DDE-4133-8840-C378CC856575}">
      <formula1>OR(ISNUMBER(AZ99),AZ99=":")</formula1>
    </dataValidation>
    <dataValidation type="custom" allowBlank="1" showInputMessage="1" showErrorMessage="1" errorTitle="Wrong data input" error="Data entry is limited to numbers._x000d__x000a_: symbol can be used for not available data." sqref="AZ100" xr:uid="{88171EB4-89CF-44FB-A79A-6DBC6FD28E96}">
      <formula1>OR(ISNUMBER(AZ100),AZ100=":")</formula1>
    </dataValidation>
    <dataValidation type="custom" allowBlank="1" showInputMessage="1" showErrorMessage="1" errorTitle="Wrong data input" error="Data entry is limited to numbers._x000d__x000a_: symbol can be used for not available data." sqref="AZ105" xr:uid="{D171A52D-3322-4F80-B7AE-A0187336EDDF}">
      <formula1>OR(ISNUMBER(AZ105),AZ105=":")</formula1>
    </dataValidation>
    <dataValidation type="custom" allowBlank="1" showInputMessage="1" showErrorMessage="1" errorTitle="Wrong data input" error="Data entry is limited to numbers._x000d__x000a_: symbol can be used for not available data." sqref="BB96" xr:uid="{8F8BB9CC-B3FF-4688-AD1C-3585ADC87E59}">
      <formula1>OR(ISNUMBER(BB96),BB96=":")</formula1>
    </dataValidation>
    <dataValidation type="custom" allowBlank="1" showInputMessage="1" showErrorMessage="1" errorTitle="Wrong data input" error="Data entry is limited to numbers._x000d__x000a_: symbol can be used for not available data." sqref="BB97" xr:uid="{E665CD87-472B-43EB-A072-ABC24653D99A}">
      <formula1>OR(ISNUMBER(BB97),BB97=":")</formula1>
    </dataValidation>
    <dataValidation type="custom" allowBlank="1" showInputMessage="1" showErrorMessage="1" errorTitle="Wrong data input" error="Data entry is limited to numbers._x000d__x000a_: symbol can be used for not available data." sqref="BB98" xr:uid="{791E27F8-95E2-4963-8E43-EC8BA6938DEB}">
      <formula1>OR(ISNUMBER(BB98),BB98=":")</formula1>
    </dataValidation>
    <dataValidation type="custom" allowBlank="1" showInputMessage="1" showErrorMessage="1" errorTitle="Wrong data input" error="Data entry is limited to numbers._x000d__x000a_: symbol can be used for not available data." sqref="BB99" xr:uid="{6E329E1D-F7FA-4B58-826F-144883E132D6}">
      <formula1>OR(ISNUMBER(BB99),BB99=":")</formula1>
    </dataValidation>
    <dataValidation type="custom" allowBlank="1" showInputMessage="1" showErrorMessage="1" errorTitle="Wrong data input" error="Data entry is limited to numbers._x000d__x000a_: symbol can be used for not available data." sqref="BB100" xr:uid="{69200A05-7C42-4DAC-AA39-70454AAC0D46}">
      <formula1>OR(ISNUMBER(BB100),BB100=":")</formula1>
    </dataValidation>
    <dataValidation type="custom" allowBlank="1" showInputMessage="1" showErrorMessage="1" errorTitle="Wrong data input" error="Data entry is limited to numbers._x000d__x000a_: symbol can be used for not available data." sqref="BB105" xr:uid="{386A635D-DAB4-41B8-959A-9F69C4E75ED0}">
      <formula1>OR(ISNUMBER(BB105),BB105=":")</formula1>
    </dataValidation>
    <dataValidation type="custom" allowBlank="1" showInputMessage="1" showErrorMessage="1" errorTitle="Wrong data input" error="Data entry is limited to numbers._x000d__x000a_: symbol can be used for not available data." sqref="BD96" xr:uid="{9D674D86-FF18-4557-B05D-F9DB54A2D03A}">
      <formula1>OR(ISNUMBER(BD96),BD96=":")</formula1>
    </dataValidation>
    <dataValidation type="custom" allowBlank="1" showInputMessage="1" showErrorMessage="1" errorTitle="Wrong data input" error="Data entry is limited to numbers._x000d__x000a_: symbol can be used for not available data." sqref="BD97" xr:uid="{06EF957A-9649-4062-A05D-81E8710142DF}">
      <formula1>OR(ISNUMBER(BD97),BD97=":")</formula1>
    </dataValidation>
    <dataValidation type="custom" allowBlank="1" showInputMessage="1" showErrorMessage="1" errorTitle="Wrong data input" error="Data entry is limited to numbers._x000d__x000a_: symbol can be used for not available data." sqref="BD98" xr:uid="{BDA1AE33-73C4-4C9E-8023-456016954268}">
      <formula1>OR(ISNUMBER(BD98),BD98=":")</formula1>
    </dataValidation>
    <dataValidation type="custom" allowBlank="1" showInputMessage="1" showErrorMessage="1" errorTitle="Wrong data input" error="Data entry is limited to numbers._x000d__x000a_: symbol can be used for not available data." sqref="BD99" xr:uid="{ABA1B690-7335-478B-B185-0BD660F0DC6F}">
      <formula1>OR(ISNUMBER(BD99),BD99=":")</formula1>
    </dataValidation>
    <dataValidation type="custom" allowBlank="1" showInputMessage="1" showErrorMessage="1" errorTitle="Wrong data input" error="Data entry is limited to numbers._x000d__x000a_: symbol can be used for not available data." sqref="BD100" xr:uid="{F21617A3-9F10-43DF-8885-2AC51A5C845F}">
      <formula1>OR(ISNUMBER(BD100),BD100=":")</formula1>
    </dataValidation>
    <dataValidation type="custom" allowBlank="1" showInputMessage="1" showErrorMessage="1" errorTitle="Wrong data input" error="Data entry is limited to numbers._x000d__x000a_: symbol can be used for not available data." sqref="BD105" xr:uid="{EC33DEAA-D1FC-4D47-A8AE-D66B8C697B0B}">
      <formula1>OR(ISNUMBER(BD105),BD105=":")</formula1>
    </dataValidation>
    <dataValidation type="custom" allowBlank="1" showInputMessage="1" showErrorMessage="1" errorTitle="Wrong data input" error="Data entry is limited to numbers._x000d__x000a_: symbol can be used for not available data." sqref="BF96" xr:uid="{6D6AB525-9FF6-4E3F-B93E-A17EAF39A86E}">
      <formula1>OR(ISNUMBER(BF96),BF96=":")</formula1>
    </dataValidation>
    <dataValidation type="custom" allowBlank="1" showInputMessage="1" showErrorMessage="1" errorTitle="Wrong data input" error="Data entry is limited to numbers._x000d__x000a_: symbol can be used for not available data." sqref="BF97" xr:uid="{37822A5E-171B-4A01-8127-4310FB62D45A}">
      <formula1>OR(ISNUMBER(BF97),BF97=":")</formula1>
    </dataValidation>
    <dataValidation type="custom" allowBlank="1" showInputMessage="1" showErrorMessage="1" errorTitle="Wrong data input" error="Data entry is limited to numbers._x000d__x000a_: symbol can be used for not available data." sqref="BF98" xr:uid="{CC8B1522-869A-434E-A802-ACAC82C2DE11}">
      <formula1>OR(ISNUMBER(BF98),BF98=":")</formula1>
    </dataValidation>
    <dataValidation type="custom" allowBlank="1" showInputMessage="1" showErrorMessage="1" errorTitle="Wrong data input" error="Data entry is limited to numbers._x000d__x000a_: symbol can be used for not available data." sqref="BF99" xr:uid="{F36007DB-AF41-414C-A12B-7E3A6E3D5989}">
      <formula1>OR(ISNUMBER(BF99),BF99=":")</formula1>
    </dataValidation>
    <dataValidation type="custom" allowBlank="1" showInputMessage="1" showErrorMessage="1" errorTitle="Wrong data input" error="Data entry is limited to numbers._x000d__x000a_: symbol can be used for not available data." sqref="BF100" xr:uid="{5645D5E5-3A11-4C7B-B1DD-FEC6E7CEBF4D}">
      <formula1>OR(ISNUMBER(BF100),BF100=":")</formula1>
    </dataValidation>
    <dataValidation type="custom" allowBlank="1" showInputMessage="1" showErrorMessage="1" errorTitle="Wrong data input" error="Data entry is limited to numbers._x000d__x000a_: symbol can be used for not available data." sqref="BF105" xr:uid="{C1AF60EA-4598-46FB-BAE6-7EFE46879115}">
      <formula1>OR(ISNUMBER(BF105),BF105=":")</formula1>
    </dataValidation>
    <dataValidation type="custom" allowBlank="1" showInputMessage="1" showErrorMessage="1" errorTitle="Wrong data input" error="Data entry is limited to numbers._x000d__x000a_: symbol can be used for not available data." sqref="BH96" xr:uid="{66FA3B14-BF72-4E12-821C-DF021C365915}">
      <formula1>OR(ISNUMBER(BH96),BH96=":")</formula1>
    </dataValidation>
    <dataValidation type="custom" allowBlank="1" showInputMessage="1" showErrorMessage="1" errorTitle="Wrong data input" error="Data entry is limited to numbers._x000d__x000a_: symbol can be used for not available data." sqref="BH97" xr:uid="{876A0207-50CC-4ED5-B7C4-C9C4254D81CA}">
      <formula1>OR(ISNUMBER(BH97),BH97=":")</formula1>
    </dataValidation>
    <dataValidation type="custom" allowBlank="1" showInputMessage="1" showErrorMessage="1" errorTitle="Wrong data input" error="Data entry is limited to numbers._x000d__x000a_: symbol can be used for not available data." sqref="BH98" xr:uid="{E5017C51-A5CA-4B88-AEEA-90BC44478C1E}">
      <formula1>OR(ISNUMBER(BH98),BH98=":")</formula1>
    </dataValidation>
    <dataValidation type="custom" allowBlank="1" showInputMessage="1" showErrorMessage="1" errorTitle="Wrong data input" error="Data entry is limited to numbers._x000d__x000a_: symbol can be used for not available data." sqref="BH99" xr:uid="{1B9A64EC-BB40-43C5-AD95-19899B025495}">
      <formula1>OR(ISNUMBER(BH99),BH99=":")</formula1>
    </dataValidation>
    <dataValidation type="custom" allowBlank="1" showInputMessage="1" showErrorMessage="1" errorTitle="Wrong data input" error="Data entry is limited to numbers._x000d__x000a_: symbol can be used for not available data." sqref="BH100" xr:uid="{5171C093-437F-4917-ADC8-0AFB0B34C923}">
      <formula1>OR(ISNUMBER(BH100),BH100=":")</formula1>
    </dataValidation>
    <dataValidation type="custom" allowBlank="1" showInputMessage="1" showErrorMessage="1" errorTitle="Wrong data input" error="Data entry is limited to numbers._x000d__x000a_: symbol can be used for not available data." sqref="BH105" xr:uid="{0F163A1C-5083-4F98-AD74-ABC505299A82}">
      <formula1>OR(ISNUMBER(BH105),BH105=":")</formula1>
    </dataValidation>
    <dataValidation type="custom" allowBlank="1" showInputMessage="1" showErrorMessage="1" errorTitle="Wrong data input" error="Data entry is limited to numbers._x000d__x000a_: symbol can be used for not available data." sqref="BJ96" xr:uid="{BFC7989F-36B9-43DE-872B-A8CE1BB562EA}">
      <formula1>OR(ISNUMBER(BJ96),BJ96=":")</formula1>
    </dataValidation>
    <dataValidation type="custom" allowBlank="1" showInputMessage="1" showErrorMessage="1" errorTitle="Wrong data input" error="Data entry is limited to numbers._x000d__x000a_: symbol can be used for not available data." sqref="BJ97" xr:uid="{99B526D6-98DB-4A49-A4AB-FB22CF12DAA6}">
      <formula1>OR(ISNUMBER(BJ97),BJ97=":")</formula1>
    </dataValidation>
    <dataValidation type="custom" allowBlank="1" showInputMessage="1" showErrorMessage="1" errorTitle="Wrong data input" error="Data entry is limited to numbers._x000d__x000a_: symbol can be used for not available data." sqref="BJ98" xr:uid="{3E7F39E1-AE79-4693-A49A-231602F4CC95}">
      <formula1>OR(ISNUMBER(BJ98),BJ98=":")</formula1>
    </dataValidation>
    <dataValidation type="custom" allowBlank="1" showInputMessage="1" showErrorMessage="1" errorTitle="Wrong data input" error="Data entry is limited to numbers._x000d__x000a_: symbol can be used for not available data." sqref="BJ99" xr:uid="{DA391DCB-3041-4B57-BB0B-74A369B0B259}">
      <formula1>OR(ISNUMBER(BJ99),BJ99=":")</formula1>
    </dataValidation>
    <dataValidation type="custom" allowBlank="1" showInputMessage="1" showErrorMessage="1" errorTitle="Wrong data input" error="Data entry is limited to numbers._x000d__x000a_: symbol can be used for not available data." sqref="BJ100" xr:uid="{3BE6052B-674B-483F-8382-4BAEB1E5F36A}">
      <formula1>OR(ISNUMBER(BJ100),BJ100=":")</formula1>
    </dataValidation>
    <dataValidation type="custom" allowBlank="1" showInputMessage="1" showErrorMessage="1" errorTitle="Wrong data input" error="Data entry is limited to numbers._x000d__x000a_: symbol can be used for not available data." sqref="BJ105" xr:uid="{82F8A667-A368-47D2-9313-0DBE2979EF0C}">
      <formula1>OR(ISNUMBER(BJ105),BJ105=":")</formula1>
    </dataValidation>
    <dataValidation type="custom" allowBlank="1" showInputMessage="1" showErrorMessage="1" errorTitle="Wrong data input" error="Data entry is limited to numbers._x000d__x000a_: symbol can be used for not available data." sqref="BL96" xr:uid="{ADF6CC9C-7A88-4062-89CC-F95D31FEF58E}">
      <formula1>OR(ISNUMBER(BL96),BL96=":")</formula1>
    </dataValidation>
    <dataValidation type="custom" allowBlank="1" showInputMessage="1" showErrorMessage="1" errorTitle="Wrong data input" error="Data entry is limited to numbers._x000d__x000a_: symbol can be used for not available data." sqref="BL97" xr:uid="{DA3EAB1B-5FB8-4C14-8BF6-A0053771A83A}">
      <formula1>OR(ISNUMBER(BL97),BL97=":")</formula1>
    </dataValidation>
    <dataValidation type="custom" allowBlank="1" showInputMessage="1" showErrorMessage="1" errorTitle="Wrong data input" error="Data entry is limited to numbers._x000d__x000a_: symbol can be used for not available data." sqref="BL98" xr:uid="{91C543E0-D88E-4046-B000-80614296BF50}">
      <formula1>OR(ISNUMBER(BL98),BL98=":")</formula1>
    </dataValidation>
    <dataValidation type="custom" allowBlank="1" showInputMessage="1" showErrorMessage="1" errorTitle="Wrong data input" error="Data entry is limited to numbers._x000d__x000a_: symbol can be used for not available data." sqref="BL99" xr:uid="{106CE43D-4ACA-4EEF-89FF-A5CDAD09236A}">
      <formula1>OR(ISNUMBER(BL99),BL99=":")</formula1>
    </dataValidation>
    <dataValidation type="custom" allowBlank="1" showInputMessage="1" showErrorMessage="1" errorTitle="Wrong data input" error="Data entry is limited to numbers._x000d__x000a_: symbol can be used for not available data." sqref="BL100" xr:uid="{9A305D47-92DC-412C-A0A8-E957BA457BEE}">
      <formula1>OR(ISNUMBER(BL100),BL100=":")</formula1>
    </dataValidation>
    <dataValidation type="custom" allowBlank="1" showInputMessage="1" showErrorMessage="1" errorTitle="Wrong data input" error="Data entry is limited to numbers._x000d__x000a_: symbol can be used for not available data." sqref="BL105" xr:uid="{13A310F8-255F-4476-A77B-C965AF6DD7C9}">
      <formula1>OR(ISNUMBER(BL105),BL105=":")</formula1>
    </dataValidation>
    <dataValidation type="custom" allowBlank="1" showInputMessage="1" showErrorMessage="1" errorTitle="Wrong data input" error="Data entry is limited to numbers._x000d__x000a_: symbol can be used for not available data." sqref="BN96" xr:uid="{6E27265E-6498-45C8-8D3F-70B58A4D45A4}">
      <formula1>OR(ISNUMBER(BN96),BN96=":")</formula1>
    </dataValidation>
    <dataValidation type="custom" allowBlank="1" showInputMessage="1" showErrorMessage="1" errorTitle="Wrong data input" error="Data entry is limited to numbers._x000d__x000a_: symbol can be used for not available data." sqref="BN97" xr:uid="{05580AB6-B358-4E17-B61E-C3807A5DE650}">
      <formula1>OR(ISNUMBER(BN97),BN97=":")</formula1>
    </dataValidation>
    <dataValidation type="custom" allowBlank="1" showInputMessage="1" showErrorMessage="1" errorTitle="Wrong data input" error="Data entry is limited to numbers._x000d__x000a_: symbol can be used for not available data." sqref="BN98" xr:uid="{F439D5F3-518A-4D70-AA5E-1D33F614075D}">
      <formula1>OR(ISNUMBER(BN98),BN98=":")</formula1>
    </dataValidation>
    <dataValidation type="custom" allowBlank="1" showInputMessage="1" showErrorMessage="1" errorTitle="Wrong data input" error="Data entry is limited to numbers._x000d__x000a_: symbol can be used for not available data." sqref="BN99" xr:uid="{CCFC1F46-9444-4326-B01A-05B0DF09941C}">
      <formula1>OR(ISNUMBER(BN99),BN99=":")</formula1>
    </dataValidation>
    <dataValidation type="custom" allowBlank="1" showInputMessage="1" showErrorMessage="1" errorTitle="Wrong data input" error="Data entry is limited to numbers._x000d__x000a_: symbol can be used for not available data." sqref="BN100" xr:uid="{B9430230-2CFD-497A-8D0C-8B7E5B817950}">
      <formula1>OR(ISNUMBER(BN100),BN100=":")</formula1>
    </dataValidation>
    <dataValidation type="custom" allowBlank="1" showInputMessage="1" showErrorMessage="1" errorTitle="Wrong data input" error="Data entry is limited to numbers._x000d__x000a_: symbol can be used for not available data." sqref="BN105" xr:uid="{4F247153-FDB6-4315-9CE3-3DB18586CF3B}">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2273"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2274"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2275"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2276"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MODEL7">
    <tabColor indexed="42"/>
  </sheetPr>
  <dimension ref="A1:CT144"/>
  <sheetViews>
    <sheetView showGridLines="0" showOutlineSymbols="0" zoomScale="80" zoomScaleNormal="80" zoomScaleSheetLayoutView="100" workbookViewId="0">
      <pane xSplit="5" ySplit="4" topLeftCell="AZ77" activePane="bottomRight" state="frozen"/>
      <selection activeCell="BI91" sqref="BI91:BI92"/>
      <selection pane="topRight" activeCell="BI91" sqref="BI91:BI92"/>
      <selection pane="bottomLeft" activeCell="BI91" sqref="BI91:BI92"/>
      <selection pane="bottomRight" activeCell="BT102" sqref="BT102"/>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647</v>
      </c>
      <c r="E2" s="9" t="s">
        <v>644</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648</v>
      </c>
      <c r="B3" s="437" t="s">
        <v>194</v>
      </c>
      <c r="C3" s="438" t="s">
        <v>195</v>
      </c>
      <c r="D3" s="439" t="s">
        <v>116</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10466.476999999999</v>
      </c>
      <c r="G5" s="395"/>
      <c r="H5" s="367">
        <v>11506.681</v>
      </c>
      <c r="I5" s="395"/>
      <c r="J5" s="367">
        <v>11825.106</v>
      </c>
      <c r="K5" s="395"/>
      <c r="L5" s="367">
        <v>13036.225499999999</v>
      </c>
      <c r="M5" s="395"/>
      <c r="N5" s="367">
        <v>13031.031999999999</v>
      </c>
      <c r="O5" s="395"/>
      <c r="P5" s="367">
        <v>13444.467500000002</v>
      </c>
      <c r="Q5" s="395"/>
      <c r="R5" s="367">
        <v>13740.167999999998</v>
      </c>
      <c r="S5" s="395"/>
      <c r="T5" s="367">
        <v>15233.616499999998</v>
      </c>
      <c r="U5" s="395"/>
      <c r="V5" s="367">
        <v>15517.684500000003</v>
      </c>
      <c r="W5" s="395"/>
      <c r="X5" s="367">
        <v>15906.915000000001</v>
      </c>
      <c r="Y5" s="395"/>
      <c r="Z5" s="367">
        <v>16887.194</v>
      </c>
      <c r="AA5" s="395"/>
      <c r="AB5" s="367">
        <v>17223.526000000002</v>
      </c>
      <c r="AC5" s="395"/>
      <c r="AD5" s="367">
        <v>17928.901999999998</v>
      </c>
      <c r="AE5" s="395"/>
      <c r="AF5" s="367">
        <v>19429.941000000003</v>
      </c>
      <c r="AG5" s="395"/>
      <c r="AH5" s="367">
        <v>20110.383499999996</v>
      </c>
      <c r="AI5" s="395"/>
      <c r="AJ5" s="367">
        <v>20226.684999999998</v>
      </c>
      <c r="AK5" s="395"/>
      <c r="AL5" s="367">
        <v>21440.460000000003</v>
      </c>
      <c r="AM5" s="395"/>
      <c r="AN5" s="367">
        <v>21895.89</v>
      </c>
      <c r="AO5" s="395"/>
      <c r="AP5" s="367">
        <v>22988.17</v>
      </c>
      <c r="AQ5" s="395"/>
      <c r="AR5" s="367">
        <v>14603.380105</v>
      </c>
      <c r="AS5" s="395"/>
      <c r="AT5" s="367">
        <v>14753.333369999997</v>
      </c>
      <c r="AU5" s="395"/>
      <c r="AV5" s="367">
        <v>5996.8005000000003</v>
      </c>
      <c r="AW5" s="395"/>
      <c r="AX5" s="367">
        <v>7300.3337499999989</v>
      </c>
      <c r="AY5" s="395"/>
      <c r="AZ5" s="367">
        <v>9680.9401500000004</v>
      </c>
      <c r="BA5" s="395"/>
      <c r="BB5" s="367">
        <v>9136.8754914000001</v>
      </c>
      <c r="BC5" s="395"/>
      <c r="BD5" s="367">
        <v>17729.151999999995</v>
      </c>
      <c r="BE5" s="395"/>
      <c r="BF5" s="367">
        <v>17437.962090000001</v>
      </c>
      <c r="BG5" s="395"/>
      <c r="BH5" s="367">
        <v>15376.872499999998</v>
      </c>
      <c r="BI5" s="395"/>
      <c r="BJ5" s="367">
        <v>14695.020000000033</v>
      </c>
      <c r="BK5" s="395"/>
      <c r="BL5" s="368">
        <v>5899.6045000000004</v>
      </c>
      <c r="BM5" s="395"/>
      <c r="BN5" s="616">
        <v>5899.6044999999995</v>
      </c>
      <c r="BO5" s="398" t="s">
        <v>1196</v>
      </c>
      <c r="CJ5" s="302" t="s">
        <v>329</v>
      </c>
      <c r="CK5" s="302" t="s">
        <v>706</v>
      </c>
      <c r="CL5" s="302" t="s">
        <v>940</v>
      </c>
      <c r="CM5" s="302" t="s">
        <v>941</v>
      </c>
      <c r="CN5" s="302" t="s">
        <v>942</v>
      </c>
      <c r="CO5" s="302" t="s">
        <v>647</v>
      </c>
      <c r="CP5" s="302" t="s">
        <v>943</v>
      </c>
      <c r="CQ5" s="314" t="s">
        <v>648</v>
      </c>
      <c r="CR5" s="314">
        <v>0</v>
      </c>
      <c r="CS5" s="302" t="s">
        <v>944</v>
      </c>
      <c r="CT5" s="302" t="s">
        <v>945</v>
      </c>
    </row>
    <row r="6" spans="1:98" s="12" customFormat="1" ht="20.100000000000001" customHeight="1">
      <c r="A6" s="33"/>
      <c r="B6" s="198" t="str">
        <f>Parameters!Q5</f>
        <v>A</v>
      </c>
      <c r="C6" s="199"/>
      <c r="D6" s="431" t="str">
        <f>Parameters!S5</f>
        <v>Agriculture, forestry and fishing</v>
      </c>
      <c r="E6" s="432"/>
      <c r="F6" s="369">
        <v>0</v>
      </c>
      <c r="G6" s="373"/>
      <c r="H6" s="370">
        <v>0</v>
      </c>
      <c r="I6" s="373"/>
      <c r="J6" s="370">
        <v>0</v>
      </c>
      <c r="K6" s="373"/>
      <c r="L6" s="370">
        <v>0</v>
      </c>
      <c r="M6" s="373"/>
      <c r="N6" s="370">
        <v>0</v>
      </c>
      <c r="O6" s="373"/>
      <c r="P6" s="370">
        <v>0</v>
      </c>
      <c r="Q6" s="373"/>
      <c r="R6" s="370">
        <v>0</v>
      </c>
      <c r="S6" s="373"/>
      <c r="T6" s="370">
        <v>0</v>
      </c>
      <c r="U6" s="373"/>
      <c r="V6" s="370">
        <v>0</v>
      </c>
      <c r="W6" s="373"/>
      <c r="X6" s="370">
        <v>0</v>
      </c>
      <c r="Y6" s="373"/>
      <c r="Z6" s="370">
        <v>0</v>
      </c>
      <c r="AA6" s="373"/>
      <c r="AB6" s="370">
        <v>0</v>
      </c>
      <c r="AC6" s="373"/>
      <c r="AD6" s="370">
        <v>0</v>
      </c>
      <c r="AE6" s="373"/>
      <c r="AF6" s="370">
        <v>0</v>
      </c>
      <c r="AG6" s="373"/>
      <c r="AH6" s="370">
        <v>0</v>
      </c>
      <c r="AI6" s="373"/>
      <c r="AJ6" s="370">
        <v>0</v>
      </c>
      <c r="AK6" s="373"/>
      <c r="AL6" s="370">
        <v>0</v>
      </c>
      <c r="AM6" s="373"/>
      <c r="AN6" s="370">
        <v>0</v>
      </c>
      <c r="AO6" s="373"/>
      <c r="AP6" s="370">
        <v>0</v>
      </c>
      <c r="AQ6" s="373"/>
      <c r="AR6" s="370">
        <v>0</v>
      </c>
      <c r="AS6" s="373"/>
      <c r="AT6" s="370">
        <v>0</v>
      </c>
      <c r="AU6" s="373"/>
      <c r="AV6" s="370">
        <v>0</v>
      </c>
      <c r="AW6" s="373"/>
      <c r="AX6" s="370">
        <v>0</v>
      </c>
      <c r="AY6" s="373"/>
      <c r="AZ6" s="370">
        <v>0</v>
      </c>
      <c r="BA6" s="373"/>
      <c r="BB6" s="370">
        <v>0</v>
      </c>
      <c r="BC6" s="373"/>
      <c r="BD6" s="370">
        <v>0</v>
      </c>
      <c r="BE6" s="373"/>
      <c r="BF6" s="370">
        <v>0</v>
      </c>
      <c r="BG6" s="373"/>
      <c r="BH6" s="370">
        <v>0</v>
      </c>
      <c r="BI6" s="373"/>
      <c r="BJ6" s="370">
        <v>0</v>
      </c>
      <c r="BK6" s="373"/>
      <c r="BL6" s="371">
        <v>0</v>
      </c>
      <c r="BM6" s="373"/>
      <c r="BN6" s="617">
        <v>0</v>
      </c>
      <c r="BO6" s="376" t="s">
        <v>1196</v>
      </c>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0</v>
      </c>
      <c r="G7" s="373"/>
      <c r="H7" s="374">
        <v>0</v>
      </c>
      <c r="I7" s="373"/>
      <c r="J7" s="374">
        <v>0</v>
      </c>
      <c r="K7" s="373"/>
      <c r="L7" s="374">
        <v>0</v>
      </c>
      <c r="M7" s="373"/>
      <c r="N7" s="374">
        <v>0</v>
      </c>
      <c r="O7" s="373"/>
      <c r="P7" s="374">
        <v>0</v>
      </c>
      <c r="Q7" s="373"/>
      <c r="R7" s="374">
        <v>0</v>
      </c>
      <c r="S7" s="373"/>
      <c r="T7" s="374">
        <v>0</v>
      </c>
      <c r="U7" s="373"/>
      <c r="V7" s="374">
        <v>0</v>
      </c>
      <c r="W7" s="373"/>
      <c r="X7" s="374">
        <v>0</v>
      </c>
      <c r="Y7" s="373"/>
      <c r="Z7" s="374">
        <v>0</v>
      </c>
      <c r="AA7" s="373"/>
      <c r="AB7" s="374">
        <v>0</v>
      </c>
      <c r="AC7" s="373"/>
      <c r="AD7" s="374">
        <v>0</v>
      </c>
      <c r="AE7" s="373"/>
      <c r="AF7" s="374">
        <v>0</v>
      </c>
      <c r="AG7" s="373"/>
      <c r="AH7" s="374">
        <v>0</v>
      </c>
      <c r="AI7" s="373"/>
      <c r="AJ7" s="374">
        <v>0</v>
      </c>
      <c r="AK7" s="373"/>
      <c r="AL7" s="374">
        <v>0</v>
      </c>
      <c r="AM7" s="373"/>
      <c r="AN7" s="374">
        <v>0</v>
      </c>
      <c r="AO7" s="373"/>
      <c r="AP7" s="374">
        <v>0</v>
      </c>
      <c r="AQ7" s="373"/>
      <c r="AR7" s="374">
        <v>0</v>
      </c>
      <c r="AS7" s="373"/>
      <c r="AT7" s="374">
        <v>0</v>
      </c>
      <c r="AU7" s="373"/>
      <c r="AV7" s="374">
        <v>0</v>
      </c>
      <c r="AW7" s="373"/>
      <c r="AX7" s="374">
        <v>0</v>
      </c>
      <c r="AY7" s="373"/>
      <c r="AZ7" s="374">
        <v>0</v>
      </c>
      <c r="BA7" s="373"/>
      <c r="BB7" s="374">
        <v>0</v>
      </c>
      <c r="BC7" s="373"/>
      <c r="BD7" s="374">
        <v>0</v>
      </c>
      <c r="BE7" s="373"/>
      <c r="BF7" s="374">
        <v>0</v>
      </c>
      <c r="BG7" s="373"/>
      <c r="BH7" s="374">
        <v>0</v>
      </c>
      <c r="BI7" s="373"/>
      <c r="BJ7" s="374">
        <v>0</v>
      </c>
      <c r="BK7" s="373"/>
      <c r="BL7" s="375">
        <v>0</v>
      </c>
      <c r="BM7" s="373"/>
      <c r="BN7" s="618">
        <v>0</v>
      </c>
      <c r="BO7" s="376" t="s">
        <v>1196</v>
      </c>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0</v>
      </c>
      <c r="G8" s="373"/>
      <c r="H8" s="374">
        <v>0</v>
      </c>
      <c r="I8" s="373"/>
      <c r="J8" s="374">
        <v>0</v>
      </c>
      <c r="K8" s="373"/>
      <c r="L8" s="374">
        <v>0</v>
      </c>
      <c r="M8" s="373"/>
      <c r="N8" s="374">
        <v>0</v>
      </c>
      <c r="O8" s="373"/>
      <c r="P8" s="374">
        <v>0</v>
      </c>
      <c r="Q8" s="373"/>
      <c r="R8" s="374">
        <v>0</v>
      </c>
      <c r="S8" s="373"/>
      <c r="T8" s="374">
        <v>0</v>
      </c>
      <c r="U8" s="373"/>
      <c r="V8" s="374">
        <v>0</v>
      </c>
      <c r="W8" s="373"/>
      <c r="X8" s="374">
        <v>0</v>
      </c>
      <c r="Y8" s="373"/>
      <c r="Z8" s="374">
        <v>0</v>
      </c>
      <c r="AA8" s="373"/>
      <c r="AB8" s="374">
        <v>0</v>
      </c>
      <c r="AC8" s="373"/>
      <c r="AD8" s="374">
        <v>0</v>
      </c>
      <c r="AE8" s="373"/>
      <c r="AF8" s="374">
        <v>0</v>
      </c>
      <c r="AG8" s="373"/>
      <c r="AH8" s="374">
        <v>0</v>
      </c>
      <c r="AI8" s="373"/>
      <c r="AJ8" s="374">
        <v>0</v>
      </c>
      <c r="AK8" s="373"/>
      <c r="AL8" s="374">
        <v>0</v>
      </c>
      <c r="AM8" s="373"/>
      <c r="AN8" s="374">
        <v>0</v>
      </c>
      <c r="AO8" s="373"/>
      <c r="AP8" s="374">
        <v>0</v>
      </c>
      <c r="AQ8" s="373"/>
      <c r="AR8" s="374">
        <v>0</v>
      </c>
      <c r="AS8" s="373"/>
      <c r="AT8" s="374">
        <v>0</v>
      </c>
      <c r="AU8" s="373"/>
      <c r="AV8" s="374">
        <v>0</v>
      </c>
      <c r="AW8" s="373"/>
      <c r="AX8" s="374">
        <v>0</v>
      </c>
      <c r="AY8" s="373"/>
      <c r="AZ8" s="374">
        <v>0</v>
      </c>
      <c r="BA8" s="373"/>
      <c r="BB8" s="374">
        <v>0</v>
      </c>
      <c r="BC8" s="373"/>
      <c r="BD8" s="374">
        <v>0</v>
      </c>
      <c r="BE8" s="373"/>
      <c r="BF8" s="374">
        <v>0</v>
      </c>
      <c r="BG8" s="373"/>
      <c r="BH8" s="374">
        <v>0</v>
      </c>
      <c r="BI8" s="373"/>
      <c r="BJ8" s="374">
        <v>0</v>
      </c>
      <c r="BK8" s="373"/>
      <c r="BL8" s="375">
        <v>0</v>
      </c>
      <c r="BM8" s="373"/>
      <c r="BN8" s="618">
        <v>0</v>
      </c>
      <c r="BO8" s="376" t="s">
        <v>1196</v>
      </c>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0</v>
      </c>
      <c r="G9" s="373"/>
      <c r="H9" s="374">
        <v>0</v>
      </c>
      <c r="I9" s="373"/>
      <c r="J9" s="374">
        <v>0</v>
      </c>
      <c r="K9" s="373"/>
      <c r="L9" s="374">
        <v>0</v>
      </c>
      <c r="M9" s="373"/>
      <c r="N9" s="374">
        <v>0</v>
      </c>
      <c r="O9" s="373"/>
      <c r="P9" s="374">
        <v>0</v>
      </c>
      <c r="Q9" s="373"/>
      <c r="R9" s="374">
        <v>0</v>
      </c>
      <c r="S9" s="373"/>
      <c r="T9" s="374">
        <v>0</v>
      </c>
      <c r="U9" s="373"/>
      <c r="V9" s="374">
        <v>0</v>
      </c>
      <c r="W9" s="373"/>
      <c r="X9" s="374">
        <v>0</v>
      </c>
      <c r="Y9" s="373"/>
      <c r="Z9" s="374">
        <v>0</v>
      </c>
      <c r="AA9" s="373"/>
      <c r="AB9" s="374">
        <v>0</v>
      </c>
      <c r="AC9" s="373"/>
      <c r="AD9" s="374">
        <v>0</v>
      </c>
      <c r="AE9" s="373"/>
      <c r="AF9" s="374">
        <v>0</v>
      </c>
      <c r="AG9" s="373"/>
      <c r="AH9" s="374">
        <v>0</v>
      </c>
      <c r="AI9" s="373"/>
      <c r="AJ9" s="374">
        <v>0</v>
      </c>
      <c r="AK9" s="373"/>
      <c r="AL9" s="374">
        <v>0</v>
      </c>
      <c r="AM9" s="373"/>
      <c r="AN9" s="374">
        <v>0</v>
      </c>
      <c r="AO9" s="373"/>
      <c r="AP9" s="374">
        <v>0</v>
      </c>
      <c r="AQ9" s="373"/>
      <c r="AR9" s="374">
        <v>0</v>
      </c>
      <c r="AS9" s="373"/>
      <c r="AT9" s="374">
        <v>0</v>
      </c>
      <c r="AU9" s="373"/>
      <c r="AV9" s="374">
        <v>0</v>
      </c>
      <c r="AW9" s="373"/>
      <c r="AX9" s="374">
        <v>0</v>
      </c>
      <c r="AY9" s="373"/>
      <c r="AZ9" s="374">
        <v>0</v>
      </c>
      <c r="BA9" s="373"/>
      <c r="BB9" s="374">
        <v>0</v>
      </c>
      <c r="BC9" s="373"/>
      <c r="BD9" s="374">
        <v>0</v>
      </c>
      <c r="BE9" s="373"/>
      <c r="BF9" s="374">
        <v>0</v>
      </c>
      <c r="BG9" s="373"/>
      <c r="BH9" s="374">
        <v>0</v>
      </c>
      <c r="BI9" s="373"/>
      <c r="BJ9" s="374">
        <v>0</v>
      </c>
      <c r="BK9" s="373"/>
      <c r="BL9" s="375">
        <v>0</v>
      </c>
      <c r="BM9" s="373"/>
      <c r="BN9" s="618">
        <v>0</v>
      </c>
      <c r="BO9" s="376" t="s">
        <v>1196</v>
      </c>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0</v>
      </c>
      <c r="G10" s="373"/>
      <c r="H10" s="370">
        <v>0</v>
      </c>
      <c r="I10" s="373"/>
      <c r="J10" s="370">
        <v>0</v>
      </c>
      <c r="K10" s="373"/>
      <c r="L10" s="370">
        <v>0</v>
      </c>
      <c r="M10" s="373"/>
      <c r="N10" s="370">
        <v>0</v>
      </c>
      <c r="O10" s="373"/>
      <c r="P10" s="370">
        <v>0</v>
      </c>
      <c r="Q10" s="373"/>
      <c r="R10" s="370">
        <v>0</v>
      </c>
      <c r="S10" s="373"/>
      <c r="T10" s="370">
        <v>0</v>
      </c>
      <c r="U10" s="373"/>
      <c r="V10" s="370">
        <v>0</v>
      </c>
      <c r="W10" s="373"/>
      <c r="X10" s="370">
        <v>0</v>
      </c>
      <c r="Y10" s="373"/>
      <c r="Z10" s="370">
        <v>0</v>
      </c>
      <c r="AA10" s="373"/>
      <c r="AB10" s="370">
        <v>0</v>
      </c>
      <c r="AC10" s="373"/>
      <c r="AD10" s="370">
        <v>0</v>
      </c>
      <c r="AE10" s="373"/>
      <c r="AF10" s="370">
        <v>0</v>
      </c>
      <c r="AG10" s="373"/>
      <c r="AH10" s="370">
        <v>0</v>
      </c>
      <c r="AI10" s="373"/>
      <c r="AJ10" s="370">
        <v>0</v>
      </c>
      <c r="AK10" s="373"/>
      <c r="AL10" s="370">
        <v>0</v>
      </c>
      <c r="AM10" s="373"/>
      <c r="AN10" s="370">
        <v>0</v>
      </c>
      <c r="AO10" s="373"/>
      <c r="AP10" s="370">
        <v>0</v>
      </c>
      <c r="AQ10" s="373"/>
      <c r="AR10" s="370">
        <v>0</v>
      </c>
      <c r="AS10" s="373"/>
      <c r="AT10" s="370">
        <v>0</v>
      </c>
      <c r="AU10" s="373"/>
      <c r="AV10" s="370">
        <v>0</v>
      </c>
      <c r="AW10" s="373"/>
      <c r="AX10" s="370">
        <v>0</v>
      </c>
      <c r="AY10" s="373"/>
      <c r="AZ10" s="370">
        <v>0</v>
      </c>
      <c r="BA10" s="373"/>
      <c r="BB10" s="370">
        <v>0</v>
      </c>
      <c r="BC10" s="373"/>
      <c r="BD10" s="370">
        <v>0</v>
      </c>
      <c r="BE10" s="373"/>
      <c r="BF10" s="370">
        <v>0</v>
      </c>
      <c r="BG10" s="373"/>
      <c r="BH10" s="370">
        <v>0</v>
      </c>
      <c r="BI10" s="373"/>
      <c r="BJ10" s="370">
        <v>0</v>
      </c>
      <c r="BK10" s="373"/>
      <c r="BL10" s="371">
        <v>0</v>
      </c>
      <c r="BM10" s="373"/>
      <c r="BN10" s="617">
        <v>0</v>
      </c>
      <c r="BO10" s="376" t="s">
        <v>1196</v>
      </c>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3488.8256666666666</v>
      </c>
      <c r="G11" s="373"/>
      <c r="H11" s="370">
        <v>3835.5603333333333</v>
      </c>
      <c r="I11" s="373"/>
      <c r="J11" s="370">
        <v>3941.7019999999998</v>
      </c>
      <c r="K11" s="373"/>
      <c r="L11" s="370">
        <v>4345.4084999999995</v>
      </c>
      <c r="M11" s="373"/>
      <c r="N11" s="370">
        <v>4343.6773333333331</v>
      </c>
      <c r="O11" s="373"/>
      <c r="P11" s="370">
        <v>4481.4891666666672</v>
      </c>
      <c r="Q11" s="373"/>
      <c r="R11" s="370">
        <v>4580.0559999999996</v>
      </c>
      <c r="S11" s="373"/>
      <c r="T11" s="370">
        <v>5077.8721666666661</v>
      </c>
      <c r="U11" s="373"/>
      <c r="V11" s="370">
        <v>5172.5615000000007</v>
      </c>
      <c r="W11" s="373"/>
      <c r="X11" s="370">
        <v>5302.3050000000003</v>
      </c>
      <c r="Y11" s="373"/>
      <c r="Z11" s="370">
        <v>5629.0646666666662</v>
      </c>
      <c r="AA11" s="373"/>
      <c r="AB11" s="370">
        <v>5741.1753333333336</v>
      </c>
      <c r="AC11" s="373"/>
      <c r="AD11" s="370">
        <v>5976.3006666666661</v>
      </c>
      <c r="AE11" s="373"/>
      <c r="AF11" s="370">
        <v>6476.6470000000008</v>
      </c>
      <c r="AG11" s="373"/>
      <c r="AH11" s="370">
        <v>6703.461166666666</v>
      </c>
      <c r="AI11" s="373"/>
      <c r="AJ11" s="370">
        <v>6742.2283333333326</v>
      </c>
      <c r="AK11" s="373"/>
      <c r="AL11" s="370">
        <v>7146.8200000000006</v>
      </c>
      <c r="AM11" s="373"/>
      <c r="AN11" s="370">
        <v>7298.6299999999992</v>
      </c>
      <c r="AO11" s="373"/>
      <c r="AP11" s="370">
        <v>7662.7233333333324</v>
      </c>
      <c r="AQ11" s="373"/>
      <c r="AR11" s="370">
        <v>4867.7933683333331</v>
      </c>
      <c r="AS11" s="373" t="s">
        <v>354</v>
      </c>
      <c r="AT11" s="370">
        <v>4917.7777899999992</v>
      </c>
      <c r="AU11" s="373"/>
      <c r="AV11" s="370">
        <v>1998.9335000000001</v>
      </c>
      <c r="AW11" s="373" t="s">
        <v>354</v>
      </c>
      <c r="AX11" s="370">
        <v>2433.444583333333</v>
      </c>
      <c r="AY11" s="373"/>
      <c r="AZ11" s="370">
        <v>3226.9800500000001</v>
      </c>
      <c r="BA11" s="373" t="s">
        <v>354</v>
      </c>
      <c r="BB11" s="370">
        <v>3045.6251637999999</v>
      </c>
      <c r="BC11" s="373"/>
      <c r="BD11" s="370">
        <v>5909.7173333333321</v>
      </c>
      <c r="BE11" s="373" t="s">
        <v>354</v>
      </c>
      <c r="BF11" s="370">
        <v>5812.6540299999997</v>
      </c>
      <c r="BG11" s="373"/>
      <c r="BH11" s="370">
        <v>5125.6241666666656</v>
      </c>
      <c r="BI11" s="373"/>
      <c r="BJ11" s="370">
        <v>4898.3400000000111</v>
      </c>
      <c r="BK11" s="373"/>
      <c r="BL11" s="371">
        <v>1966.5348333333334</v>
      </c>
      <c r="BM11" s="373" t="s">
        <v>354</v>
      </c>
      <c r="BN11" s="617">
        <v>1966.5348333333332</v>
      </c>
      <c r="BO11" s="376" t="s">
        <v>1196</v>
      </c>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0</v>
      </c>
      <c r="G12" s="373"/>
      <c r="H12" s="378">
        <v>0</v>
      </c>
      <c r="I12" s="373"/>
      <c r="J12" s="378">
        <v>0</v>
      </c>
      <c r="K12" s="373"/>
      <c r="L12" s="378">
        <v>0</v>
      </c>
      <c r="M12" s="373"/>
      <c r="N12" s="378">
        <v>0</v>
      </c>
      <c r="O12" s="373"/>
      <c r="P12" s="378">
        <v>0</v>
      </c>
      <c r="Q12" s="373"/>
      <c r="R12" s="378">
        <v>0</v>
      </c>
      <c r="S12" s="373"/>
      <c r="T12" s="378">
        <v>0</v>
      </c>
      <c r="U12" s="373"/>
      <c r="V12" s="378">
        <v>0</v>
      </c>
      <c r="W12" s="373"/>
      <c r="X12" s="378">
        <v>0</v>
      </c>
      <c r="Y12" s="373"/>
      <c r="Z12" s="378">
        <v>0</v>
      </c>
      <c r="AA12" s="373"/>
      <c r="AB12" s="378">
        <v>0</v>
      </c>
      <c r="AC12" s="373"/>
      <c r="AD12" s="378">
        <v>0</v>
      </c>
      <c r="AE12" s="373"/>
      <c r="AF12" s="378">
        <v>0</v>
      </c>
      <c r="AG12" s="373"/>
      <c r="AH12" s="378">
        <v>0</v>
      </c>
      <c r="AI12" s="373"/>
      <c r="AJ12" s="378">
        <v>0</v>
      </c>
      <c r="AK12" s="373"/>
      <c r="AL12" s="378">
        <v>0</v>
      </c>
      <c r="AM12" s="373"/>
      <c r="AN12" s="378">
        <v>0</v>
      </c>
      <c r="AO12" s="373"/>
      <c r="AP12" s="378">
        <v>0</v>
      </c>
      <c r="AQ12" s="373"/>
      <c r="AR12" s="378">
        <v>0</v>
      </c>
      <c r="AS12" s="373"/>
      <c r="AT12" s="378">
        <v>0</v>
      </c>
      <c r="AU12" s="373"/>
      <c r="AV12" s="378">
        <v>0</v>
      </c>
      <c r="AW12" s="373"/>
      <c r="AX12" s="378">
        <v>0</v>
      </c>
      <c r="AY12" s="373"/>
      <c r="AZ12" s="378">
        <v>0</v>
      </c>
      <c r="BA12" s="373"/>
      <c r="BB12" s="378">
        <v>0</v>
      </c>
      <c r="BC12" s="373"/>
      <c r="BD12" s="378">
        <v>0</v>
      </c>
      <c r="BE12" s="373"/>
      <c r="BF12" s="378">
        <v>0</v>
      </c>
      <c r="BG12" s="373"/>
      <c r="BH12" s="378">
        <v>0</v>
      </c>
      <c r="BI12" s="373"/>
      <c r="BJ12" s="378">
        <v>0</v>
      </c>
      <c r="BK12" s="373"/>
      <c r="BL12" s="379">
        <v>0</v>
      </c>
      <c r="BM12" s="373"/>
      <c r="BN12" s="619">
        <v>0</v>
      </c>
      <c r="BO12" s="376" t="s">
        <v>1196</v>
      </c>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0</v>
      </c>
      <c r="G13" s="373"/>
      <c r="H13" s="378">
        <v>0</v>
      </c>
      <c r="I13" s="373"/>
      <c r="J13" s="378">
        <v>0</v>
      </c>
      <c r="K13" s="373"/>
      <c r="L13" s="378">
        <v>0</v>
      </c>
      <c r="M13" s="373"/>
      <c r="N13" s="378">
        <v>0</v>
      </c>
      <c r="O13" s="373"/>
      <c r="P13" s="378">
        <v>0</v>
      </c>
      <c r="Q13" s="373"/>
      <c r="R13" s="378">
        <v>0</v>
      </c>
      <c r="S13" s="373"/>
      <c r="T13" s="378">
        <v>0</v>
      </c>
      <c r="U13" s="373"/>
      <c r="V13" s="378">
        <v>0</v>
      </c>
      <c r="W13" s="373"/>
      <c r="X13" s="378">
        <v>0</v>
      </c>
      <c r="Y13" s="373"/>
      <c r="Z13" s="378">
        <v>0</v>
      </c>
      <c r="AA13" s="373"/>
      <c r="AB13" s="378">
        <v>0</v>
      </c>
      <c r="AC13" s="373"/>
      <c r="AD13" s="378">
        <v>0</v>
      </c>
      <c r="AE13" s="373"/>
      <c r="AF13" s="378">
        <v>0</v>
      </c>
      <c r="AG13" s="373"/>
      <c r="AH13" s="378">
        <v>0</v>
      </c>
      <c r="AI13" s="373"/>
      <c r="AJ13" s="378">
        <v>0</v>
      </c>
      <c r="AK13" s="373"/>
      <c r="AL13" s="378">
        <v>0</v>
      </c>
      <c r="AM13" s="373"/>
      <c r="AN13" s="378">
        <v>0</v>
      </c>
      <c r="AO13" s="373"/>
      <c r="AP13" s="378">
        <v>0</v>
      </c>
      <c r="AQ13" s="373"/>
      <c r="AR13" s="378">
        <v>0</v>
      </c>
      <c r="AS13" s="373"/>
      <c r="AT13" s="378">
        <v>0</v>
      </c>
      <c r="AU13" s="373"/>
      <c r="AV13" s="378">
        <v>0</v>
      </c>
      <c r="AW13" s="373"/>
      <c r="AX13" s="378">
        <v>0</v>
      </c>
      <c r="AY13" s="373"/>
      <c r="AZ13" s="378">
        <v>0</v>
      </c>
      <c r="BA13" s="373"/>
      <c r="BB13" s="378">
        <v>0</v>
      </c>
      <c r="BC13" s="373"/>
      <c r="BD13" s="378">
        <v>0</v>
      </c>
      <c r="BE13" s="373"/>
      <c r="BF13" s="378">
        <v>0</v>
      </c>
      <c r="BG13" s="373"/>
      <c r="BH13" s="378">
        <v>0</v>
      </c>
      <c r="BI13" s="373"/>
      <c r="BJ13" s="378">
        <v>0</v>
      </c>
      <c r="BK13" s="373"/>
      <c r="BL13" s="379">
        <v>0</v>
      </c>
      <c r="BM13" s="373"/>
      <c r="BN13" s="619">
        <v>0</v>
      </c>
      <c r="BO13" s="376" t="s">
        <v>1196</v>
      </c>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620"/>
      <c r="G14" s="628"/>
      <c r="H14" s="621"/>
      <c r="I14" s="628"/>
      <c r="J14" s="621"/>
      <c r="K14" s="628"/>
      <c r="L14" s="621"/>
      <c r="M14" s="628"/>
      <c r="N14" s="621"/>
      <c r="O14" s="628"/>
      <c r="P14" s="621"/>
      <c r="Q14" s="628"/>
      <c r="R14" s="621"/>
      <c r="S14" s="628"/>
      <c r="T14" s="621"/>
      <c r="U14" s="628"/>
      <c r="V14" s="621"/>
      <c r="W14" s="628"/>
      <c r="X14" s="621"/>
      <c r="Y14" s="628"/>
      <c r="Z14" s="621"/>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1"/>
      <c r="BK14" s="628"/>
      <c r="BL14" s="622"/>
      <c r="BM14" s="628"/>
      <c r="BN14" s="621">
        <v>0</v>
      </c>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0</v>
      </c>
      <c r="G15" s="373"/>
      <c r="H15" s="374">
        <v>0</v>
      </c>
      <c r="I15" s="373"/>
      <c r="J15" s="374">
        <v>0</v>
      </c>
      <c r="K15" s="373"/>
      <c r="L15" s="374">
        <v>0</v>
      </c>
      <c r="M15" s="373"/>
      <c r="N15" s="374">
        <v>0</v>
      </c>
      <c r="O15" s="373"/>
      <c r="P15" s="374">
        <v>0</v>
      </c>
      <c r="Q15" s="373"/>
      <c r="R15" s="374">
        <v>0</v>
      </c>
      <c r="S15" s="373"/>
      <c r="T15" s="374">
        <v>0</v>
      </c>
      <c r="U15" s="373"/>
      <c r="V15" s="374">
        <v>0</v>
      </c>
      <c r="W15" s="373"/>
      <c r="X15" s="374">
        <v>0</v>
      </c>
      <c r="Y15" s="373"/>
      <c r="Z15" s="374">
        <v>0</v>
      </c>
      <c r="AA15" s="373"/>
      <c r="AB15" s="374">
        <v>0</v>
      </c>
      <c r="AC15" s="373"/>
      <c r="AD15" s="374">
        <v>0</v>
      </c>
      <c r="AE15" s="373"/>
      <c r="AF15" s="374">
        <v>0</v>
      </c>
      <c r="AG15" s="373"/>
      <c r="AH15" s="374">
        <v>0</v>
      </c>
      <c r="AI15" s="373"/>
      <c r="AJ15" s="374">
        <v>0</v>
      </c>
      <c r="AK15" s="373"/>
      <c r="AL15" s="374">
        <v>0</v>
      </c>
      <c r="AM15" s="373"/>
      <c r="AN15" s="374">
        <v>0</v>
      </c>
      <c r="AO15" s="373"/>
      <c r="AP15" s="374">
        <v>0</v>
      </c>
      <c r="AQ15" s="373"/>
      <c r="AR15" s="374">
        <v>0</v>
      </c>
      <c r="AS15" s="373"/>
      <c r="AT15" s="374">
        <v>0</v>
      </c>
      <c r="AU15" s="373"/>
      <c r="AV15" s="374">
        <v>0</v>
      </c>
      <c r="AW15" s="373"/>
      <c r="AX15" s="374">
        <v>0</v>
      </c>
      <c r="AY15" s="373"/>
      <c r="AZ15" s="374">
        <v>0</v>
      </c>
      <c r="BA15" s="373"/>
      <c r="BB15" s="374">
        <v>0</v>
      </c>
      <c r="BC15" s="373"/>
      <c r="BD15" s="374">
        <v>0</v>
      </c>
      <c r="BE15" s="373"/>
      <c r="BF15" s="374">
        <v>0</v>
      </c>
      <c r="BG15" s="373"/>
      <c r="BH15" s="374">
        <v>0</v>
      </c>
      <c r="BI15" s="373"/>
      <c r="BJ15" s="374">
        <v>0</v>
      </c>
      <c r="BK15" s="373"/>
      <c r="BL15" s="375">
        <v>0</v>
      </c>
      <c r="BM15" s="373"/>
      <c r="BN15" s="618">
        <v>0</v>
      </c>
      <c r="BO15" s="376" t="s">
        <v>1196</v>
      </c>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0</v>
      </c>
      <c r="G16" s="373"/>
      <c r="H16" s="374">
        <v>0</v>
      </c>
      <c r="I16" s="373"/>
      <c r="J16" s="374">
        <v>0</v>
      </c>
      <c r="K16" s="373"/>
      <c r="L16" s="374">
        <v>0</v>
      </c>
      <c r="M16" s="373"/>
      <c r="N16" s="374">
        <v>0</v>
      </c>
      <c r="O16" s="373"/>
      <c r="P16" s="374">
        <v>0</v>
      </c>
      <c r="Q16" s="373"/>
      <c r="R16" s="374">
        <v>0</v>
      </c>
      <c r="S16" s="373"/>
      <c r="T16" s="374">
        <v>0</v>
      </c>
      <c r="U16" s="373"/>
      <c r="V16" s="374">
        <v>0</v>
      </c>
      <c r="W16" s="373"/>
      <c r="X16" s="374">
        <v>0</v>
      </c>
      <c r="Y16" s="373"/>
      <c r="Z16" s="374">
        <v>0</v>
      </c>
      <c r="AA16" s="373"/>
      <c r="AB16" s="374">
        <v>0</v>
      </c>
      <c r="AC16" s="373"/>
      <c r="AD16" s="374">
        <v>0</v>
      </c>
      <c r="AE16" s="373"/>
      <c r="AF16" s="374">
        <v>0</v>
      </c>
      <c r="AG16" s="373"/>
      <c r="AH16" s="374">
        <v>0</v>
      </c>
      <c r="AI16" s="373"/>
      <c r="AJ16" s="374">
        <v>0</v>
      </c>
      <c r="AK16" s="373"/>
      <c r="AL16" s="374">
        <v>0</v>
      </c>
      <c r="AM16" s="373"/>
      <c r="AN16" s="374">
        <v>0</v>
      </c>
      <c r="AO16" s="373"/>
      <c r="AP16" s="374">
        <v>0</v>
      </c>
      <c r="AQ16" s="373"/>
      <c r="AR16" s="374">
        <v>0</v>
      </c>
      <c r="AS16" s="373"/>
      <c r="AT16" s="374">
        <v>0</v>
      </c>
      <c r="AU16" s="373"/>
      <c r="AV16" s="374">
        <v>0</v>
      </c>
      <c r="AW16" s="373"/>
      <c r="AX16" s="374">
        <v>0</v>
      </c>
      <c r="AY16" s="373"/>
      <c r="AZ16" s="374">
        <v>0</v>
      </c>
      <c r="BA16" s="373"/>
      <c r="BB16" s="374">
        <v>0</v>
      </c>
      <c r="BC16" s="373"/>
      <c r="BD16" s="374">
        <v>0</v>
      </c>
      <c r="BE16" s="373"/>
      <c r="BF16" s="374">
        <v>0</v>
      </c>
      <c r="BG16" s="373"/>
      <c r="BH16" s="374">
        <v>0</v>
      </c>
      <c r="BI16" s="373"/>
      <c r="BJ16" s="374">
        <v>0</v>
      </c>
      <c r="BK16" s="373"/>
      <c r="BL16" s="375">
        <v>0</v>
      </c>
      <c r="BM16" s="373"/>
      <c r="BN16" s="618">
        <v>0</v>
      </c>
      <c r="BO16" s="376" t="s">
        <v>1196</v>
      </c>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0</v>
      </c>
      <c r="G17" s="373"/>
      <c r="H17" s="374">
        <v>0</v>
      </c>
      <c r="I17" s="373"/>
      <c r="J17" s="374">
        <v>0</v>
      </c>
      <c r="K17" s="373"/>
      <c r="L17" s="374">
        <v>0</v>
      </c>
      <c r="M17" s="373"/>
      <c r="N17" s="374">
        <v>0</v>
      </c>
      <c r="O17" s="373"/>
      <c r="P17" s="374">
        <v>0</v>
      </c>
      <c r="Q17" s="373"/>
      <c r="R17" s="374">
        <v>0</v>
      </c>
      <c r="S17" s="373"/>
      <c r="T17" s="374">
        <v>0</v>
      </c>
      <c r="U17" s="373"/>
      <c r="V17" s="374">
        <v>0</v>
      </c>
      <c r="W17" s="373"/>
      <c r="X17" s="374">
        <v>0</v>
      </c>
      <c r="Y17" s="373"/>
      <c r="Z17" s="374">
        <v>0</v>
      </c>
      <c r="AA17" s="373"/>
      <c r="AB17" s="374">
        <v>0</v>
      </c>
      <c r="AC17" s="373"/>
      <c r="AD17" s="374">
        <v>0</v>
      </c>
      <c r="AE17" s="373"/>
      <c r="AF17" s="374">
        <v>0</v>
      </c>
      <c r="AG17" s="373"/>
      <c r="AH17" s="374">
        <v>0</v>
      </c>
      <c r="AI17" s="373"/>
      <c r="AJ17" s="374">
        <v>0</v>
      </c>
      <c r="AK17" s="373"/>
      <c r="AL17" s="374">
        <v>0</v>
      </c>
      <c r="AM17" s="373"/>
      <c r="AN17" s="374">
        <v>0</v>
      </c>
      <c r="AO17" s="373"/>
      <c r="AP17" s="374">
        <v>0</v>
      </c>
      <c r="AQ17" s="373"/>
      <c r="AR17" s="374">
        <v>0</v>
      </c>
      <c r="AS17" s="373"/>
      <c r="AT17" s="374">
        <v>0</v>
      </c>
      <c r="AU17" s="373"/>
      <c r="AV17" s="374">
        <v>0</v>
      </c>
      <c r="AW17" s="373"/>
      <c r="AX17" s="374">
        <v>0</v>
      </c>
      <c r="AY17" s="373"/>
      <c r="AZ17" s="374">
        <v>0</v>
      </c>
      <c r="BA17" s="373"/>
      <c r="BB17" s="374">
        <v>0</v>
      </c>
      <c r="BC17" s="373"/>
      <c r="BD17" s="374">
        <v>0</v>
      </c>
      <c r="BE17" s="373"/>
      <c r="BF17" s="374">
        <v>0</v>
      </c>
      <c r="BG17" s="373"/>
      <c r="BH17" s="374">
        <v>0</v>
      </c>
      <c r="BI17" s="373"/>
      <c r="BJ17" s="374">
        <v>0</v>
      </c>
      <c r="BK17" s="373"/>
      <c r="BL17" s="375">
        <v>0</v>
      </c>
      <c r="BM17" s="373"/>
      <c r="BN17" s="618">
        <v>0</v>
      </c>
      <c r="BO17" s="376" t="s">
        <v>1196</v>
      </c>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0</v>
      </c>
      <c r="G18" s="373"/>
      <c r="H18" s="378">
        <v>0</v>
      </c>
      <c r="I18" s="373"/>
      <c r="J18" s="378">
        <v>0</v>
      </c>
      <c r="K18" s="373"/>
      <c r="L18" s="378">
        <v>0</v>
      </c>
      <c r="M18" s="373"/>
      <c r="N18" s="378">
        <v>0</v>
      </c>
      <c r="O18" s="373"/>
      <c r="P18" s="378">
        <v>0</v>
      </c>
      <c r="Q18" s="373"/>
      <c r="R18" s="378">
        <v>0</v>
      </c>
      <c r="S18" s="373"/>
      <c r="T18" s="378">
        <v>0</v>
      </c>
      <c r="U18" s="373"/>
      <c r="V18" s="378">
        <v>0</v>
      </c>
      <c r="W18" s="373"/>
      <c r="X18" s="378">
        <v>0</v>
      </c>
      <c r="Y18" s="373"/>
      <c r="Z18" s="378">
        <v>0</v>
      </c>
      <c r="AA18" s="373"/>
      <c r="AB18" s="378">
        <v>0</v>
      </c>
      <c r="AC18" s="373"/>
      <c r="AD18" s="378">
        <v>0</v>
      </c>
      <c r="AE18" s="373"/>
      <c r="AF18" s="378">
        <v>0</v>
      </c>
      <c r="AG18" s="373"/>
      <c r="AH18" s="378">
        <v>0</v>
      </c>
      <c r="AI18" s="373"/>
      <c r="AJ18" s="378">
        <v>0</v>
      </c>
      <c r="AK18" s="373"/>
      <c r="AL18" s="378">
        <v>0</v>
      </c>
      <c r="AM18" s="373"/>
      <c r="AN18" s="378">
        <v>0</v>
      </c>
      <c r="AO18" s="373"/>
      <c r="AP18" s="378">
        <v>0</v>
      </c>
      <c r="AQ18" s="373"/>
      <c r="AR18" s="378">
        <v>0</v>
      </c>
      <c r="AS18" s="373"/>
      <c r="AT18" s="378">
        <v>0</v>
      </c>
      <c r="AU18" s="373"/>
      <c r="AV18" s="378">
        <v>0</v>
      </c>
      <c r="AW18" s="373"/>
      <c r="AX18" s="378">
        <v>0</v>
      </c>
      <c r="AY18" s="373"/>
      <c r="AZ18" s="378">
        <v>0</v>
      </c>
      <c r="BA18" s="373"/>
      <c r="BB18" s="378">
        <v>0</v>
      </c>
      <c r="BC18" s="373"/>
      <c r="BD18" s="378">
        <v>0</v>
      </c>
      <c r="BE18" s="373"/>
      <c r="BF18" s="378">
        <v>0</v>
      </c>
      <c r="BG18" s="373"/>
      <c r="BH18" s="378">
        <v>0</v>
      </c>
      <c r="BI18" s="373"/>
      <c r="BJ18" s="378">
        <v>0</v>
      </c>
      <c r="BK18" s="373"/>
      <c r="BL18" s="379">
        <v>0</v>
      </c>
      <c r="BM18" s="373"/>
      <c r="BN18" s="619">
        <v>0</v>
      </c>
      <c r="BO18" s="376" t="s">
        <v>1196</v>
      </c>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0</v>
      </c>
      <c r="G19" s="373"/>
      <c r="H19" s="378">
        <v>0</v>
      </c>
      <c r="I19" s="373"/>
      <c r="J19" s="378">
        <v>0</v>
      </c>
      <c r="K19" s="373"/>
      <c r="L19" s="378">
        <v>0</v>
      </c>
      <c r="M19" s="373"/>
      <c r="N19" s="378">
        <v>0</v>
      </c>
      <c r="O19" s="373"/>
      <c r="P19" s="378">
        <v>0</v>
      </c>
      <c r="Q19" s="373"/>
      <c r="R19" s="378">
        <v>0</v>
      </c>
      <c r="S19" s="373"/>
      <c r="T19" s="378">
        <v>0</v>
      </c>
      <c r="U19" s="373"/>
      <c r="V19" s="378">
        <v>0</v>
      </c>
      <c r="W19" s="373"/>
      <c r="X19" s="378">
        <v>0</v>
      </c>
      <c r="Y19" s="373"/>
      <c r="Z19" s="378">
        <v>0</v>
      </c>
      <c r="AA19" s="373"/>
      <c r="AB19" s="378">
        <v>0</v>
      </c>
      <c r="AC19" s="373"/>
      <c r="AD19" s="378">
        <v>0</v>
      </c>
      <c r="AE19" s="373"/>
      <c r="AF19" s="378">
        <v>0</v>
      </c>
      <c r="AG19" s="373"/>
      <c r="AH19" s="378">
        <v>0</v>
      </c>
      <c r="AI19" s="373"/>
      <c r="AJ19" s="378">
        <v>0</v>
      </c>
      <c r="AK19" s="373"/>
      <c r="AL19" s="378">
        <v>0</v>
      </c>
      <c r="AM19" s="373"/>
      <c r="AN19" s="378">
        <v>0</v>
      </c>
      <c r="AO19" s="373"/>
      <c r="AP19" s="378">
        <v>0</v>
      </c>
      <c r="AQ19" s="373"/>
      <c r="AR19" s="378">
        <v>0</v>
      </c>
      <c r="AS19" s="373"/>
      <c r="AT19" s="378">
        <v>0</v>
      </c>
      <c r="AU19" s="373"/>
      <c r="AV19" s="378">
        <v>0</v>
      </c>
      <c r="AW19" s="373"/>
      <c r="AX19" s="378">
        <v>0</v>
      </c>
      <c r="AY19" s="373"/>
      <c r="AZ19" s="378">
        <v>0</v>
      </c>
      <c r="BA19" s="373"/>
      <c r="BB19" s="378">
        <v>0</v>
      </c>
      <c r="BC19" s="373"/>
      <c r="BD19" s="378">
        <v>0</v>
      </c>
      <c r="BE19" s="373"/>
      <c r="BF19" s="378">
        <v>0</v>
      </c>
      <c r="BG19" s="373"/>
      <c r="BH19" s="378">
        <v>0</v>
      </c>
      <c r="BI19" s="373"/>
      <c r="BJ19" s="378">
        <v>0</v>
      </c>
      <c r="BK19" s="373"/>
      <c r="BL19" s="379">
        <v>0</v>
      </c>
      <c r="BM19" s="373"/>
      <c r="BN19" s="619">
        <v>0</v>
      </c>
      <c r="BO19" s="376" t="s">
        <v>1196</v>
      </c>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0</v>
      </c>
      <c r="G20" s="373"/>
      <c r="H20" s="378">
        <v>0</v>
      </c>
      <c r="I20" s="373"/>
      <c r="J20" s="378">
        <v>0</v>
      </c>
      <c r="K20" s="373"/>
      <c r="L20" s="378">
        <v>0</v>
      </c>
      <c r="M20" s="373"/>
      <c r="N20" s="378">
        <v>0</v>
      </c>
      <c r="O20" s="373"/>
      <c r="P20" s="378">
        <v>0</v>
      </c>
      <c r="Q20" s="373"/>
      <c r="R20" s="378">
        <v>0</v>
      </c>
      <c r="S20" s="373"/>
      <c r="T20" s="378">
        <v>0</v>
      </c>
      <c r="U20" s="373"/>
      <c r="V20" s="378">
        <v>0</v>
      </c>
      <c r="W20" s="373"/>
      <c r="X20" s="378">
        <v>0</v>
      </c>
      <c r="Y20" s="373"/>
      <c r="Z20" s="378">
        <v>0</v>
      </c>
      <c r="AA20" s="373"/>
      <c r="AB20" s="378">
        <v>0</v>
      </c>
      <c r="AC20" s="373"/>
      <c r="AD20" s="378">
        <v>0</v>
      </c>
      <c r="AE20" s="373"/>
      <c r="AF20" s="378">
        <v>0</v>
      </c>
      <c r="AG20" s="373"/>
      <c r="AH20" s="378">
        <v>0</v>
      </c>
      <c r="AI20" s="373"/>
      <c r="AJ20" s="378">
        <v>0</v>
      </c>
      <c r="AK20" s="373"/>
      <c r="AL20" s="378">
        <v>0</v>
      </c>
      <c r="AM20" s="373"/>
      <c r="AN20" s="378">
        <v>0</v>
      </c>
      <c r="AO20" s="373"/>
      <c r="AP20" s="378">
        <v>0</v>
      </c>
      <c r="AQ20" s="373"/>
      <c r="AR20" s="378">
        <v>0</v>
      </c>
      <c r="AS20" s="373"/>
      <c r="AT20" s="378">
        <v>0</v>
      </c>
      <c r="AU20" s="373"/>
      <c r="AV20" s="378">
        <v>0</v>
      </c>
      <c r="AW20" s="373"/>
      <c r="AX20" s="378">
        <v>0</v>
      </c>
      <c r="AY20" s="373"/>
      <c r="AZ20" s="378">
        <v>0</v>
      </c>
      <c r="BA20" s="373"/>
      <c r="BB20" s="378">
        <v>0</v>
      </c>
      <c r="BC20" s="373"/>
      <c r="BD20" s="378">
        <v>0</v>
      </c>
      <c r="BE20" s="373"/>
      <c r="BF20" s="378">
        <v>0</v>
      </c>
      <c r="BG20" s="373"/>
      <c r="BH20" s="378">
        <v>0</v>
      </c>
      <c r="BI20" s="373"/>
      <c r="BJ20" s="378">
        <v>0</v>
      </c>
      <c r="BK20" s="373"/>
      <c r="BL20" s="379">
        <v>0</v>
      </c>
      <c r="BM20" s="373"/>
      <c r="BN20" s="619">
        <v>0</v>
      </c>
      <c r="BO20" s="376" t="s">
        <v>1196</v>
      </c>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620"/>
      <c r="G21" s="628"/>
      <c r="H21" s="621"/>
      <c r="I21" s="628"/>
      <c r="J21" s="621"/>
      <c r="K21" s="628"/>
      <c r="L21" s="621"/>
      <c r="M21" s="628"/>
      <c r="N21" s="621"/>
      <c r="O21" s="628"/>
      <c r="P21" s="621"/>
      <c r="Q21" s="628"/>
      <c r="R21" s="621"/>
      <c r="S21" s="628"/>
      <c r="T21" s="621"/>
      <c r="U21" s="628"/>
      <c r="V21" s="621"/>
      <c r="W21" s="628"/>
      <c r="X21" s="621"/>
      <c r="Y21" s="628"/>
      <c r="Z21" s="621"/>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1"/>
      <c r="BK21" s="628"/>
      <c r="BL21" s="622"/>
      <c r="BM21" s="628"/>
      <c r="BN21" s="621">
        <v>0</v>
      </c>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0</v>
      </c>
      <c r="G22" s="373"/>
      <c r="H22" s="375">
        <v>0</v>
      </c>
      <c r="I22" s="373"/>
      <c r="J22" s="375">
        <v>0</v>
      </c>
      <c r="K22" s="373"/>
      <c r="L22" s="375">
        <v>0</v>
      </c>
      <c r="M22" s="373"/>
      <c r="N22" s="375">
        <v>0</v>
      </c>
      <c r="O22" s="373"/>
      <c r="P22" s="375">
        <v>0</v>
      </c>
      <c r="Q22" s="373"/>
      <c r="R22" s="375">
        <v>0</v>
      </c>
      <c r="S22" s="373"/>
      <c r="T22" s="375">
        <v>0</v>
      </c>
      <c r="U22" s="373"/>
      <c r="V22" s="375">
        <v>0</v>
      </c>
      <c r="W22" s="373"/>
      <c r="X22" s="375">
        <v>0</v>
      </c>
      <c r="Y22" s="373"/>
      <c r="Z22" s="375">
        <v>0</v>
      </c>
      <c r="AA22" s="373"/>
      <c r="AB22" s="375">
        <v>0</v>
      </c>
      <c r="AC22" s="373"/>
      <c r="AD22" s="375">
        <v>0</v>
      </c>
      <c r="AE22" s="373"/>
      <c r="AF22" s="375">
        <v>0</v>
      </c>
      <c r="AG22" s="373"/>
      <c r="AH22" s="375">
        <v>0</v>
      </c>
      <c r="AI22" s="373"/>
      <c r="AJ22" s="375">
        <v>0</v>
      </c>
      <c r="AK22" s="373"/>
      <c r="AL22" s="375">
        <v>0</v>
      </c>
      <c r="AM22" s="373"/>
      <c r="AN22" s="375">
        <v>0</v>
      </c>
      <c r="AO22" s="373"/>
      <c r="AP22" s="375">
        <v>0</v>
      </c>
      <c r="AQ22" s="373"/>
      <c r="AR22" s="375">
        <v>0</v>
      </c>
      <c r="AS22" s="373"/>
      <c r="AT22" s="375">
        <v>0</v>
      </c>
      <c r="AU22" s="373"/>
      <c r="AV22" s="374">
        <v>0</v>
      </c>
      <c r="AW22" s="373"/>
      <c r="AX22" s="374">
        <v>0</v>
      </c>
      <c r="AY22" s="373"/>
      <c r="AZ22" s="374">
        <v>0</v>
      </c>
      <c r="BA22" s="373"/>
      <c r="BB22" s="374">
        <v>0</v>
      </c>
      <c r="BC22" s="373"/>
      <c r="BD22" s="374">
        <v>0</v>
      </c>
      <c r="BE22" s="373"/>
      <c r="BF22" s="374">
        <v>0</v>
      </c>
      <c r="BG22" s="373"/>
      <c r="BH22" s="374">
        <v>0</v>
      </c>
      <c r="BI22" s="373"/>
      <c r="BJ22" s="374">
        <v>0</v>
      </c>
      <c r="BK22" s="373"/>
      <c r="BL22" s="375">
        <v>0</v>
      </c>
      <c r="BM22" s="373"/>
      <c r="BN22" s="618">
        <v>0</v>
      </c>
      <c r="BO22" s="376" t="s">
        <v>1196</v>
      </c>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0</v>
      </c>
      <c r="G23" s="373"/>
      <c r="H23" s="375">
        <v>0</v>
      </c>
      <c r="I23" s="373"/>
      <c r="J23" s="375">
        <v>0</v>
      </c>
      <c r="K23" s="373"/>
      <c r="L23" s="375">
        <v>0</v>
      </c>
      <c r="M23" s="373"/>
      <c r="N23" s="375">
        <v>0</v>
      </c>
      <c r="O23" s="373"/>
      <c r="P23" s="375">
        <v>0</v>
      </c>
      <c r="Q23" s="373"/>
      <c r="R23" s="375">
        <v>0</v>
      </c>
      <c r="S23" s="373"/>
      <c r="T23" s="375">
        <v>0</v>
      </c>
      <c r="U23" s="373"/>
      <c r="V23" s="375">
        <v>0</v>
      </c>
      <c r="W23" s="373"/>
      <c r="X23" s="375">
        <v>0</v>
      </c>
      <c r="Y23" s="373"/>
      <c r="Z23" s="375">
        <v>0</v>
      </c>
      <c r="AA23" s="373"/>
      <c r="AB23" s="375">
        <v>0</v>
      </c>
      <c r="AC23" s="373"/>
      <c r="AD23" s="375">
        <v>0</v>
      </c>
      <c r="AE23" s="373"/>
      <c r="AF23" s="375">
        <v>0</v>
      </c>
      <c r="AG23" s="373"/>
      <c r="AH23" s="375">
        <v>0</v>
      </c>
      <c r="AI23" s="373"/>
      <c r="AJ23" s="375">
        <v>0</v>
      </c>
      <c r="AK23" s="373"/>
      <c r="AL23" s="375">
        <v>0</v>
      </c>
      <c r="AM23" s="373"/>
      <c r="AN23" s="375">
        <v>0</v>
      </c>
      <c r="AO23" s="373"/>
      <c r="AP23" s="375">
        <v>0</v>
      </c>
      <c r="AQ23" s="373"/>
      <c r="AR23" s="375">
        <v>0</v>
      </c>
      <c r="AS23" s="373"/>
      <c r="AT23" s="375">
        <v>0</v>
      </c>
      <c r="AU23" s="373"/>
      <c r="AV23" s="374">
        <v>0</v>
      </c>
      <c r="AW23" s="373"/>
      <c r="AX23" s="374">
        <v>0</v>
      </c>
      <c r="AY23" s="373"/>
      <c r="AZ23" s="374">
        <v>0</v>
      </c>
      <c r="BA23" s="373"/>
      <c r="BB23" s="374">
        <v>0</v>
      </c>
      <c r="BC23" s="373"/>
      <c r="BD23" s="374">
        <v>0</v>
      </c>
      <c r="BE23" s="373"/>
      <c r="BF23" s="374">
        <v>0</v>
      </c>
      <c r="BG23" s="373"/>
      <c r="BH23" s="374">
        <v>0</v>
      </c>
      <c r="BI23" s="373"/>
      <c r="BJ23" s="374">
        <v>0</v>
      </c>
      <c r="BK23" s="373"/>
      <c r="BL23" s="375">
        <v>0</v>
      </c>
      <c r="BM23" s="373"/>
      <c r="BN23" s="618">
        <v>0</v>
      </c>
      <c r="BO23" s="376" t="s">
        <v>1196</v>
      </c>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620"/>
      <c r="G24" s="628"/>
      <c r="H24" s="621"/>
      <c r="I24" s="628"/>
      <c r="J24" s="621"/>
      <c r="K24" s="628"/>
      <c r="L24" s="621"/>
      <c r="M24" s="628"/>
      <c r="N24" s="621"/>
      <c r="O24" s="628"/>
      <c r="P24" s="621"/>
      <c r="Q24" s="628"/>
      <c r="R24" s="621"/>
      <c r="S24" s="628"/>
      <c r="T24" s="621"/>
      <c r="U24" s="628"/>
      <c r="V24" s="621"/>
      <c r="W24" s="628"/>
      <c r="X24" s="621"/>
      <c r="Y24" s="628"/>
      <c r="Z24" s="621"/>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1"/>
      <c r="BK24" s="628"/>
      <c r="BL24" s="622"/>
      <c r="BM24" s="628"/>
      <c r="BN24" s="621">
        <v>0</v>
      </c>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0</v>
      </c>
      <c r="G25" s="373"/>
      <c r="H25" s="375">
        <v>0</v>
      </c>
      <c r="I25" s="373"/>
      <c r="J25" s="375">
        <v>0</v>
      </c>
      <c r="K25" s="373"/>
      <c r="L25" s="375">
        <v>0</v>
      </c>
      <c r="M25" s="373"/>
      <c r="N25" s="375">
        <v>0</v>
      </c>
      <c r="O25" s="373"/>
      <c r="P25" s="375">
        <v>0</v>
      </c>
      <c r="Q25" s="373"/>
      <c r="R25" s="375">
        <v>0</v>
      </c>
      <c r="S25" s="373"/>
      <c r="T25" s="375">
        <v>0</v>
      </c>
      <c r="U25" s="373"/>
      <c r="V25" s="375">
        <v>0</v>
      </c>
      <c r="W25" s="373"/>
      <c r="X25" s="375">
        <v>0</v>
      </c>
      <c r="Y25" s="373"/>
      <c r="Z25" s="375">
        <v>0</v>
      </c>
      <c r="AA25" s="373"/>
      <c r="AB25" s="375">
        <v>0</v>
      </c>
      <c r="AC25" s="373"/>
      <c r="AD25" s="375">
        <v>0</v>
      </c>
      <c r="AE25" s="373"/>
      <c r="AF25" s="375">
        <v>0</v>
      </c>
      <c r="AG25" s="373"/>
      <c r="AH25" s="375">
        <v>0</v>
      </c>
      <c r="AI25" s="373"/>
      <c r="AJ25" s="375">
        <v>0</v>
      </c>
      <c r="AK25" s="373"/>
      <c r="AL25" s="375">
        <v>0</v>
      </c>
      <c r="AM25" s="373"/>
      <c r="AN25" s="375">
        <v>0</v>
      </c>
      <c r="AO25" s="373"/>
      <c r="AP25" s="375">
        <v>0</v>
      </c>
      <c r="AQ25" s="373"/>
      <c r="AR25" s="375">
        <v>0</v>
      </c>
      <c r="AS25" s="373"/>
      <c r="AT25" s="375">
        <v>0</v>
      </c>
      <c r="AU25" s="373"/>
      <c r="AV25" s="374">
        <v>0</v>
      </c>
      <c r="AW25" s="373"/>
      <c r="AX25" s="374">
        <v>0</v>
      </c>
      <c r="AY25" s="373"/>
      <c r="AZ25" s="374">
        <v>0</v>
      </c>
      <c r="BA25" s="373"/>
      <c r="BB25" s="374">
        <v>0</v>
      </c>
      <c r="BC25" s="373"/>
      <c r="BD25" s="374">
        <v>0</v>
      </c>
      <c r="BE25" s="373"/>
      <c r="BF25" s="374">
        <v>0</v>
      </c>
      <c r="BG25" s="373"/>
      <c r="BH25" s="374">
        <v>0</v>
      </c>
      <c r="BI25" s="373"/>
      <c r="BJ25" s="374">
        <v>0</v>
      </c>
      <c r="BK25" s="373"/>
      <c r="BL25" s="375">
        <v>0</v>
      </c>
      <c r="BM25" s="373"/>
      <c r="BN25" s="618">
        <v>0</v>
      </c>
      <c r="BO25" s="376" t="s">
        <v>1196</v>
      </c>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0</v>
      </c>
      <c r="G26" s="373"/>
      <c r="H26" s="374">
        <v>0</v>
      </c>
      <c r="I26" s="373"/>
      <c r="J26" s="374">
        <v>0</v>
      </c>
      <c r="K26" s="373"/>
      <c r="L26" s="374">
        <v>0</v>
      </c>
      <c r="M26" s="373"/>
      <c r="N26" s="374">
        <v>0</v>
      </c>
      <c r="O26" s="373"/>
      <c r="P26" s="374">
        <v>0</v>
      </c>
      <c r="Q26" s="373"/>
      <c r="R26" s="374">
        <v>0</v>
      </c>
      <c r="S26" s="373"/>
      <c r="T26" s="374">
        <v>0</v>
      </c>
      <c r="U26" s="373"/>
      <c r="V26" s="374">
        <v>0</v>
      </c>
      <c r="W26" s="373"/>
      <c r="X26" s="374">
        <v>0</v>
      </c>
      <c r="Y26" s="373"/>
      <c r="Z26" s="374">
        <v>0</v>
      </c>
      <c r="AA26" s="373"/>
      <c r="AB26" s="374">
        <v>0</v>
      </c>
      <c r="AC26" s="373"/>
      <c r="AD26" s="374">
        <v>0</v>
      </c>
      <c r="AE26" s="373"/>
      <c r="AF26" s="374">
        <v>0</v>
      </c>
      <c r="AG26" s="373"/>
      <c r="AH26" s="374">
        <v>0</v>
      </c>
      <c r="AI26" s="373"/>
      <c r="AJ26" s="374">
        <v>0</v>
      </c>
      <c r="AK26" s="373"/>
      <c r="AL26" s="374">
        <v>0</v>
      </c>
      <c r="AM26" s="373"/>
      <c r="AN26" s="374">
        <v>0</v>
      </c>
      <c r="AO26" s="373"/>
      <c r="AP26" s="374">
        <v>0</v>
      </c>
      <c r="AQ26" s="373"/>
      <c r="AR26" s="374">
        <v>0</v>
      </c>
      <c r="AS26" s="373"/>
      <c r="AT26" s="374">
        <v>0</v>
      </c>
      <c r="AU26" s="373"/>
      <c r="AV26" s="374">
        <v>0</v>
      </c>
      <c r="AW26" s="373"/>
      <c r="AX26" s="374">
        <v>0</v>
      </c>
      <c r="AY26" s="373"/>
      <c r="AZ26" s="374">
        <v>0</v>
      </c>
      <c r="BA26" s="373"/>
      <c r="BB26" s="374">
        <v>0</v>
      </c>
      <c r="BC26" s="373"/>
      <c r="BD26" s="374">
        <v>0</v>
      </c>
      <c r="BE26" s="373"/>
      <c r="BF26" s="374">
        <v>0</v>
      </c>
      <c r="BG26" s="373"/>
      <c r="BH26" s="374">
        <v>0</v>
      </c>
      <c r="BI26" s="373"/>
      <c r="BJ26" s="374">
        <v>0</v>
      </c>
      <c r="BK26" s="373"/>
      <c r="BL26" s="375">
        <v>0</v>
      </c>
      <c r="BM26" s="373"/>
      <c r="BN26" s="618">
        <v>0</v>
      </c>
      <c r="BO26" s="376" t="s">
        <v>1196</v>
      </c>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0</v>
      </c>
      <c r="G27" s="373"/>
      <c r="H27" s="378">
        <v>0</v>
      </c>
      <c r="I27" s="373"/>
      <c r="J27" s="378">
        <v>0</v>
      </c>
      <c r="K27" s="373"/>
      <c r="L27" s="378">
        <v>0</v>
      </c>
      <c r="M27" s="373"/>
      <c r="N27" s="378">
        <v>0</v>
      </c>
      <c r="O27" s="373"/>
      <c r="P27" s="378">
        <v>0</v>
      </c>
      <c r="Q27" s="373"/>
      <c r="R27" s="378">
        <v>0</v>
      </c>
      <c r="S27" s="373"/>
      <c r="T27" s="378">
        <v>0</v>
      </c>
      <c r="U27" s="373"/>
      <c r="V27" s="378">
        <v>0</v>
      </c>
      <c r="W27" s="373"/>
      <c r="X27" s="378">
        <v>0</v>
      </c>
      <c r="Y27" s="373"/>
      <c r="Z27" s="378">
        <v>0</v>
      </c>
      <c r="AA27" s="373"/>
      <c r="AB27" s="378">
        <v>0</v>
      </c>
      <c r="AC27" s="373"/>
      <c r="AD27" s="378">
        <v>0</v>
      </c>
      <c r="AE27" s="373"/>
      <c r="AF27" s="378">
        <v>0</v>
      </c>
      <c r="AG27" s="373"/>
      <c r="AH27" s="378">
        <v>0</v>
      </c>
      <c r="AI27" s="373"/>
      <c r="AJ27" s="378">
        <v>0</v>
      </c>
      <c r="AK27" s="373"/>
      <c r="AL27" s="378">
        <v>0</v>
      </c>
      <c r="AM27" s="373"/>
      <c r="AN27" s="378">
        <v>0</v>
      </c>
      <c r="AO27" s="373"/>
      <c r="AP27" s="378">
        <v>0</v>
      </c>
      <c r="AQ27" s="373"/>
      <c r="AR27" s="378">
        <v>0</v>
      </c>
      <c r="AS27" s="373"/>
      <c r="AT27" s="378">
        <v>0</v>
      </c>
      <c r="AU27" s="373"/>
      <c r="AV27" s="378">
        <v>0</v>
      </c>
      <c r="AW27" s="373"/>
      <c r="AX27" s="378">
        <v>0</v>
      </c>
      <c r="AY27" s="373"/>
      <c r="AZ27" s="378">
        <v>0</v>
      </c>
      <c r="BA27" s="373"/>
      <c r="BB27" s="378">
        <v>0</v>
      </c>
      <c r="BC27" s="373"/>
      <c r="BD27" s="378">
        <v>0</v>
      </c>
      <c r="BE27" s="373"/>
      <c r="BF27" s="378">
        <v>0</v>
      </c>
      <c r="BG27" s="373"/>
      <c r="BH27" s="378">
        <v>0</v>
      </c>
      <c r="BI27" s="373"/>
      <c r="BJ27" s="378">
        <v>0</v>
      </c>
      <c r="BK27" s="373"/>
      <c r="BL27" s="379">
        <v>0</v>
      </c>
      <c r="BM27" s="373"/>
      <c r="BN27" s="619">
        <v>0</v>
      </c>
      <c r="BO27" s="376" t="s">
        <v>1196</v>
      </c>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3488.8256666666666</v>
      </c>
      <c r="G28" s="373"/>
      <c r="H28" s="378">
        <v>3835.5603333333333</v>
      </c>
      <c r="I28" s="373"/>
      <c r="J28" s="378">
        <v>3941.7019999999998</v>
      </c>
      <c r="K28" s="373"/>
      <c r="L28" s="378">
        <v>4345.4084999999995</v>
      </c>
      <c r="M28" s="373"/>
      <c r="N28" s="378">
        <v>4343.6773333333331</v>
      </c>
      <c r="O28" s="373"/>
      <c r="P28" s="378">
        <v>4481.4891666666672</v>
      </c>
      <c r="Q28" s="373"/>
      <c r="R28" s="378">
        <v>4580.0559999999996</v>
      </c>
      <c r="S28" s="373"/>
      <c r="T28" s="378">
        <v>5077.8721666666661</v>
      </c>
      <c r="U28" s="373"/>
      <c r="V28" s="378">
        <v>5172.5615000000007</v>
      </c>
      <c r="W28" s="373"/>
      <c r="X28" s="378">
        <v>5302.3050000000003</v>
      </c>
      <c r="Y28" s="373"/>
      <c r="Z28" s="378">
        <v>5629.0646666666662</v>
      </c>
      <c r="AA28" s="373"/>
      <c r="AB28" s="378">
        <v>5741.1753333333336</v>
      </c>
      <c r="AC28" s="373"/>
      <c r="AD28" s="378">
        <v>5976.3006666666661</v>
      </c>
      <c r="AE28" s="373"/>
      <c r="AF28" s="378">
        <v>6476.6470000000008</v>
      </c>
      <c r="AG28" s="373"/>
      <c r="AH28" s="378">
        <v>6703.461166666666</v>
      </c>
      <c r="AI28" s="373"/>
      <c r="AJ28" s="378">
        <v>6742.2283333333326</v>
      </c>
      <c r="AK28" s="373"/>
      <c r="AL28" s="378">
        <v>7146.8200000000006</v>
      </c>
      <c r="AM28" s="373"/>
      <c r="AN28" s="378">
        <v>7298.6299999999992</v>
      </c>
      <c r="AO28" s="373"/>
      <c r="AP28" s="378">
        <v>7662.7233333333324</v>
      </c>
      <c r="AQ28" s="373"/>
      <c r="AR28" s="378">
        <v>4867.7933683333331</v>
      </c>
      <c r="AS28" s="373"/>
      <c r="AT28" s="378">
        <v>4917.7777899999992</v>
      </c>
      <c r="AU28" s="373"/>
      <c r="AV28" s="378">
        <v>1998.9335000000001</v>
      </c>
      <c r="AW28" s="373"/>
      <c r="AX28" s="378">
        <v>2433.444583333333</v>
      </c>
      <c r="AY28" s="373"/>
      <c r="AZ28" s="378">
        <v>3226.9800500000001</v>
      </c>
      <c r="BA28" s="373"/>
      <c r="BB28" s="378">
        <v>3045.6251637999999</v>
      </c>
      <c r="BC28" s="373"/>
      <c r="BD28" s="378">
        <v>5909.7173333333321</v>
      </c>
      <c r="BE28" s="373" t="s">
        <v>354</v>
      </c>
      <c r="BF28" s="378">
        <v>5812.6540299999997</v>
      </c>
      <c r="BG28" s="373"/>
      <c r="BH28" s="378">
        <v>5125.6241666666656</v>
      </c>
      <c r="BI28" s="373"/>
      <c r="BJ28" s="378">
        <v>4898.3400000000111</v>
      </c>
      <c r="BK28" s="373"/>
      <c r="BL28" s="379">
        <v>1966.5348333333334</v>
      </c>
      <c r="BM28" s="373"/>
      <c r="BN28" s="619">
        <v>1966.5348333333332</v>
      </c>
      <c r="BO28" s="376" t="s">
        <v>1196</v>
      </c>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0</v>
      </c>
      <c r="G29" s="373"/>
      <c r="H29" s="378">
        <v>0</v>
      </c>
      <c r="I29" s="373"/>
      <c r="J29" s="378">
        <v>0</v>
      </c>
      <c r="K29" s="373"/>
      <c r="L29" s="378">
        <v>0</v>
      </c>
      <c r="M29" s="373"/>
      <c r="N29" s="378">
        <v>0</v>
      </c>
      <c r="O29" s="373"/>
      <c r="P29" s="378">
        <v>0</v>
      </c>
      <c r="Q29" s="373"/>
      <c r="R29" s="378">
        <v>0</v>
      </c>
      <c r="S29" s="373"/>
      <c r="T29" s="378">
        <v>0</v>
      </c>
      <c r="U29" s="373"/>
      <c r="V29" s="378">
        <v>0</v>
      </c>
      <c r="W29" s="373"/>
      <c r="X29" s="378">
        <v>0</v>
      </c>
      <c r="Y29" s="373"/>
      <c r="Z29" s="378">
        <v>0</v>
      </c>
      <c r="AA29" s="373"/>
      <c r="AB29" s="378">
        <v>0</v>
      </c>
      <c r="AC29" s="373"/>
      <c r="AD29" s="378">
        <v>0</v>
      </c>
      <c r="AE29" s="373"/>
      <c r="AF29" s="378">
        <v>0</v>
      </c>
      <c r="AG29" s="373"/>
      <c r="AH29" s="378">
        <v>0</v>
      </c>
      <c r="AI29" s="373"/>
      <c r="AJ29" s="378">
        <v>0</v>
      </c>
      <c r="AK29" s="373"/>
      <c r="AL29" s="378">
        <v>0</v>
      </c>
      <c r="AM29" s="373"/>
      <c r="AN29" s="378">
        <v>0</v>
      </c>
      <c r="AO29" s="373"/>
      <c r="AP29" s="378">
        <v>0</v>
      </c>
      <c r="AQ29" s="373"/>
      <c r="AR29" s="378">
        <v>0</v>
      </c>
      <c r="AS29" s="373"/>
      <c r="AT29" s="378">
        <v>0</v>
      </c>
      <c r="AU29" s="373"/>
      <c r="AV29" s="378">
        <v>0</v>
      </c>
      <c r="AW29" s="373"/>
      <c r="AX29" s="378">
        <v>0</v>
      </c>
      <c r="AY29" s="373"/>
      <c r="AZ29" s="378">
        <v>0</v>
      </c>
      <c r="BA29" s="373"/>
      <c r="BB29" s="378">
        <v>0</v>
      </c>
      <c r="BC29" s="373"/>
      <c r="BD29" s="378">
        <v>0</v>
      </c>
      <c r="BE29" s="373"/>
      <c r="BF29" s="378">
        <v>0</v>
      </c>
      <c r="BG29" s="373"/>
      <c r="BH29" s="378">
        <v>0</v>
      </c>
      <c r="BI29" s="373"/>
      <c r="BJ29" s="378">
        <v>0</v>
      </c>
      <c r="BK29" s="373"/>
      <c r="BL29" s="379">
        <v>0</v>
      </c>
      <c r="BM29" s="373"/>
      <c r="BN29" s="619">
        <v>0</v>
      </c>
      <c r="BO29" s="376" t="s">
        <v>1196</v>
      </c>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620"/>
      <c r="G30" s="628"/>
      <c r="H30" s="621"/>
      <c r="I30" s="628"/>
      <c r="J30" s="621"/>
      <c r="K30" s="628"/>
      <c r="L30" s="621"/>
      <c r="M30" s="628"/>
      <c r="N30" s="621"/>
      <c r="O30" s="628"/>
      <c r="P30" s="621"/>
      <c r="Q30" s="628"/>
      <c r="R30" s="621"/>
      <c r="S30" s="628"/>
      <c r="T30" s="621"/>
      <c r="U30" s="628"/>
      <c r="V30" s="621"/>
      <c r="W30" s="628"/>
      <c r="X30" s="621"/>
      <c r="Y30" s="628"/>
      <c r="Z30" s="621"/>
      <c r="AA30" s="628"/>
      <c r="AB30" s="621"/>
      <c r="AC30" s="628"/>
      <c r="AD30" s="621"/>
      <c r="AE30" s="628"/>
      <c r="AF30" s="621"/>
      <c r="AG30" s="628"/>
      <c r="AH30" s="621"/>
      <c r="AI30" s="628"/>
      <c r="AJ30" s="621"/>
      <c r="AK30" s="628"/>
      <c r="AL30" s="621"/>
      <c r="AM30" s="628"/>
      <c r="AN30" s="621"/>
      <c r="AO30" s="628"/>
      <c r="AP30" s="621"/>
      <c r="AQ30" s="628"/>
      <c r="AR30" s="621"/>
      <c r="AS30" s="628"/>
      <c r="AT30" s="621"/>
      <c r="AU30" s="628"/>
      <c r="AV30" s="621"/>
      <c r="AW30" s="628"/>
      <c r="AX30" s="621"/>
      <c r="AY30" s="628"/>
      <c r="AZ30" s="621"/>
      <c r="BA30" s="628"/>
      <c r="BB30" s="621"/>
      <c r="BC30" s="628"/>
      <c r="BD30" s="621"/>
      <c r="BE30" s="628"/>
      <c r="BF30" s="621"/>
      <c r="BG30" s="628"/>
      <c r="BH30" s="621"/>
      <c r="BI30" s="628"/>
      <c r="BJ30" s="621"/>
      <c r="BK30" s="628"/>
      <c r="BL30" s="622"/>
      <c r="BM30" s="628"/>
      <c r="BN30" s="621">
        <v>0</v>
      </c>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0</v>
      </c>
      <c r="G31" s="373"/>
      <c r="H31" s="374">
        <v>0</v>
      </c>
      <c r="I31" s="373"/>
      <c r="J31" s="374">
        <v>0</v>
      </c>
      <c r="K31" s="373"/>
      <c r="L31" s="374">
        <v>0</v>
      </c>
      <c r="M31" s="373"/>
      <c r="N31" s="374">
        <v>0</v>
      </c>
      <c r="O31" s="373"/>
      <c r="P31" s="374">
        <v>0</v>
      </c>
      <c r="Q31" s="373"/>
      <c r="R31" s="374">
        <v>0</v>
      </c>
      <c r="S31" s="373"/>
      <c r="T31" s="374">
        <v>0</v>
      </c>
      <c r="U31" s="373"/>
      <c r="V31" s="374">
        <v>0</v>
      </c>
      <c r="W31" s="373"/>
      <c r="X31" s="374">
        <v>0</v>
      </c>
      <c r="Y31" s="373"/>
      <c r="Z31" s="374">
        <v>0</v>
      </c>
      <c r="AA31" s="373"/>
      <c r="AB31" s="374">
        <v>0</v>
      </c>
      <c r="AC31" s="373"/>
      <c r="AD31" s="374">
        <v>0</v>
      </c>
      <c r="AE31" s="373"/>
      <c r="AF31" s="374">
        <v>0</v>
      </c>
      <c r="AG31" s="373"/>
      <c r="AH31" s="374">
        <v>0</v>
      </c>
      <c r="AI31" s="373"/>
      <c r="AJ31" s="374">
        <v>0</v>
      </c>
      <c r="AK31" s="373"/>
      <c r="AL31" s="374">
        <v>0</v>
      </c>
      <c r="AM31" s="373"/>
      <c r="AN31" s="374">
        <v>0</v>
      </c>
      <c r="AO31" s="373"/>
      <c r="AP31" s="374">
        <v>0</v>
      </c>
      <c r="AQ31" s="373"/>
      <c r="AR31" s="374">
        <v>0</v>
      </c>
      <c r="AS31" s="373"/>
      <c r="AT31" s="374">
        <v>0</v>
      </c>
      <c r="AU31" s="373"/>
      <c r="AV31" s="374">
        <v>0</v>
      </c>
      <c r="AW31" s="373"/>
      <c r="AX31" s="374">
        <v>0</v>
      </c>
      <c r="AY31" s="373"/>
      <c r="AZ31" s="374">
        <v>0</v>
      </c>
      <c r="BA31" s="373"/>
      <c r="BB31" s="374">
        <v>0</v>
      </c>
      <c r="BC31" s="373"/>
      <c r="BD31" s="374">
        <v>0</v>
      </c>
      <c r="BE31" s="373"/>
      <c r="BF31" s="374">
        <v>0</v>
      </c>
      <c r="BG31" s="373"/>
      <c r="BH31" s="374">
        <v>0</v>
      </c>
      <c r="BI31" s="373"/>
      <c r="BJ31" s="374">
        <v>0</v>
      </c>
      <c r="BK31" s="373"/>
      <c r="BL31" s="375">
        <v>0</v>
      </c>
      <c r="BM31" s="373"/>
      <c r="BN31" s="618">
        <v>0</v>
      </c>
      <c r="BO31" s="376" t="s">
        <v>1196</v>
      </c>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0</v>
      </c>
      <c r="G32" s="373"/>
      <c r="H32" s="374">
        <v>0</v>
      </c>
      <c r="I32" s="373"/>
      <c r="J32" s="374">
        <v>0</v>
      </c>
      <c r="K32" s="373"/>
      <c r="L32" s="374">
        <v>0</v>
      </c>
      <c r="M32" s="373"/>
      <c r="N32" s="374">
        <v>0</v>
      </c>
      <c r="O32" s="373"/>
      <c r="P32" s="374">
        <v>0</v>
      </c>
      <c r="Q32" s="373"/>
      <c r="R32" s="374">
        <v>0</v>
      </c>
      <c r="S32" s="373"/>
      <c r="T32" s="374">
        <v>0</v>
      </c>
      <c r="U32" s="373"/>
      <c r="V32" s="374">
        <v>0</v>
      </c>
      <c r="W32" s="373"/>
      <c r="X32" s="374">
        <v>0</v>
      </c>
      <c r="Y32" s="373"/>
      <c r="Z32" s="374">
        <v>0</v>
      </c>
      <c r="AA32" s="373"/>
      <c r="AB32" s="374">
        <v>0</v>
      </c>
      <c r="AC32" s="373"/>
      <c r="AD32" s="374">
        <v>0</v>
      </c>
      <c r="AE32" s="373"/>
      <c r="AF32" s="374">
        <v>0</v>
      </c>
      <c r="AG32" s="373"/>
      <c r="AH32" s="374">
        <v>0</v>
      </c>
      <c r="AI32" s="373"/>
      <c r="AJ32" s="374">
        <v>0</v>
      </c>
      <c r="AK32" s="373"/>
      <c r="AL32" s="374">
        <v>0</v>
      </c>
      <c r="AM32" s="373"/>
      <c r="AN32" s="374">
        <v>0</v>
      </c>
      <c r="AO32" s="373"/>
      <c r="AP32" s="374">
        <v>0</v>
      </c>
      <c r="AQ32" s="373"/>
      <c r="AR32" s="374">
        <v>0</v>
      </c>
      <c r="AS32" s="373"/>
      <c r="AT32" s="374">
        <v>0</v>
      </c>
      <c r="AU32" s="373"/>
      <c r="AV32" s="374">
        <v>0</v>
      </c>
      <c r="AW32" s="373"/>
      <c r="AX32" s="374">
        <v>0</v>
      </c>
      <c r="AY32" s="373"/>
      <c r="AZ32" s="374">
        <v>0</v>
      </c>
      <c r="BA32" s="373"/>
      <c r="BB32" s="374">
        <v>0</v>
      </c>
      <c r="BC32" s="373"/>
      <c r="BD32" s="374">
        <v>0</v>
      </c>
      <c r="BE32" s="373"/>
      <c r="BF32" s="374">
        <v>0</v>
      </c>
      <c r="BG32" s="373"/>
      <c r="BH32" s="374">
        <v>0</v>
      </c>
      <c r="BI32" s="373"/>
      <c r="BJ32" s="374">
        <v>0</v>
      </c>
      <c r="BK32" s="373"/>
      <c r="BL32" s="375">
        <v>0</v>
      </c>
      <c r="BM32" s="373"/>
      <c r="BN32" s="618">
        <v>0</v>
      </c>
      <c r="BO32" s="376" t="s">
        <v>1196</v>
      </c>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620"/>
      <c r="G33" s="628"/>
      <c r="H33" s="621"/>
      <c r="I33" s="628"/>
      <c r="J33" s="621"/>
      <c r="K33" s="628"/>
      <c r="L33" s="621"/>
      <c r="M33" s="628"/>
      <c r="N33" s="621"/>
      <c r="O33" s="628"/>
      <c r="P33" s="621"/>
      <c r="Q33" s="628"/>
      <c r="R33" s="621"/>
      <c r="S33" s="628"/>
      <c r="T33" s="621"/>
      <c r="U33" s="628"/>
      <c r="V33" s="621"/>
      <c r="W33" s="628"/>
      <c r="X33" s="621"/>
      <c r="Y33" s="628"/>
      <c r="Z33" s="621"/>
      <c r="AA33" s="628"/>
      <c r="AB33" s="621"/>
      <c r="AC33" s="628"/>
      <c r="AD33" s="621"/>
      <c r="AE33" s="628"/>
      <c r="AF33" s="621"/>
      <c r="AG33" s="628"/>
      <c r="AH33" s="621"/>
      <c r="AI33" s="628"/>
      <c r="AJ33" s="621"/>
      <c r="AK33" s="628"/>
      <c r="AL33" s="621"/>
      <c r="AM33" s="628"/>
      <c r="AN33" s="621"/>
      <c r="AO33" s="628"/>
      <c r="AP33" s="621"/>
      <c r="AQ33" s="628"/>
      <c r="AR33" s="621"/>
      <c r="AS33" s="628"/>
      <c r="AT33" s="621"/>
      <c r="AU33" s="628"/>
      <c r="AV33" s="621"/>
      <c r="AW33" s="628"/>
      <c r="AX33" s="621"/>
      <c r="AY33" s="628"/>
      <c r="AZ33" s="621"/>
      <c r="BA33" s="628"/>
      <c r="BB33" s="621"/>
      <c r="BC33" s="628"/>
      <c r="BD33" s="621"/>
      <c r="BE33" s="628"/>
      <c r="BF33" s="621"/>
      <c r="BG33" s="628"/>
      <c r="BH33" s="621"/>
      <c r="BI33" s="628"/>
      <c r="BJ33" s="621"/>
      <c r="BK33" s="628"/>
      <c r="BL33" s="622"/>
      <c r="BM33" s="628"/>
      <c r="BN33" s="621">
        <v>0</v>
      </c>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0</v>
      </c>
      <c r="G34" s="373"/>
      <c r="H34" s="374">
        <v>0</v>
      </c>
      <c r="I34" s="373"/>
      <c r="J34" s="374">
        <v>0</v>
      </c>
      <c r="K34" s="373"/>
      <c r="L34" s="374">
        <v>0</v>
      </c>
      <c r="M34" s="373"/>
      <c r="N34" s="374">
        <v>0</v>
      </c>
      <c r="O34" s="373"/>
      <c r="P34" s="374">
        <v>0</v>
      </c>
      <c r="Q34" s="373"/>
      <c r="R34" s="374">
        <v>0</v>
      </c>
      <c r="S34" s="373"/>
      <c r="T34" s="374">
        <v>0</v>
      </c>
      <c r="U34" s="373"/>
      <c r="V34" s="374">
        <v>0</v>
      </c>
      <c r="W34" s="373"/>
      <c r="X34" s="374">
        <v>0</v>
      </c>
      <c r="Y34" s="373"/>
      <c r="Z34" s="374">
        <v>0</v>
      </c>
      <c r="AA34" s="373"/>
      <c r="AB34" s="374">
        <v>0</v>
      </c>
      <c r="AC34" s="373"/>
      <c r="AD34" s="374">
        <v>0</v>
      </c>
      <c r="AE34" s="373"/>
      <c r="AF34" s="374">
        <v>0</v>
      </c>
      <c r="AG34" s="373"/>
      <c r="AH34" s="374">
        <v>0</v>
      </c>
      <c r="AI34" s="373"/>
      <c r="AJ34" s="374">
        <v>0</v>
      </c>
      <c r="AK34" s="373"/>
      <c r="AL34" s="374">
        <v>0</v>
      </c>
      <c r="AM34" s="373"/>
      <c r="AN34" s="374">
        <v>0</v>
      </c>
      <c r="AO34" s="373"/>
      <c r="AP34" s="374">
        <v>0</v>
      </c>
      <c r="AQ34" s="373"/>
      <c r="AR34" s="374">
        <v>0</v>
      </c>
      <c r="AS34" s="373"/>
      <c r="AT34" s="374">
        <v>0</v>
      </c>
      <c r="AU34" s="373"/>
      <c r="AV34" s="374">
        <v>0</v>
      </c>
      <c r="AW34" s="373"/>
      <c r="AX34" s="374">
        <v>0</v>
      </c>
      <c r="AY34" s="373"/>
      <c r="AZ34" s="374">
        <v>0</v>
      </c>
      <c r="BA34" s="373"/>
      <c r="BB34" s="374">
        <v>0</v>
      </c>
      <c r="BC34" s="373"/>
      <c r="BD34" s="374">
        <v>0</v>
      </c>
      <c r="BE34" s="373"/>
      <c r="BF34" s="374">
        <v>0</v>
      </c>
      <c r="BG34" s="373"/>
      <c r="BH34" s="374">
        <v>0</v>
      </c>
      <c r="BI34" s="373"/>
      <c r="BJ34" s="374">
        <v>0</v>
      </c>
      <c r="BK34" s="373"/>
      <c r="BL34" s="375">
        <v>0</v>
      </c>
      <c r="BM34" s="373"/>
      <c r="BN34" s="618">
        <v>0</v>
      </c>
      <c r="BO34" s="376" t="s">
        <v>1196</v>
      </c>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0</v>
      </c>
      <c r="G35" s="373"/>
      <c r="H35" s="374">
        <v>0</v>
      </c>
      <c r="I35" s="373"/>
      <c r="J35" s="374">
        <v>0</v>
      </c>
      <c r="K35" s="373"/>
      <c r="L35" s="374">
        <v>0</v>
      </c>
      <c r="M35" s="373"/>
      <c r="N35" s="374">
        <v>0</v>
      </c>
      <c r="O35" s="373"/>
      <c r="P35" s="374">
        <v>0</v>
      </c>
      <c r="Q35" s="373"/>
      <c r="R35" s="374">
        <v>0</v>
      </c>
      <c r="S35" s="373"/>
      <c r="T35" s="374">
        <v>0</v>
      </c>
      <c r="U35" s="373"/>
      <c r="V35" s="374">
        <v>0</v>
      </c>
      <c r="W35" s="373"/>
      <c r="X35" s="374">
        <v>0</v>
      </c>
      <c r="Y35" s="373"/>
      <c r="Z35" s="374">
        <v>0</v>
      </c>
      <c r="AA35" s="373"/>
      <c r="AB35" s="374">
        <v>0</v>
      </c>
      <c r="AC35" s="373"/>
      <c r="AD35" s="374">
        <v>0</v>
      </c>
      <c r="AE35" s="373"/>
      <c r="AF35" s="374">
        <v>0</v>
      </c>
      <c r="AG35" s="373"/>
      <c r="AH35" s="374">
        <v>0</v>
      </c>
      <c r="AI35" s="373"/>
      <c r="AJ35" s="374">
        <v>0</v>
      </c>
      <c r="AK35" s="373"/>
      <c r="AL35" s="374">
        <v>0</v>
      </c>
      <c r="AM35" s="373"/>
      <c r="AN35" s="374">
        <v>0</v>
      </c>
      <c r="AO35" s="373"/>
      <c r="AP35" s="374">
        <v>0</v>
      </c>
      <c r="AQ35" s="373"/>
      <c r="AR35" s="374">
        <v>0</v>
      </c>
      <c r="AS35" s="373"/>
      <c r="AT35" s="374">
        <v>0</v>
      </c>
      <c r="AU35" s="373"/>
      <c r="AV35" s="374">
        <v>0</v>
      </c>
      <c r="AW35" s="373"/>
      <c r="AX35" s="374">
        <v>0</v>
      </c>
      <c r="AY35" s="373"/>
      <c r="AZ35" s="374">
        <v>0</v>
      </c>
      <c r="BA35" s="373"/>
      <c r="BB35" s="374">
        <v>0</v>
      </c>
      <c r="BC35" s="373"/>
      <c r="BD35" s="374">
        <v>0</v>
      </c>
      <c r="BE35" s="373"/>
      <c r="BF35" s="374">
        <v>0</v>
      </c>
      <c r="BG35" s="373"/>
      <c r="BH35" s="374">
        <v>0</v>
      </c>
      <c r="BI35" s="373"/>
      <c r="BJ35" s="374">
        <v>0</v>
      </c>
      <c r="BK35" s="373"/>
      <c r="BL35" s="375">
        <v>0</v>
      </c>
      <c r="BM35" s="373"/>
      <c r="BN35" s="618">
        <v>0</v>
      </c>
      <c r="BO35" s="376" t="s">
        <v>1196</v>
      </c>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3488.8256666666666</v>
      </c>
      <c r="G36" s="373"/>
      <c r="H36" s="370">
        <v>3835.5603333333333</v>
      </c>
      <c r="I36" s="373"/>
      <c r="J36" s="370">
        <v>3941.7019999999998</v>
      </c>
      <c r="K36" s="373"/>
      <c r="L36" s="370">
        <v>4345.4084999999995</v>
      </c>
      <c r="M36" s="373"/>
      <c r="N36" s="370">
        <v>4343.6773333333331</v>
      </c>
      <c r="O36" s="373"/>
      <c r="P36" s="370">
        <v>4481.4891666666672</v>
      </c>
      <c r="Q36" s="373"/>
      <c r="R36" s="370">
        <v>4580.0559999999996</v>
      </c>
      <c r="S36" s="373"/>
      <c r="T36" s="370">
        <v>5077.8721666666661</v>
      </c>
      <c r="U36" s="373"/>
      <c r="V36" s="370">
        <v>5172.5615000000007</v>
      </c>
      <c r="W36" s="373"/>
      <c r="X36" s="370">
        <v>5302.3050000000003</v>
      </c>
      <c r="Y36" s="373"/>
      <c r="Z36" s="370">
        <v>5629.0646666666662</v>
      </c>
      <c r="AA36" s="373"/>
      <c r="AB36" s="370">
        <v>5741.1753333333336</v>
      </c>
      <c r="AC36" s="373"/>
      <c r="AD36" s="370">
        <v>5976.3006666666661</v>
      </c>
      <c r="AE36" s="373"/>
      <c r="AF36" s="370">
        <v>6476.6470000000008</v>
      </c>
      <c r="AG36" s="373"/>
      <c r="AH36" s="370">
        <v>6703.461166666666</v>
      </c>
      <c r="AI36" s="373"/>
      <c r="AJ36" s="370">
        <v>6742.2283333333326</v>
      </c>
      <c r="AK36" s="373"/>
      <c r="AL36" s="370">
        <v>7146.8200000000006</v>
      </c>
      <c r="AM36" s="373"/>
      <c r="AN36" s="370">
        <v>7298.6299999999992</v>
      </c>
      <c r="AO36" s="373"/>
      <c r="AP36" s="370">
        <v>7662.7233333333324</v>
      </c>
      <c r="AQ36" s="373"/>
      <c r="AR36" s="370">
        <v>4867.7933683333331</v>
      </c>
      <c r="AS36" s="373" t="s">
        <v>354</v>
      </c>
      <c r="AT36" s="370">
        <v>4917.7777899999992</v>
      </c>
      <c r="AU36" s="373"/>
      <c r="AV36" s="370">
        <v>1998.9335000000001</v>
      </c>
      <c r="AW36" s="373" t="s">
        <v>354</v>
      </c>
      <c r="AX36" s="370">
        <v>2433.444583333333</v>
      </c>
      <c r="AY36" s="373"/>
      <c r="AZ36" s="370">
        <v>3226.9800500000001</v>
      </c>
      <c r="BA36" s="373" t="s">
        <v>354</v>
      </c>
      <c r="BB36" s="370">
        <v>3045.6251637999999</v>
      </c>
      <c r="BC36" s="373"/>
      <c r="BD36" s="370">
        <v>5909.7173333333321</v>
      </c>
      <c r="BE36" s="373" t="s">
        <v>354</v>
      </c>
      <c r="BF36" s="370">
        <v>5812.6540299999997</v>
      </c>
      <c r="BG36" s="373"/>
      <c r="BH36" s="370">
        <v>5125.6241666666656</v>
      </c>
      <c r="BI36" s="373"/>
      <c r="BJ36" s="370">
        <v>4898.3400000000111</v>
      </c>
      <c r="BK36" s="373"/>
      <c r="BL36" s="371">
        <v>1966.5348333333334</v>
      </c>
      <c r="BM36" s="373" t="s">
        <v>354</v>
      </c>
      <c r="BN36" s="617">
        <v>1966.5348333333332</v>
      </c>
      <c r="BO36" s="376" t="s">
        <v>1196</v>
      </c>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3488.8256666666666</v>
      </c>
      <c r="G37" s="373"/>
      <c r="H37" s="370">
        <v>3835.5603333333333</v>
      </c>
      <c r="I37" s="373"/>
      <c r="J37" s="370">
        <v>3941.7019999999998</v>
      </c>
      <c r="K37" s="373"/>
      <c r="L37" s="370">
        <v>4345.4084999999995</v>
      </c>
      <c r="M37" s="373"/>
      <c r="N37" s="370">
        <v>4343.6773333333331</v>
      </c>
      <c r="O37" s="373"/>
      <c r="P37" s="370">
        <v>4481.4891666666672</v>
      </c>
      <c r="Q37" s="373"/>
      <c r="R37" s="370">
        <v>4580.0559999999996</v>
      </c>
      <c r="S37" s="373"/>
      <c r="T37" s="370">
        <v>5077.8721666666661</v>
      </c>
      <c r="U37" s="373"/>
      <c r="V37" s="370">
        <v>5172.5615000000007</v>
      </c>
      <c r="W37" s="373"/>
      <c r="X37" s="370">
        <v>5302.3050000000003</v>
      </c>
      <c r="Y37" s="373"/>
      <c r="Z37" s="370">
        <v>5629.0646666666662</v>
      </c>
      <c r="AA37" s="373"/>
      <c r="AB37" s="370">
        <v>5741.1753333333336</v>
      </c>
      <c r="AC37" s="373"/>
      <c r="AD37" s="370">
        <v>5976.3006666666661</v>
      </c>
      <c r="AE37" s="373"/>
      <c r="AF37" s="370">
        <v>6476.6470000000008</v>
      </c>
      <c r="AG37" s="373"/>
      <c r="AH37" s="370">
        <v>6703.461166666666</v>
      </c>
      <c r="AI37" s="373"/>
      <c r="AJ37" s="370">
        <v>6742.2283333333326</v>
      </c>
      <c r="AK37" s="373"/>
      <c r="AL37" s="370">
        <v>7146.8200000000006</v>
      </c>
      <c r="AM37" s="373"/>
      <c r="AN37" s="370">
        <v>7298.6299999999992</v>
      </c>
      <c r="AO37" s="373"/>
      <c r="AP37" s="370">
        <v>7662.7233333333324</v>
      </c>
      <c r="AQ37" s="373"/>
      <c r="AR37" s="370">
        <v>4867.7933683333331</v>
      </c>
      <c r="AS37" s="373" t="s">
        <v>354</v>
      </c>
      <c r="AT37" s="370">
        <v>4917.7777899999992</v>
      </c>
      <c r="AU37" s="373"/>
      <c r="AV37" s="370">
        <v>1998.9335000000001</v>
      </c>
      <c r="AW37" s="373" t="s">
        <v>354</v>
      </c>
      <c r="AX37" s="370">
        <v>2433.444583333333</v>
      </c>
      <c r="AY37" s="373"/>
      <c r="AZ37" s="370">
        <v>3226.9800500000001</v>
      </c>
      <c r="BA37" s="373" t="s">
        <v>354</v>
      </c>
      <c r="BB37" s="370">
        <v>3045.6251637999999</v>
      </c>
      <c r="BC37" s="373"/>
      <c r="BD37" s="370">
        <v>5909.7173333333321</v>
      </c>
      <c r="BE37" s="373" t="s">
        <v>354</v>
      </c>
      <c r="BF37" s="370">
        <v>5812.6540299999997</v>
      </c>
      <c r="BG37" s="373"/>
      <c r="BH37" s="370">
        <v>5125.6241666666656</v>
      </c>
      <c r="BI37" s="373"/>
      <c r="BJ37" s="370">
        <v>4898.3400000000111</v>
      </c>
      <c r="BK37" s="373"/>
      <c r="BL37" s="371">
        <v>1966.5348333333334</v>
      </c>
      <c r="BM37" s="373" t="s">
        <v>354</v>
      </c>
      <c r="BN37" s="617">
        <v>1966.5348333333332</v>
      </c>
      <c r="BO37" s="376" t="s">
        <v>1196</v>
      </c>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0</v>
      </c>
      <c r="G38" s="373"/>
      <c r="H38" s="374">
        <v>0</v>
      </c>
      <c r="I38" s="373"/>
      <c r="J38" s="374">
        <v>0</v>
      </c>
      <c r="K38" s="373"/>
      <c r="L38" s="374">
        <v>0</v>
      </c>
      <c r="M38" s="373"/>
      <c r="N38" s="374">
        <v>0</v>
      </c>
      <c r="O38" s="373"/>
      <c r="P38" s="374">
        <v>0</v>
      </c>
      <c r="Q38" s="373"/>
      <c r="R38" s="374">
        <v>0</v>
      </c>
      <c r="S38" s="373"/>
      <c r="T38" s="374">
        <v>0</v>
      </c>
      <c r="U38" s="373"/>
      <c r="V38" s="374">
        <v>0</v>
      </c>
      <c r="W38" s="373"/>
      <c r="X38" s="374">
        <v>0</v>
      </c>
      <c r="Y38" s="373"/>
      <c r="Z38" s="374">
        <v>0</v>
      </c>
      <c r="AA38" s="373"/>
      <c r="AB38" s="374">
        <v>0</v>
      </c>
      <c r="AC38" s="373"/>
      <c r="AD38" s="374">
        <v>0</v>
      </c>
      <c r="AE38" s="373"/>
      <c r="AF38" s="374">
        <v>0</v>
      </c>
      <c r="AG38" s="373"/>
      <c r="AH38" s="374">
        <v>0</v>
      </c>
      <c r="AI38" s="373"/>
      <c r="AJ38" s="374">
        <v>0</v>
      </c>
      <c r="AK38" s="373"/>
      <c r="AL38" s="374">
        <v>0</v>
      </c>
      <c r="AM38" s="373"/>
      <c r="AN38" s="374">
        <v>0</v>
      </c>
      <c r="AO38" s="373"/>
      <c r="AP38" s="374">
        <v>0</v>
      </c>
      <c r="AQ38" s="373"/>
      <c r="AR38" s="374">
        <v>0</v>
      </c>
      <c r="AS38" s="373"/>
      <c r="AT38" s="374">
        <v>0</v>
      </c>
      <c r="AU38" s="373"/>
      <c r="AV38" s="374">
        <v>0</v>
      </c>
      <c r="AW38" s="373"/>
      <c r="AX38" s="374">
        <v>0</v>
      </c>
      <c r="AY38" s="373"/>
      <c r="AZ38" s="374">
        <v>0</v>
      </c>
      <c r="BA38" s="373"/>
      <c r="BB38" s="374">
        <v>0</v>
      </c>
      <c r="BC38" s="373"/>
      <c r="BD38" s="374">
        <v>0</v>
      </c>
      <c r="BE38" s="373"/>
      <c r="BF38" s="374">
        <v>0</v>
      </c>
      <c r="BG38" s="373"/>
      <c r="BH38" s="374">
        <v>0</v>
      </c>
      <c r="BI38" s="373"/>
      <c r="BJ38" s="374">
        <v>0</v>
      </c>
      <c r="BK38" s="373"/>
      <c r="BL38" s="375">
        <v>0</v>
      </c>
      <c r="BM38" s="373"/>
      <c r="BN38" s="618">
        <v>0</v>
      </c>
      <c r="BO38" s="376" t="s">
        <v>1196</v>
      </c>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3488.8256666666666</v>
      </c>
      <c r="G39" s="373"/>
      <c r="H39" s="374">
        <v>3835.5603333333333</v>
      </c>
      <c r="I39" s="373"/>
      <c r="J39" s="374">
        <v>3941.7019999999998</v>
      </c>
      <c r="K39" s="373"/>
      <c r="L39" s="374">
        <v>4345.4084999999995</v>
      </c>
      <c r="M39" s="373"/>
      <c r="N39" s="374">
        <v>4343.6773333333331</v>
      </c>
      <c r="O39" s="373"/>
      <c r="P39" s="374">
        <v>4481.4891666666672</v>
      </c>
      <c r="Q39" s="373"/>
      <c r="R39" s="374">
        <v>4580.0559999999996</v>
      </c>
      <c r="S39" s="373"/>
      <c r="T39" s="374">
        <v>5077.8721666666661</v>
      </c>
      <c r="U39" s="373"/>
      <c r="V39" s="374">
        <v>5172.5615000000007</v>
      </c>
      <c r="W39" s="373"/>
      <c r="X39" s="374">
        <v>5302.3050000000003</v>
      </c>
      <c r="Y39" s="373"/>
      <c r="Z39" s="374">
        <v>5629.0646666666662</v>
      </c>
      <c r="AA39" s="373"/>
      <c r="AB39" s="374">
        <v>5741.1753333333336</v>
      </c>
      <c r="AC39" s="373"/>
      <c r="AD39" s="374">
        <v>5976.3006666666661</v>
      </c>
      <c r="AE39" s="373"/>
      <c r="AF39" s="374">
        <v>6476.6470000000008</v>
      </c>
      <c r="AG39" s="373"/>
      <c r="AH39" s="374">
        <v>6703.461166666666</v>
      </c>
      <c r="AI39" s="373"/>
      <c r="AJ39" s="374">
        <v>6742.2283333333326</v>
      </c>
      <c r="AK39" s="373"/>
      <c r="AL39" s="374">
        <v>7146.8200000000006</v>
      </c>
      <c r="AM39" s="373"/>
      <c r="AN39" s="374">
        <v>7298.6299999999992</v>
      </c>
      <c r="AO39" s="373"/>
      <c r="AP39" s="374">
        <v>7662.7233333333324</v>
      </c>
      <c r="AQ39" s="373"/>
      <c r="AR39" s="374">
        <v>4867.7933683333331</v>
      </c>
      <c r="AS39" s="373"/>
      <c r="AT39" s="374">
        <v>4917.7777899999992</v>
      </c>
      <c r="AU39" s="373"/>
      <c r="AV39" s="374">
        <v>1998.9335000000001</v>
      </c>
      <c r="AW39" s="373"/>
      <c r="AX39" s="374">
        <v>2433.444583333333</v>
      </c>
      <c r="AY39" s="373"/>
      <c r="AZ39" s="374">
        <v>3226.9800500000001</v>
      </c>
      <c r="BA39" s="373"/>
      <c r="BB39" s="374">
        <v>3045.6251637999999</v>
      </c>
      <c r="BC39" s="373"/>
      <c r="BD39" s="374">
        <v>5909.7173333333321</v>
      </c>
      <c r="BE39" s="373" t="s">
        <v>354</v>
      </c>
      <c r="BF39" s="374">
        <v>5812.6540299999997</v>
      </c>
      <c r="BG39" s="373"/>
      <c r="BH39" s="374">
        <v>5125.6241666666656</v>
      </c>
      <c r="BI39" s="373"/>
      <c r="BJ39" s="374">
        <v>4898.3400000000111</v>
      </c>
      <c r="BK39" s="373"/>
      <c r="BL39" s="375">
        <v>1966.5348333333334</v>
      </c>
      <c r="BM39" s="373"/>
      <c r="BN39" s="618">
        <v>1966.5348333333332</v>
      </c>
      <c r="BO39" s="376" t="s">
        <v>1196</v>
      </c>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0</v>
      </c>
      <c r="G40" s="373"/>
      <c r="H40" s="370">
        <v>0</v>
      </c>
      <c r="I40" s="373"/>
      <c r="J40" s="370">
        <v>0</v>
      </c>
      <c r="K40" s="373"/>
      <c r="L40" s="370">
        <v>0</v>
      </c>
      <c r="M40" s="373"/>
      <c r="N40" s="370">
        <v>0</v>
      </c>
      <c r="O40" s="373"/>
      <c r="P40" s="370">
        <v>0</v>
      </c>
      <c r="Q40" s="373"/>
      <c r="R40" s="370">
        <v>0</v>
      </c>
      <c r="S40" s="373"/>
      <c r="T40" s="370">
        <v>0</v>
      </c>
      <c r="U40" s="373"/>
      <c r="V40" s="370">
        <v>0</v>
      </c>
      <c r="W40" s="373"/>
      <c r="X40" s="370">
        <v>0</v>
      </c>
      <c r="Y40" s="373"/>
      <c r="Z40" s="370">
        <v>0</v>
      </c>
      <c r="AA40" s="373"/>
      <c r="AB40" s="370">
        <v>0</v>
      </c>
      <c r="AC40" s="373"/>
      <c r="AD40" s="370">
        <v>0</v>
      </c>
      <c r="AE40" s="373"/>
      <c r="AF40" s="370">
        <v>0</v>
      </c>
      <c r="AG40" s="373"/>
      <c r="AH40" s="370">
        <v>0</v>
      </c>
      <c r="AI40" s="373"/>
      <c r="AJ40" s="370">
        <v>0</v>
      </c>
      <c r="AK40" s="373"/>
      <c r="AL40" s="370">
        <v>0</v>
      </c>
      <c r="AM40" s="373"/>
      <c r="AN40" s="370">
        <v>0</v>
      </c>
      <c r="AO40" s="373"/>
      <c r="AP40" s="370">
        <v>0</v>
      </c>
      <c r="AQ40" s="373"/>
      <c r="AR40" s="370">
        <v>0</v>
      </c>
      <c r="AS40" s="373"/>
      <c r="AT40" s="370">
        <v>0</v>
      </c>
      <c r="AU40" s="373"/>
      <c r="AV40" s="370">
        <v>0</v>
      </c>
      <c r="AW40" s="373"/>
      <c r="AX40" s="370">
        <v>0</v>
      </c>
      <c r="AY40" s="373"/>
      <c r="AZ40" s="370">
        <v>0</v>
      </c>
      <c r="BA40" s="373"/>
      <c r="BB40" s="370">
        <v>0</v>
      </c>
      <c r="BC40" s="373"/>
      <c r="BD40" s="370">
        <v>0</v>
      </c>
      <c r="BE40" s="373"/>
      <c r="BF40" s="370">
        <v>0</v>
      </c>
      <c r="BG40" s="373"/>
      <c r="BH40" s="370">
        <v>0</v>
      </c>
      <c r="BI40" s="373"/>
      <c r="BJ40" s="370">
        <v>0</v>
      </c>
      <c r="BK40" s="373"/>
      <c r="BL40" s="371">
        <v>0</v>
      </c>
      <c r="BM40" s="373"/>
      <c r="BN40" s="617">
        <v>0</v>
      </c>
      <c r="BO40" s="376" t="s">
        <v>1196</v>
      </c>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0</v>
      </c>
      <c r="G41" s="373"/>
      <c r="H41" s="370">
        <v>0</v>
      </c>
      <c r="I41" s="373"/>
      <c r="J41" s="370">
        <v>0</v>
      </c>
      <c r="K41" s="373"/>
      <c r="L41" s="370">
        <v>0</v>
      </c>
      <c r="M41" s="373"/>
      <c r="N41" s="370">
        <v>0</v>
      </c>
      <c r="O41" s="373"/>
      <c r="P41" s="370">
        <v>0</v>
      </c>
      <c r="Q41" s="373"/>
      <c r="R41" s="370">
        <v>0</v>
      </c>
      <c r="S41" s="373"/>
      <c r="T41" s="370">
        <v>0</v>
      </c>
      <c r="U41" s="373"/>
      <c r="V41" s="370">
        <v>0</v>
      </c>
      <c r="W41" s="373"/>
      <c r="X41" s="370">
        <v>0</v>
      </c>
      <c r="Y41" s="373"/>
      <c r="Z41" s="370">
        <v>0</v>
      </c>
      <c r="AA41" s="373"/>
      <c r="AB41" s="370">
        <v>0</v>
      </c>
      <c r="AC41" s="373"/>
      <c r="AD41" s="370">
        <v>0</v>
      </c>
      <c r="AE41" s="373"/>
      <c r="AF41" s="370">
        <v>0</v>
      </c>
      <c r="AG41" s="373"/>
      <c r="AH41" s="370">
        <v>0</v>
      </c>
      <c r="AI41" s="373"/>
      <c r="AJ41" s="370">
        <v>0</v>
      </c>
      <c r="AK41" s="373"/>
      <c r="AL41" s="370">
        <v>0</v>
      </c>
      <c r="AM41" s="373"/>
      <c r="AN41" s="370">
        <v>0</v>
      </c>
      <c r="AO41" s="373"/>
      <c r="AP41" s="370">
        <v>0</v>
      </c>
      <c r="AQ41" s="373"/>
      <c r="AR41" s="370">
        <v>0</v>
      </c>
      <c r="AS41" s="373"/>
      <c r="AT41" s="370">
        <v>0</v>
      </c>
      <c r="AU41" s="373"/>
      <c r="AV41" s="370">
        <v>0</v>
      </c>
      <c r="AW41" s="373"/>
      <c r="AX41" s="370">
        <v>0</v>
      </c>
      <c r="AY41" s="373"/>
      <c r="AZ41" s="370">
        <v>0</v>
      </c>
      <c r="BA41" s="373"/>
      <c r="BB41" s="370">
        <v>0</v>
      </c>
      <c r="BC41" s="373"/>
      <c r="BD41" s="370">
        <v>0</v>
      </c>
      <c r="BE41" s="373"/>
      <c r="BF41" s="370">
        <v>0</v>
      </c>
      <c r="BG41" s="373"/>
      <c r="BH41" s="370">
        <v>0</v>
      </c>
      <c r="BI41" s="373"/>
      <c r="BJ41" s="370">
        <v>0</v>
      </c>
      <c r="BK41" s="373"/>
      <c r="BL41" s="371">
        <v>0</v>
      </c>
      <c r="BM41" s="373"/>
      <c r="BN41" s="617">
        <v>0</v>
      </c>
      <c r="BO41" s="376" t="s">
        <v>1196</v>
      </c>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0</v>
      </c>
      <c r="G42" s="373"/>
      <c r="H42" s="374">
        <v>0</v>
      </c>
      <c r="I42" s="373"/>
      <c r="J42" s="374">
        <v>0</v>
      </c>
      <c r="K42" s="373"/>
      <c r="L42" s="374">
        <v>0</v>
      </c>
      <c r="M42" s="373"/>
      <c r="N42" s="374">
        <v>0</v>
      </c>
      <c r="O42" s="373"/>
      <c r="P42" s="374">
        <v>0</v>
      </c>
      <c r="Q42" s="373"/>
      <c r="R42" s="374">
        <v>0</v>
      </c>
      <c r="S42" s="373"/>
      <c r="T42" s="374">
        <v>0</v>
      </c>
      <c r="U42" s="373"/>
      <c r="V42" s="374">
        <v>0</v>
      </c>
      <c r="W42" s="373"/>
      <c r="X42" s="374">
        <v>0</v>
      </c>
      <c r="Y42" s="373"/>
      <c r="Z42" s="374">
        <v>0</v>
      </c>
      <c r="AA42" s="373"/>
      <c r="AB42" s="374">
        <v>0</v>
      </c>
      <c r="AC42" s="373"/>
      <c r="AD42" s="374">
        <v>0</v>
      </c>
      <c r="AE42" s="373"/>
      <c r="AF42" s="374">
        <v>0</v>
      </c>
      <c r="AG42" s="373"/>
      <c r="AH42" s="374">
        <v>0</v>
      </c>
      <c r="AI42" s="373"/>
      <c r="AJ42" s="374">
        <v>0</v>
      </c>
      <c r="AK42" s="373"/>
      <c r="AL42" s="374">
        <v>0</v>
      </c>
      <c r="AM42" s="373"/>
      <c r="AN42" s="374">
        <v>0</v>
      </c>
      <c r="AO42" s="373"/>
      <c r="AP42" s="374">
        <v>0</v>
      </c>
      <c r="AQ42" s="373"/>
      <c r="AR42" s="374">
        <v>0</v>
      </c>
      <c r="AS42" s="373"/>
      <c r="AT42" s="374">
        <v>0</v>
      </c>
      <c r="AU42" s="373"/>
      <c r="AV42" s="374">
        <v>0</v>
      </c>
      <c r="AW42" s="373"/>
      <c r="AX42" s="374">
        <v>0</v>
      </c>
      <c r="AY42" s="373"/>
      <c r="AZ42" s="374">
        <v>0</v>
      </c>
      <c r="BA42" s="373"/>
      <c r="BB42" s="374">
        <v>0</v>
      </c>
      <c r="BC42" s="373"/>
      <c r="BD42" s="374">
        <v>0</v>
      </c>
      <c r="BE42" s="373"/>
      <c r="BF42" s="374">
        <v>0</v>
      </c>
      <c r="BG42" s="373"/>
      <c r="BH42" s="374">
        <v>0</v>
      </c>
      <c r="BI42" s="373"/>
      <c r="BJ42" s="374">
        <v>0</v>
      </c>
      <c r="BK42" s="373"/>
      <c r="BL42" s="375">
        <v>0</v>
      </c>
      <c r="BM42" s="373"/>
      <c r="BN42" s="618">
        <v>0</v>
      </c>
      <c r="BO42" s="376" t="s">
        <v>1196</v>
      </c>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0</v>
      </c>
      <c r="G43" s="373"/>
      <c r="H43" s="374">
        <v>0</v>
      </c>
      <c r="I43" s="373"/>
      <c r="J43" s="374">
        <v>0</v>
      </c>
      <c r="K43" s="373"/>
      <c r="L43" s="374">
        <v>0</v>
      </c>
      <c r="M43" s="373"/>
      <c r="N43" s="374">
        <v>0</v>
      </c>
      <c r="O43" s="373"/>
      <c r="P43" s="374">
        <v>0</v>
      </c>
      <c r="Q43" s="373"/>
      <c r="R43" s="374">
        <v>0</v>
      </c>
      <c r="S43" s="373"/>
      <c r="T43" s="374">
        <v>0</v>
      </c>
      <c r="U43" s="373"/>
      <c r="V43" s="374">
        <v>0</v>
      </c>
      <c r="W43" s="373"/>
      <c r="X43" s="374">
        <v>0</v>
      </c>
      <c r="Y43" s="373"/>
      <c r="Z43" s="374">
        <v>0</v>
      </c>
      <c r="AA43" s="373"/>
      <c r="AB43" s="374">
        <v>0</v>
      </c>
      <c r="AC43" s="373"/>
      <c r="AD43" s="374">
        <v>0</v>
      </c>
      <c r="AE43" s="373"/>
      <c r="AF43" s="374">
        <v>0</v>
      </c>
      <c r="AG43" s="373"/>
      <c r="AH43" s="374">
        <v>0</v>
      </c>
      <c r="AI43" s="373"/>
      <c r="AJ43" s="374">
        <v>0</v>
      </c>
      <c r="AK43" s="373"/>
      <c r="AL43" s="374">
        <v>0</v>
      </c>
      <c r="AM43" s="373"/>
      <c r="AN43" s="374">
        <v>0</v>
      </c>
      <c r="AO43" s="373"/>
      <c r="AP43" s="374">
        <v>0</v>
      </c>
      <c r="AQ43" s="373"/>
      <c r="AR43" s="374">
        <v>0</v>
      </c>
      <c r="AS43" s="373"/>
      <c r="AT43" s="374">
        <v>0</v>
      </c>
      <c r="AU43" s="373"/>
      <c r="AV43" s="374">
        <v>0</v>
      </c>
      <c r="AW43" s="373"/>
      <c r="AX43" s="374">
        <v>0</v>
      </c>
      <c r="AY43" s="373"/>
      <c r="AZ43" s="374">
        <v>0</v>
      </c>
      <c r="BA43" s="373"/>
      <c r="BB43" s="374">
        <v>0</v>
      </c>
      <c r="BC43" s="373"/>
      <c r="BD43" s="374">
        <v>0</v>
      </c>
      <c r="BE43" s="373"/>
      <c r="BF43" s="374">
        <v>0</v>
      </c>
      <c r="BG43" s="373"/>
      <c r="BH43" s="374">
        <v>0</v>
      </c>
      <c r="BI43" s="373"/>
      <c r="BJ43" s="374">
        <v>0</v>
      </c>
      <c r="BK43" s="373"/>
      <c r="BL43" s="375">
        <v>0</v>
      </c>
      <c r="BM43" s="373"/>
      <c r="BN43" s="618">
        <v>0</v>
      </c>
      <c r="BO43" s="376" t="s">
        <v>1196</v>
      </c>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0</v>
      </c>
      <c r="G44" s="373"/>
      <c r="H44" s="374">
        <v>0</v>
      </c>
      <c r="I44" s="373"/>
      <c r="J44" s="374">
        <v>0</v>
      </c>
      <c r="K44" s="373"/>
      <c r="L44" s="374">
        <v>0</v>
      </c>
      <c r="M44" s="373"/>
      <c r="N44" s="374">
        <v>0</v>
      </c>
      <c r="O44" s="373"/>
      <c r="P44" s="374">
        <v>0</v>
      </c>
      <c r="Q44" s="373"/>
      <c r="R44" s="374">
        <v>0</v>
      </c>
      <c r="S44" s="373"/>
      <c r="T44" s="374">
        <v>0</v>
      </c>
      <c r="U44" s="373"/>
      <c r="V44" s="374">
        <v>0</v>
      </c>
      <c r="W44" s="373"/>
      <c r="X44" s="374">
        <v>0</v>
      </c>
      <c r="Y44" s="373"/>
      <c r="Z44" s="374">
        <v>0</v>
      </c>
      <c r="AA44" s="373"/>
      <c r="AB44" s="374">
        <v>0</v>
      </c>
      <c r="AC44" s="373"/>
      <c r="AD44" s="374">
        <v>0</v>
      </c>
      <c r="AE44" s="373"/>
      <c r="AF44" s="374">
        <v>0</v>
      </c>
      <c r="AG44" s="373"/>
      <c r="AH44" s="374">
        <v>0</v>
      </c>
      <c r="AI44" s="373"/>
      <c r="AJ44" s="374">
        <v>0</v>
      </c>
      <c r="AK44" s="373"/>
      <c r="AL44" s="374">
        <v>0</v>
      </c>
      <c r="AM44" s="373"/>
      <c r="AN44" s="374">
        <v>0</v>
      </c>
      <c r="AO44" s="373"/>
      <c r="AP44" s="374">
        <v>0</v>
      </c>
      <c r="AQ44" s="373"/>
      <c r="AR44" s="374">
        <v>0</v>
      </c>
      <c r="AS44" s="373"/>
      <c r="AT44" s="374">
        <v>0</v>
      </c>
      <c r="AU44" s="373"/>
      <c r="AV44" s="374">
        <v>0</v>
      </c>
      <c r="AW44" s="373"/>
      <c r="AX44" s="374">
        <v>0</v>
      </c>
      <c r="AY44" s="373"/>
      <c r="AZ44" s="374">
        <v>0</v>
      </c>
      <c r="BA44" s="373"/>
      <c r="BB44" s="374">
        <v>0</v>
      </c>
      <c r="BC44" s="373"/>
      <c r="BD44" s="374">
        <v>0</v>
      </c>
      <c r="BE44" s="373"/>
      <c r="BF44" s="374">
        <v>0</v>
      </c>
      <c r="BG44" s="373"/>
      <c r="BH44" s="374">
        <v>0</v>
      </c>
      <c r="BI44" s="373"/>
      <c r="BJ44" s="374">
        <v>0</v>
      </c>
      <c r="BK44" s="373"/>
      <c r="BL44" s="375">
        <v>0</v>
      </c>
      <c r="BM44" s="373"/>
      <c r="BN44" s="618">
        <v>0</v>
      </c>
      <c r="BO44" s="376" t="s">
        <v>1196</v>
      </c>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0</v>
      </c>
      <c r="G45" s="373"/>
      <c r="H45" s="370">
        <v>0</v>
      </c>
      <c r="I45" s="373"/>
      <c r="J45" s="370">
        <v>0</v>
      </c>
      <c r="K45" s="373"/>
      <c r="L45" s="370">
        <v>0</v>
      </c>
      <c r="M45" s="373"/>
      <c r="N45" s="370">
        <v>0</v>
      </c>
      <c r="O45" s="373"/>
      <c r="P45" s="370">
        <v>0</v>
      </c>
      <c r="Q45" s="373"/>
      <c r="R45" s="370">
        <v>0</v>
      </c>
      <c r="S45" s="373"/>
      <c r="T45" s="370">
        <v>0</v>
      </c>
      <c r="U45" s="373"/>
      <c r="V45" s="370">
        <v>0</v>
      </c>
      <c r="W45" s="373"/>
      <c r="X45" s="370">
        <v>0</v>
      </c>
      <c r="Y45" s="373"/>
      <c r="Z45" s="370">
        <v>0</v>
      </c>
      <c r="AA45" s="373"/>
      <c r="AB45" s="370">
        <v>0</v>
      </c>
      <c r="AC45" s="373"/>
      <c r="AD45" s="370">
        <v>0</v>
      </c>
      <c r="AE45" s="373"/>
      <c r="AF45" s="370">
        <v>0</v>
      </c>
      <c r="AG45" s="373"/>
      <c r="AH45" s="370">
        <v>0</v>
      </c>
      <c r="AI45" s="373"/>
      <c r="AJ45" s="370">
        <v>0</v>
      </c>
      <c r="AK45" s="373"/>
      <c r="AL45" s="370">
        <v>0</v>
      </c>
      <c r="AM45" s="373"/>
      <c r="AN45" s="370">
        <v>0</v>
      </c>
      <c r="AO45" s="373"/>
      <c r="AP45" s="370">
        <v>0</v>
      </c>
      <c r="AQ45" s="373"/>
      <c r="AR45" s="370">
        <v>0</v>
      </c>
      <c r="AS45" s="373"/>
      <c r="AT45" s="370">
        <v>0</v>
      </c>
      <c r="AU45" s="373"/>
      <c r="AV45" s="370">
        <v>0</v>
      </c>
      <c r="AW45" s="373"/>
      <c r="AX45" s="370">
        <v>0</v>
      </c>
      <c r="AY45" s="373"/>
      <c r="AZ45" s="370">
        <v>0</v>
      </c>
      <c r="BA45" s="373"/>
      <c r="BB45" s="370">
        <v>0</v>
      </c>
      <c r="BC45" s="373"/>
      <c r="BD45" s="370">
        <v>0</v>
      </c>
      <c r="BE45" s="373"/>
      <c r="BF45" s="370">
        <v>0</v>
      </c>
      <c r="BG45" s="373"/>
      <c r="BH45" s="370">
        <v>0</v>
      </c>
      <c r="BI45" s="373"/>
      <c r="BJ45" s="370">
        <v>0</v>
      </c>
      <c r="BK45" s="373"/>
      <c r="BL45" s="371">
        <v>0</v>
      </c>
      <c r="BM45" s="373"/>
      <c r="BN45" s="617">
        <v>0</v>
      </c>
      <c r="BO45" s="376" t="s">
        <v>1196</v>
      </c>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0</v>
      </c>
      <c r="G46" s="373"/>
      <c r="H46" s="374">
        <v>0</v>
      </c>
      <c r="I46" s="373"/>
      <c r="J46" s="374">
        <v>0</v>
      </c>
      <c r="K46" s="373"/>
      <c r="L46" s="374">
        <v>0</v>
      </c>
      <c r="M46" s="373"/>
      <c r="N46" s="374">
        <v>0</v>
      </c>
      <c r="O46" s="373"/>
      <c r="P46" s="374">
        <v>0</v>
      </c>
      <c r="Q46" s="373"/>
      <c r="R46" s="374">
        <v>0</v>
      </c>
      <c r="S46" s="373"/>
      <c r="T46" s="374">
        <v>0</v>
      </c>
      <c r="U46" s="373"/>
      <c r="V46" s="374">
        <v>0</v>
      </c>
      <c r="W46" s="373"/>
      <c r="X46" s="374">
        <v>0</v>
      </c>
      <c r="Y46" s="373"/>
      <c r="Z46" s="374">
        <v>0</v>
      </c>
      <c r="AA46" s="373"/>
      <c r="AB46" s="374">
        <v>0</v>
      </c>
      <c r="AC46" s="373"/>
      <c r="AD46" s="374">
        <v>0</v>
      </c>
      <c r="AE46" s="373"/>
      <c r="AF46" s="374">
        <v>0</v>
      </c>
      <c r="AG46" s="373"/>
      <c r="AH46" s="374">
        <v>0</v>
      </c>
      <c r="AI46" s="373"/>
      <c r="AJ46" s="374">
        <v>0</v>
      </c>
      <c r="AK46" s="373"/>
      <c r="AL46" s="374">
        <v>0</v>
      </c>
      <c r="AM46" s="373"/>
      <c r="AN46" s="374">
        <v>0</v>
      </c>
      <c r="AO46" s="373"/>
      <c r="AP46" s="374">
        <v>0</v>
      </c>
      <c r="AQ46" s="373"/>
      <c r="AR46" s="374">
        <v>0</v>
      </c>
      <c r="AS46" s="373"/>
      <c r="AT46" s="374">
        <v>0</v>
      </c>
      <c r="AU46" s="373"/>
      <c r="AV46" s="374">
        <v>0</v>
      </c>
      <c r="AW46" s="373"/>
      <c r="AX46" s="374">
        <v>0</v>
      </c>
      <c r="AY46" s="373"/>
      <c r="AZ46" s="374">
        <v>0</v>
      </c>
      <c r="BA46" s="373"/>
      <c r="BB46" s="374">
        <v>0</v>
      </c>
      <c r="BC46" s="373"/>
      <c r="BD46" s="374">
        <v>0</v>
      </c>
      <c r="BE46" s="373"/>
      <c r="BF46" s="374">
        <v>0</v>
      </c>
      <c r="BG46" s="373"/>
      <c r="BH46" s="374">
        <v>0</v>
      </c>
      <c r="BI46" s="373"/>
      <c r="BJ46" s="374">
        <v>0</v>
      </c>
      <c r="BK46" s="373"/>
      <c r="BL46" s="375">
        <v>0</v>
      </c>
      <c r="BM46" s="373"/>
      <c r="BN46" s="618">
        <v>0</v>
      </c>
      <c r="BO46" s="376" t="s">
        <v>1196</v>
      </c>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0</v>
      </c>
      <c r="G47" s="373"/>
      <c r="H47" s="374">
        <v>0</v>
      </c>
      <c r="I47" s="373"/>
      <c r="J47" s="374">
        <v>0</v>
      </c>
      <c r="K47" s="373"/>
      <c r="L47" s="374">
        <v>0</v>
      </c>
      <c r="M47" s="373"/>
      <c r="N47" s="374">
        <v>0</v>
      </c>
      <c r="O47" s="373"/>
      <c r="P47" s="374">
        <v>0</v>
      </c>
      <c r="Q47" s="373"/>
      <c r="R47" s="374">
        <v>0</v>
      </c>
      <c r="S47" s="373"/>
      <c r="T47" s="374">
        <v>0</v>
      </c>
      <c r="U47" s="373"/>
      <c r="V47" s="374">
        <v>0</v>
      </c>
      <c r="W47" s="373"/>
      <c r="X47" s="374">
        <v>0</v>
      </c>
      <c r="Y47" s="373"/>
      <c r="Z47" s="374">
        <v>0</v>
      </c>
      <c r="AA47" s="373"/>
      <c r="AB47" s="374">
        <v>0</v>
      </c>
      <c r="AC47" s="373"/>
      <c r="AD47" s="374">
        <v>0</v>
      </c>
      <c r="AE47" s="373"/>
      <c r="AF47" s="374">
        <v>0</v>
      </c>
      <c r="AG47" s="373"/>
      <c r="AH47" s="374">
        <v>0</v>
      </c>
      <c r="AI47" s="373"/>
      <c r="AJ47" s="374">
        <v>0</v>
      </c>
      <c r="AK47" s="373"/>
      <c r="AL47" s="374">
        <v>0</v>
      </c>
      <c r="AM47" s="373"/>
      <c r="AN47" s="374">
        <v>0</v>
      </c>
      <c r="AO47" s="373"/>
      <c r="AP47" s="374">
        <v>0</v>
      </c>
      <c r="AQ47" s="373"/>
      <c r="AR47" s="374">
        <v>0</v>
      </c>
      <c r="AS47" s="373"/>
      <c r="AT47" s="374">
        <v>0</v>
      </c>
      <c r="AU47" s="373"/>
      <c r="AV47" s="374">
        <v>0</v>
      </c>
      <c r="AW47" s="373"/>
      <c r="AX47" s="374">
        <v>0</v>
      </c>
      <c r="AY47" s="373"/>
      <c r="AZ47" s="374">
        <v>0</v>
      </c>
      <c r="BA47" s="373"/>
      <c r="BB47" s="374">
        <v>0</v>
      </c>
      <c r="BC47" s="373"/>
      <c r="BD47" s="374">
        <v>0</v>
      </c>
      <c r="BE47" s="373"/>
      <c r="BF47" s="374">
        <v>0</v>
      </c>
      <c r="BG47" s="373"/>
      <c r="BH47" s="374">
        <v>0</v>
      </c>
      <c r="BI47" s="373"/>
      <c r="BJ47" s="374">
        <v>0</v>
      </c>
      <c r="BK47" s="373"/>
      <c r="BL47" s="375">
        <v>0</v>
      </c>
      <c r="BM47" s="373"/>
      <c r="BN47" s="618">
        <v>0</v>
      </c>
      <c r="BO47" s="376" t="s">
        <v>1196</v>
      </c>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v>
      </c>
      <c r="G48" s="373"/>
      <c r="H48" s="374">
        <v>0</v>
      </c>
      <c r="I48" s="373"/>
      <c r="J48" s="374">
        <v>0</v>
      </c>
      <c r="K48" s="373"/>
      <c r="L48" s="374">
        <v>0</v>
      </c>
      <c r="M48" s="373"/>
      <c r="N48" s="374">
        <v>0</v>
      </c>
      <c r="O48" s="373"/>
      <c r="P48" s="374">
        <v>0</v>
      </c>
      <c r="Q48" s="373"/>
      <c r="R48" s="374">
        <v>0</v>
      </c>
      <c r="S48" s="373"/>
      <c r="T48" s="374">
        <v>0</v>
      </c>
      <c r="U48" s="373"/>
      <c r="V48" s="374">
        <v>0</v>
      </c>
      <c r="W48" s="373"/>
      <c r="X48" s="374">
        <v>0</v>
      </c>
      <c r="Y48" s="373"/>
      <c r="Z48" s="374">
        <v>0</v>
      </c>
      <c r="AA48" s="373"/>
      <c r="AB48" s="374">
        <v>0</v>
      </c>
      <c r="AC48" s="373"/>
      <c r="AD48" s="374">
        <v>0</v>
      </c>
      <c r="AE48" s="373"/>
      <c r="AF48" s="374">
        <v>0</v>
      </c>
      <c r="AG48" s="373"/>
      <c r="AH48" s="374">
        <v>0</v>
      </c>
      <c r="AI48" s="373"/>
      <c r="AJ48" s="374">
        <v>0</v>
      </c>
      <c r="AK48" s="373"/>
      <c r="AL48" s="374">
        <v>0</v>
      </c>
      <c r="AM48" s="373"/>
      <c r="AN48" s="374">
        <v>0</v>
      </c>
      <c r="AO48" s="373"/>
      <c r="AP48" s="374">
        <v>0</v>
      </c>
      <c r="AQ48" s="373"/>
      <c r="AR48" s="374">
        <v>0</v>
      </c>
      <c r="AS48" s="373"/>
      <c r="AT48" s="374">
        <v>0</v>
      </c>
      <c r="AU48" s="373"/>
      <c r="AV48" s="374">
        <v>0</v>
      </c>
      <c r="AW48" s="373"/>
      <c r="AX48" s="374">
        <v>0</v>
      </c>
      <c r="AY48" s="373"/>
      <c r="AZ48" s="374">
        <v>0</v>
      </c>
      <c r="BA48" s="373"/>
      <c r="BB48" s="374">
        <v>0</v>
      </c>
      <c r="BC48" s="373"/>
      <c r="BD48" s="374">
        <v>0</v>
      </c>
      <c r="BE48" s="373"/>
      <c r="BF48" s="374">
        <v>0</v>
      </c>
      <c r="BG48" s="373"/>
      <c r="BH48" s="374">
        <v>0</v>
      </c>
      <c r="BI48" s="373"/>
      <c r="BJ48" s="374">
        <v>0</v>
      </c>
      <c r="BK48" s="373"/>
      <c r="BL48" s="375">
        <v>0</v>
      </c>
      <c r="BM48" s="373"/>
      <c r="BN48" s="618">
        <v>0</v>
      </c>
      <c r="BO48" s="376" t="s">
        <v>1196</v>
      </c>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0</v>
      </c>
      <c r="G49" s="373"/>
      <c r="H49" s="374">
        <v>0</v>
      </c>
      <c r="I49" s="373"/>
      <c r="J49" s="374">
        <v>0</v>
      </c>
      <c r="K49" s="373"/>
      <c r="L49" s="374">
        <v>0</v>
      </c>
      <c r="M49" s="373"/>
      <c r="N49" s="374">
        <v>0</v>
      </c>
      <c r="O49" s="373"/>
      <c r="P49" s="374">
        <v>0</v>
      </c>
      <c r="Q49" s="373"/>
      <c r="R49" s="374">
        <v>0</v>
      </c>
      <c r="S49" s="373"/>
      <c r="T49" s="374">
        <v>0</v>
      </c>
      <c r="U49" s="373"/>
      <c r="V49" s="374">
        <v>0</v>
      </c>
      <c r="W49" s="373"/>
      <c r="X49" s="374">
        <v>0</v>
      </c>
      <c r="Y49" s="373"/>
      <c r="Z49" s="374">
        <v>0</v>
      </c>
      <c r="AA49" s="373"/>
      <c r="AB49" s="374">
        <v>0</v>
      </c>
      <c r="AC49" s="373"/>
      <c r="AD49" s="374">
        <v>0</v>
      </c>
      <c r="AE49" s="373"/>
      <c r="AF49" s="374">
        <v>0</v>
      </c>
      <c r="AG49" s="373"/>
      <c r="AH49" s="374">
        <v>0</v>
      </c>
      <c r="AI49" s="373"/>
      <c r="AJ49" s="374">
        <v>0</v>
      </c>
      <c r="AK49" s="373"/>
      <c r="AL49" s="374">
        <v>0</v>
      </c>
      <c r="AM49" s="373"/>
      <c r="AN49" s="374">
        <v>0</v>
      </c>
      <c r="AO49" s="373"/>
      <c r="AP49" s="374">
        <v>0</v>
      </c>
      <c r="AQ49" s="373"/>
      <c r="AR49" s="374">
        <v>0</v>
      </c>
      <c r="AS49" s="373"/>
      <c r="AT49" s="374">
        <v>0</v>
      </c>
      <c r="AU49" s="373"/>
      <c r="AV49" s="374">
        <v>0</v>
      </c>
      <c r="AW49" s="373"/>
      <c r="AX49" s="374">
        <v>0</v>
      </c>
      <c r="AY49" s="373"/>
      <c r="AZ49" s="374">
        <v>0</v>
      </c>
      <c r="BA49" s="373"/>
      <c r="BB49" s="374">
        <v>0</v>
      </c>
      <c r="BC49" s="373"/>
      <c r="BD49" s="374">
        <v>0</v>
      </c>
      <c r="BE49" s="373"/>
      <c r="BF49" s="374">
        <v>0</v>
      </c>
      <c r="BG49" s="373"/>
      <c r="BH49" s="374">
        <v>0</v>
      </c>
      <c r="BI49" s="373"/>
      <c r="BJ49" s="374">
        <v>0</v>
      </c>
      <c r="BK49" s="373"/>
      <c r="BL49" s="375">
        <v>0</v>
      </c>
      <c r="BM49" s="373"/>
      <c r="BN49" s="618">
        <v>0</v>
      </c>
      <c r="BO49" s="376" t="s">
        <v>1196</v>
      </c>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0</v>
      </c>
      <c r="G50" s="373"/>
      <c r="H50" s="374">
        <v>0</v>
      </c>
      <c r="I50" s="373"/>
      <c r="J50" s="374">
        <v>0</v>
      </c>
      <c r="K50" s="373"/>
      <c r="L50" s="374">
        <v>0</v>
      </c>
      <c r="M50" s="373"/>
      <c r="N50" s="374">
        <v>0</v>
      </c>
      <c r="O50" s="373"/>
      <c r="P50" s="374">
        <v>0</v>
      </c>
      <c r="Q50" s="373"/>
      <c r="R50" s="374">
        <v>0</v>
      </c>
      <c r="S50" s="373"/>
      <c r="T50" s="374">
        <v>0</v>
      </c>
      <c r="U50" s="373"/>
      <c r="V50" s="374">
        <v>0</v>
      </c>
      <c r="W50" s="373"/>
      <c r="X50" s="374">
        <v>0</v>
      </c>
      <c r="Y50" s="373"/>
      <c r="Z50" s="374">
        <v>0</v>
      </c>
      <c r="AA50" s="373"/>
      <c r="AB50" s="374">
        <v>0</v>
      </c>
      <c r="AC50" s="373"/>
      <c r="AD50" s="374">
        <v>0</v>
      </c>
      <c r="AE50" s="373"/>
      <c r="AF50" s="374">
        <v>0</v>
      </c>
      <c r="AG50" s="373"/>
      <c r="AH50" s="374">
        <v>0</v>
      </c>
      <c r="AI50" s="373"/>
      <c r="AJ50" s="374">
        <v>0</v>
      </c>
      <c r="AK50" s="373"/>
      <c r="AL50" s="374">
        <v>0</v>
      </c>
      <c r="AM50" s="373"/>
      <c r="AN50" s="374">
        <v>0</v>
      </c>
      <c r="AO50" s="373"/>
      <c r="AP50" s="374">
        <v>0</v>
      </c>
      <c r="AQ50" s="373"/>
      <c r="AR50" s="374">
        <v>0</v>
      </c>
      <c r="AS50" s="373"/>
      <c r="AT50" s="374">
        <v>0</v>
      </c>
      <c r="AU50" s="373"/>
      <c r="AV50" s="374">
        <v>0</v>
      </c>
      <c r="AW50" s="373"/>
      <c r="AX50" s="374">
        <v>0</v>
      </c>
      <c r="AY50" s="373"/>
      <c r="AZ50" s="374">
        <v>0</v>
      </c>
      <c r="BA50" s="373"/>
      <c r="BB50" s="374">
        <v>0</v>
      </c>
      <c r="BC50" s="373"/>
      <c r="BD50" s="374">
        <v>0</v>
      </c>
      <c r="BE50" s="373"/>
      <c r="BF50" s="374">
        <v>0</v>
      </c>
      <c r="BG50" s="373"/>
      <c r="BH50" s="374">
        <v>0</v>
      </c>
      <c r="BI50" s="373"/>
      <c r="BJ50" s="374">
        <v>0</v>
      </c>
      <c r="BK50" s="373"/>
      <c r="BL50" s="375">
        <v>0</v>
      </c>
      <c r="BM50" s="373"/>
      <c r="BN50" s="618">
        <v>0</v>
      </c>
      <c r="BO50" s="376" t="s">
        <v>1196</v>
      </c>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0</v>
      </c>
      <c r="G51" s="373"/>
      <c r="H51" s="370">
        <v>0</v>
      </c>
      <c r="I51" s="373"/>
      <c r="J51" s="370">
        <v>0</v>
      </c>
      <c r="K51" s="373"/>
      <c r="L51" s="370">
        <v>0</v>
      </c>
      <c r="M51" s="373"/>
      <c r="N51" s="370">
        <v>0</v>
      </c>
      <c r="O51" s="373"/>
      <c r="P51" s="370">
        <v>0</v>
      </c>
      <c r="Q51" s="373"/>
      <c r="R51" s="370">
        <v>0</v>
      </c>
      <c r="S51" s="373"/>
      <c r="T51" s="370">
        <v>0</v>
      </c>
      <c r="U51" s="373"/>
      <c r="V51" s="370">
        <v>0</v>
      </c>
      <c r="W51" s="373"/>
      <c r="X51" s="370">
        <v>0</v>
      </c>
      <c r="Y51" s="373"/>
      <c r="Z51" s="370">
        <v>0</v>
      </c>
      <c r="AA51" s="373"/>
      <c r="AB51" s="370">
        <v>0</v>
      </c>
      <c r="AC51" s="373"/>
      <c r="AD51" s="370">
        <v>0</v>
      </c>
      <c r="AE51" s="373"/>
      <c r="AF51" s="370">
        <v>0</v>
      </c>
      <c r="AG51" s="373"/>
      <c r="AH51" s="370">
        <v>0</v>
      </c>
      <c r="AI51" s="373"/>
      <c r="AJ51" s="370">
        <v>0</v>
      </c>
      <c r="AK51" s="373"/>
      <c r="AL51" s="370">
        <v>0</v>
      </c>
      <c r="AM51" s="373"/>
      <c r="AN51" s="370">
        <v>0</v>
      </c>
      <c r="AO51" s="373"/>
      <c r="AP51" s="370">
        <v>0</v>
      </c>
      <c r="AQ51" s="373"/>
      <c r="AR51" s="370">
        <v>0</v>
      </c>
      <c r="AS51" s="373"/>
      <c r="AT51" s="370">
        <v>0</v>
      </c>
      <c r="AU51" s="373"/>
      <c r="AV51" s="370">
        <v>0</v>
      </c>
      <c r="AW51" s="373"/>
      <c r="AX51" s="370">
        <v>0</v>
      </c>
      <c r="AY51" s="373"/>
      <c r="AZ51" s="370">
        <v>0</v>
      </c>
      <c r="BA51" s="373"/>
      <c r="BB51" s="370">
        <v>0</v>
      </c>
      <c r="BC51" s="373"/>
      <c r="BD51" s="370">
        <v>0</v>
      </c>
      <c r="BE51" s="373"/>
      <c r="BF51" s="370">
        <v>0</v>
      </c>
      <c r="BG51" s="373"/>
      <c r="BH51" s="370">
        <v>0</v>
      </c>
      <c r="BI51" s="373"/>
      <c r="BJ51" s="370">
        <v>0</v>
      </c>
      <c r="BK51" s="373"/>
      <c r="BL51" s="371">
        <v>0</v>
      </c>
      <c r="BM51" s="373"/>
      <c r="BN51" s="617">
        <v>0</v>
      </c>
      <c r="BO51" s="376" t="s">
        <v>1196</v>
      </c>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0</v>
      </c>
      <c r="G52" s="373"/>
      <c r="H52" s="370">
        <v>0</v>
      </c>
      <c r="I52" s="373"/>
      <c r="J52" s="370">
        <v>0</v>
      </c>
      <c r="K52" s="373"/>
      <c r="L52" s="370">
        <v>0</v>
      </c>
      <c r="M52" s="373"/>
      <c r="N52" s="370">
        <v>0</v>
      </c>
      <c r="O52" s="373"/>
      <c r="P52" s="370">
        <v>0</v>
      </c>
      <c r="Q52" s="373"/>
      <c r="R52" s="370">
        <v>0</v>
      </c>
      <c r="S52" s="373"/>
      <c r="T52" s="370">
        <v>0</v>
      </c>
      <c r="U52" s="373"/>
      <c r="V52" s="370">
        <v>0</v>
      </c>
      <c r="W52" s="373"/>
      <c r="X52" s="370">
        <v>0</v>
      </c>
      <c r="Y52" s="373"/>
      <c r="Z52" s="370">
        <v>0</v>
      </c>
      <c r="AA52" s="373"/>
      <c r="AB52" s="370">
        <v>0</v>
      </c>
      <c r="AC52" s="373"/>
      <c r="AD52" s="370">
        <v>0</v>
      </c>
      <c r="AE52" s="373"/>
      <c r="AF52" s="370">
        <v>0</v>
      </c>
      <c r="AG52" s="373"/>
      <c r="AH52" s="370">
        <v>0</v>
      </c>
      <c r="AI52" s="373"/>
      <c r="AJ52" s="370">
        <v>0</v>
      </c>
      <c r="AK52" s="373"/>
      <c r="AL52" s="370">
        <v>0</v>
      </c>
      <c r="AM52" s="373"/>
      <c r="AN52" s="370">
        <v>0</v>
      </c>
      <c r="AO52" s="373"/>
      <c r="AP52" s="370">
        <v>0</v>
      </c>
      <c r="AQ52" s="373"/>
      <c r="AR52" s="370">
        <v>0</v>
      </c>
      <c r="AS52" s="373"/>
      <c r="AT52" s="370">
        <v>0</v>
      </c>
      <c r="AU52" s="373"/>
      <c r="AV52" s="370">
        <v>0</v>
      </c>
      <c r="AW52" s="373"/>
      <c r="AX52" s="370">
        <v>0</v>
      </c>
      <c r="AY52" s="373"/>
      <c r="AZ52" s="370">
        <v>0</v>
      </c>
      <c r="BA52" s="373"/>
      <c r="BB52" s="370">
        <v>0</v>
      </c>
      <c r="BC52" s="373"/>
      <c r="BD52" s="370">
        <v>0</v>
      </c>
      <c r="BE52" s="373"/>
      <c r="BF52" s="370">
        <v>0</v>
      </c>
      <c r="BG52" s="373"/>
      <c r="BH52" s="370">
        <v>0</v>
      </c>
      <c r="BI52" s="373"/>
      <c r="BJ52" s="370">
        <v>0</v>
      </c>
      <c r="BK52" s="373"/>
      <c r="BL52" s="371">
        <v>0</v>
      </c>
      <c r="BM52" s="373"/>
      <c r="BN52" s="617">
        <v>0</v>
      </c>
      <c r="BO52" s="376" t="s">
        <v>1196</v>
      </c>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c r="Q53" s="628"/>
      <c r="R53" s="621"/>
      <c r="S53" s="628"/>
      <c r="T53" s="621"/>
      <c r="U53" s="628"/>
      <c r="V53" s="621"/>
      <c r="W53" s="628"/>
      <c r="X53" s="621"/>
      <c r="Y53" s="628"/>
      <c r="Z53" s="621"/>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1"/>
      <c r="BK53" s="628"/>
      <c r="BL53" s="622"/>
      <c r="BM53" s="628"/>
      <c r="BN53" s="621">
        <v>0</v>
      </c>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0</v>
      </c>
      <c r="G54" s="373"/>
      <c r="H54" s="374">
        <v>0</v>
      </c>
      <c r="I54" s="373"/>
      <c r="J54" s="374">
        <v>0</v>
      </c>
      <c r="K54" s="373"/>
      <c r="L54" s="374">
        <v>0</v>
      </c>
      <c r="M54" s="373"/>
      <c r="N54" s="374">
        <v>0</v>
      </c>
      <c r="O54" s="373"/>
      <c r="P54" s="374">
        <v>0</v>
      </c>
      <c r="Q54" s="373"/>
      <c r="R54" s="374">
        <v>0</v>
      </c>
      <c r="S54" s="373"/>
      <c r="T54" s="374">
        <v>0</v>
      </c>
      <c r="U54" s="373"/>
      <c r="V54" s="374">
        <v>0</v>
      </c>
      <c r="W54" s="373"/>
      <c r="X54" s="374">
        <v>0</v>
      </c>
      <c r="Y54" s="373"/>
      <c r="Z54" s="374">
        <v>0</v>
      </c>
      <c r="AA54" s="373"/>
      <c r="AB54" s="374">
        <v>0</v>
      </c>
      <c r="AC54" s="373"/>
      <c r="AD54" s="374">
        <v>0</v>
      </c>
      <c r="AE54" s="373"/>
      <c r="AF54" s="374">
        <v>0</v>
      </c>
      <c r="AG54" s="373"/>
      <c r="AH54" s="374">
        <v>0</v>
      </c>
      <c r="AI54" s="373"/>
      <c r="AJ54" s="374">
        <v>0</v>
      </c>
      <c r="AK54" s="373"/>
      <c r="AL54" s="374">
        <v>0</v>
      </c>
      <c r="AM54" s="373"/>
      <c r="AN54" s="374">
        <v>0</v>
      </c>
      <c r="AO54" s="373"/>
      <c r="AP54" s="374">
        <v>0</v>
      </c>
      <c r="AQ54" s="373"/>
      <c r="AR54" s="374">
        <v>0</v>
      </c>
      <c r="AS54" s="373"/>
      <c r="AT54" s="374">
        <v>0</v>
      </c>
      <c r="AU54" s="373"/>
      <c r="AV54" s="374">
        <v>0</v>
      </c>
      <c r="AW54" s="373"/>
      <c r="AX54" s="374">
        <v>0</v>
      </c>
      <c r="AY54" s="373"/>
      <c r="AZ54" s="374">
        <v>0</v>
      </c>
      <c r="BA54" s="373"/>
      <c r="BB54" s="374">
        <v>0</v>
      </c>
      <c r="BC54" s="373"/>
      <c r="BD54" s="374">
        <v>0</v>
      </c>
      <c r="BE54" s="373"/>
      <c r="BF54" s="374">
        <v>0</v>
      </c>
      <c r="BG54" s="373"/>
      <c r="BH54" s="374">
        <v>0</v>
      </c>
      <c r="BI54" s="373"/>
      <c r="BJ54" s="374">
        <v>0</v>
      </c>
      <c r="BK54" s="373"/>
      <c r="BL54" s="375">
        <v>0</v>
      </c>
      <c r="BM54" s="373"/>
      <c r="BN54" s="618">
        <v>0</v>
      </c>
      <c r="BO54" s="376" t="s">
        <v>1196</v>
      </c>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0</v>
      </c>
      <c r="G55" s="373"/>
      <c r="H55" s="374">
        <v>0</v>
      </c>
      <c r="I55" s="373"/>
      <c r="J55" s="374">
        <v>0</v>
      </c>
      <c r="K55" s="373"/>
      <c r="L55" s="374">
        <v>0</v>
      </c>
      <c r="M55" s="373"/>
      <c r="N55" s="374">
        <v>0</v>
      </c>
      <c r="O55" s="373"/>
      <c r="P55" s="374">
        <v>0</v>
      </c>
      <c r="Q55" s="373"/>
      <c r="R55" s="374">
        <v>0</v>
      </c>
      <c r="S55" s="373"/>
      <c r="T55" s="374">
        <v>0</v>
      </c>
      <c r="U55" s="373"/>
      <c r="V55" s="374">
        <v>0</v>
      </c>
      <c r="W55" s="373"/>
      <c r="X55" s="374">
        <v>0</v>
      </c>
      <c r="Y55" s="373"/>
      <c r="Z55" s="374">
        <v>0</v>
      </c>
      <c r="AA55" s="373"/>
      <c r="AB55" s="374">
        <v>0</v>
      </c>
      <c r="AC55" s="373"/>
      <c r="AD55" s="374">
        <v>0</v>
      </c>
      <c r="AE55" s="373"/>
      <c r="AF55" s="374">
        <v>0</v>
      </c>
      <c r="AG55" s="373"/>
      <c r="AH55" s="374">
        <v>0</v>
      </c>
      <c r="AI55" s="373"/>
      <c r="AJ55" s="374">
        <v>0</v>
      </c>
      <c r="AK55" s="373"/>
      <c r="AL55" s="374">
        <v>0</v>
      </c>
      <c r="AM55" s="373"/>
      <c r="AN55" s="374">
        <v>0</v>
      </c>
      <c r="AO55" s="373"/>
      <c r="AP55" s="374">
        <v>0</v>
      </c>
      <c r="AQ55" s="373"/>
      <c r="AR55" s="374">
        <v>0</v>
      </c>
      <c r="AS55" s="373"/>
      <c r="AT55" s="374">
        <v>0</v>
      </c>
      <c r="AU55" s="373"/>
      <c r="AV55" s="374">
        <v>0</v>
      </c>
      <c r="AW55" s="373"/>
      <c r="AX55" s="374">
        <v>0</v>
      </c>
      <c r="AY55" s="373"/>
      <c r="AZ55" s="374">
        <v>0</v>
      </c>
      <c r="BA55" s="373"/>
      <c r="BB55" s="374">
        <v>0</v>
      </c>
      <c r="BC55" s="373"/>
      <c r="BD55" s="374">
        <v>0</v>
      </c>
      <c r="BE55" s="373"/>
      <c r="BF55" s="374">
        <v>0</v>
      </c>
      <c r="BG55" s="373"/>
      <c r="BH55" s="374">
        <v>0</v>
      </c>
      <c r="BI55" s="373"/>
      <c r="BJ55" s="374">
        <v>0</v>
      </c>
      <c r="BK55" s="373"/>
      <c r="BL55" s="375">
        <v>0</v>
      </c>
      <c r="BM55" s="373"/>
      <c r="BN55" s="618">
        <v>0</v>
      </c>
      <c r="BO55" s="376" t="s">
        <v>1196</v>
      </c>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0</v>
      </c>
      <c r="G56" s="373"/>
      <c r="H56" s="378">
        <v>0</v>
      </c>
      <c r="I56" s="373"/>
      <c r="J56" s="378">
        <v>0</v>
      </c>
      <c r="K56" s="373"/>
      <c r="L56" s="378">
        <v>0</v>
      </c>
      <c r="M56" s="373"/>
      <c r="N56" s="378">
        <v>0</v>
      </c>
      <c r="O56" s="373"/>
      <c r="P56" s="378">
        <v>0</v>
      </c>
      <c r="Q56" s="373"/>
      <c r="R56" s="378">
        <v>0</v>
      </c>
      <c r="S56" s="373"/>
      <c r="T56" s="378">
        <v>0</v>
      </c>
      <c r="U56" s="373"/>
      <c r="V56" s="378">
        <v>0</v>
      </c>
      <c r="W56" s="373"/>
      <c r="X56" s="378">
        <v>0</v>
      </c>
      <c r="Y56" s="373"/>
      <c r="Z56" s="378">
        <v>0</v>
      </c>
      <c r="AA56" s="373"/>
      <c r="AB56" s="378">
        <v>0</v>
      </c>
      <c r="AC56" s="373"/>
      <c r="AD56" s="378">
        <v>0</v>
      </c>
      <c r="AE56" s="373"/>
      <c r="AF56" s="378">
        <v>0</v>
      </c>
      <c r="AG56" s="373"/>
      <c r="AH56" s="378">
        <v>0</v>
      </c>
      <c r="AI56" s="373"/>
      <c r="AJ56" s="378">
        <v>0</v>
      </c>
      <c r="AK56" s="373"/>
      <c r="AL56" s="378">
        <v>0</v>
      </c>
      <c r="AM56" s="373"/>
      <c r="AN56" s="378">
        <v>0</v>
      </c>
      <c r="AO56" s="373"/>
      <c r="AP56" s="378">
        <v>0</v>
      </c>
      <c r="AQ56" s="373"/>
      <c r="AR56" s="378">
        <v>0</v>
      </c>
      <c r="AS56" s="373"/>
      <c r="AT56" s="378">
        <v>0</v>
      </c>
      <c r="AU56" s="373"/>
      <c r="AV56" s="378">
        <v>0</v>
      </c>
      <c r="AW56" s="373"/>
      <c r="AX56" s="378">
        <v>0</v>
      </c>
      <c r="AY56" s="373"/>
      <c r="AZ56" s="378">
        <v>0</v>
      </c>
      <c r="BA56" s="373"/>
      <c r="BB56" s="378">
        <v>0</v>
      </c>
      <c r="BC56" s="373"/>
      <c r="BD56" s="378">
        <v>0</v>
      </c>
      <c r="BE56" s="373"/>
      <c r="BF56" s="378">
        <v>0</v>
      </c>
      <c r="BG56" s="373"/>
      <c r="BH56" s="378">
        <v>0</v>
      </c>
      <c r="BI56" s="373"/>
      <c r="BJ56" s="378">
        <v>0</v>
      </c>
      <c r="BK56" s="373"/>
      <c r="BL56" s="379">
        <v>0</v>
      </c>
      <c r="BM56" s="373"/>
      <c r="BN56" s="619">
        <v>0</v>
      </c>
      <c r="BO56" s="376" t="s">
        <v>1196</v>
      </c>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0</v>
      </c>
      <c r="G57" s="373"/>
      <c r="H57" s="378">
        <v>0</v>
      </c>
      <c r="I57" s="373"/>
      <c r="J57" s="378">
        <v>0</v>
      </c>
      <c r="K57" s="373"/>
      <c r="L57" s="378">
        <v>0</v>
      </c>
      <c r="M57" s="373"/>
      <c r="N57" s="378">
        <v>0</v>
      </c>
      <c r="O57" s="373"/>
      <c r="P57" s="378">
        <v>0</v>
      </c>
      <c r="Q57" s="373"/>
      <c r="R57" s="378">
        <v>0</v>
      </c>
      <c r="S57" s="373"/>
      <c r="T57" s="378">
        <v>0</v>
      </c>
      <c r="U57" s="373"/>
      <c r="V57" s="378">
        <v>0</v>
      </c>
      <c r="W57" s="373"/>
      <c r="X57" s="378">
        <v>0</v>
      </c>
      <c r="Y57" s="373"/>
      <c r="Z57" s="378">
        <v>0</v>
      </c>
      <c r="AA57" s="373"/>
      <c r="AB57" s="378">
        <v>0</v>
      </c>
      <c r="AC57" s="373"/>
      <c r="AD57" s="378">
        <v>0</v>
      </c>
      <c r="AE57" s="373"/>
      <c r="AF57" s="378">
        <v>0</v>
      </c>
      <c r="AG57" s="373"/>
      <c r="AH57" s="378">
        <v>0</v>
      </c>
      <c r="AI57" s="373"/>
      <c r="AJ57" s="378">
        <v>0</v>
      </c>
      <c r="AK57" s="373"/>
      <c r="AL57" s="378">
        <v>0</v>
      </c>
      <c r="AM57" s="373"/>
      <c r="AN57" s="378">
        <v>0</v>
      </c>
      <c r="AO57" s="373"/>
      <c r="AP57" s="378">
        <v>0</v>
      </c>
      <c r="AQ57" s="373"/>
      <c r="AR57" s="378">
        <v>0</v>
      </c>
      <c r="AS57" s="373"/>
      <c r="AT57" s="378">
        <v>0</v>
      </c>
      <c r="AU57" s="373"/>
      <c r="AV57" s="378">
        <v>0</v>
      </c>
      <c r="AW57" s="373"/>
      <c r="AX57" s="378">
        <v>0</v>
      </c>
      <c r="AY57" s="373"/>
      <c r="AZ57" s="378">
        <v>0</v>
      </c>
      <c r="BA57" s="373"/>
      <c r="BB57" s="378">
        <v>0</v>
      </c>
      <c r="BC57" s="373"/>
      <c r="BD57" s="378">
        <v>0</v>
      </c>
      <c r="BE57" s="373"/>
      <c r="BF57" s="378">
        <v>0</v>
      </c>
      <c r="BG57" s="373"/>
      <c r="BH57" s="378">
        <v>0</v>
      </c>
      <c r="BI57" s="373"/>
      <c r="BJ57" s="378">
        <v>0</v>
      </c>
      <c r="BK57" s="373"/>
      <c r="BL57" s="379">
        <v>0</v>
      </c>
      <c r="BM57" s="373"/>
      <c r="BN57" s="619">
        <v>0</v>
      </c>
      <c r="BO57" s="376" t="s">
        <v>1196</v>
      </c>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0</v>
      </c>
      <c r="G58" s="373"/>
      <c r="H58" s="370">
        <v>0</v>
      </c>
      <c r="I58" s="373"/>
      <c r="J58" s="370">
        <v>0</v>
      </c>
      <c r="K58" s="373"/>
      <c r="L58" s="370">
        <v>0</v>
      </c>
      <c r="M58" s="373"/>
      <c r="N58" s="370">
        <v>0</v>
      </c>
      <c r="O58" s="373"/>
      <c r="P58" s="370">
        <v>0</v>
      </c>
      <c r="Q58" s="373"/>
      <c r="R58" s="370">
        <v>0</v>
      </c>
      <c r="S58" s="373"/>
      <c r="T58" s="370">
        <v>0</v>
      </c>
      <c r="U58" s="373"/>
      <c r="V58" s="370">
        <v>0</v>
      </c>
      <c r="W58" s="373"/>
      <c r="X58" s="370">
        <v>0</v>
      </c>
      <c r="Y58" s="373"/>
      <c r="Z58" s="370">
        <v>0</v>
      </c>
      <c r="AA58" s="373"/>
      <c r="AB58" s="370">
        <v>0</v>
      </c>
      <c r="AC58" s="373"/>
      <c r="AD58" s="370">
        <v>0</v>
      </c>
      <c r="AE58" s="373"/>
      <c r="AF58" s="370">
        <v>0</v>
      </c>
      <c r="AG58" s="373"/>
      <c r="AH58" s="370">
        <v>0</v>
      </c>
      <c r="AI58" s="373"/>
      <c r="AJ58" s="370">
        <v>0</v>
      </c>
      <c r="AK58" s="373"/>
      <c r="AL58" s="370">
        <v>0</v>
      </c>
      <c r="AM58" s="373"/>
      <c r="AN58" s="370">
        <v>0</v>
      </c>
      <c r="AO58" s="373"/>
      <c r="AP58" s="370">
        <v>0</v>
      </c>
      <c r="AQ58" s="373"/>
      <c r="AR58" s="370">
        <v>0</v>
      </c>
      <c r="AS58" s="373"/>
      <c r="AT58" s="370">
        <v>0</v>
      </c>
      <c r="AU58" s="373"/>
      <c r="AV58" s="370">
        <v>0</v>
      </c>
      <c r="AW58" s="373"/>
      <c r="AX58" s="370">
        <v>0</v>
      </c>
      <c r="AY58" s="373"/>
      <c r="AZ58" s="370">
        <v>0</v>
      </c>
      <c r="BA58" s="373"/>
      <c r="BB58" s="370">
        <v>0</v>
      </c>
      <c r="BC58" s="373"/>
      <c r="BD58" s="370">
        <v>0</v>
      </c>
      <c r="BE58" s="373"/>
      <c r="BF58" s="370">
        <v>0</v>
      </c>
      <c r="BG58" s="373"/>
      <c r="BH58" s="370">
        <v>0</v>
      </c>
      <c r="BI58" s="373"/>
      <c r="BJ58" s="370">
        <v>0</v>
      </c>
      <c r="BK58" s="373"/>
      <c r="BL58" s="371">
        <v>0</v>
      </c>
      <c r="BM58" s="373"/>
      <c r="BN58" s="617">
        <v>0</v>
      </c>
      <c r="BO58" s="376" t="s">
        <v>1196</v>
      </c>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0</v>
      </c>
      <c r="G59" s="373"/>
      <c r="H59" s="374">
        <v>0</v>
      </c>
      <c r="I59" s="373"/>
      <c r="J59" s="374">
        <v>0</v>
      </c>
      <c r="K59" s="373"/>
      <c r="L59" s="374">
        <v>0</v>
      </c>
      <c r="M59" s="373"/>
      <c r="N59" s="374">
        <v>0</v>
      </c>
      <c r="O59" s="373"/>
      <c r="P59" s="374">
        <v>0</v>
      </c>
      <c r="Q59" s="373"/>
      <c r="R59" s="374">
        <v>0</v>
      </c>
      <c r="S59" s="373"/>
      <c r="T59" s="374">
        <v>0</v>
      </c>
      <c r="U59" s="373"/>
      <c r="V59" s="374">
        <v>0</v>
      </c>
      <c r="W59" s="373"/>
      <c r="X59" s="374">
        <v>0</v>
      </c>
      <c r="Y59" s="373"/>
      <c r="Z59" s="374">
        <v>0</v>
      </c>
      <c r="AA59" s="373"/>
      <c r="AB59" s="374">
        <v>0</v>
      </c>
      <c r="AC59" s="373"/>
      <c r="AD59" s="374">
        <v>0</v>
      </c>
      <c r="AE59" s="373"/>
      <c r="AF59" s="374">
        <v>0</v>
      </c>
      <c r="AG59" s="373"/>
      <c r="AH59" s="374">
        <v>0</v>
      </c>
      <c r="AI59" s="373"/>
      <c r="AJ59" s="374">
        <v>0</v>
      </c>
      <c r="AK59" s="373"/>
      <c r="AL59" s="374">
        <v>0</v>
      </c>
      <c r="AM59" s="373"/>
      <c r="AN59" s="374">
        <v>0</v>
      </c>
      <c r="AO59" s="373"/>
      <c r="AP59" s="374">
        <v>0</v>
      </c>
      <c r="AQ59" s="373"/>
      <c r="AR59" s="374">
        <v>0</v>
      </c>
      <c r="AS59" s="373"/>
      <c r="AT59" s="374">
        <v>0</v>
      </c>
      <c r="AU59" s="373"/>
      <c r="AV59" s="374">
        <v>0</v>
      </c>
      <c r="AW59" s="373"/>
      <c r="AX59" s="374">
        <v>0</v>
      </c>
      <c r="AY59" s="373"/>
      <c r="AZ59" s="374">
        <v>0</v>
      </c>
      <c r="BA59" s="373"/>
      <c r="BB59" s="374">
        <v>0</v>
      </c>
      <c r="BC59" s="373"/>
      <c r="BD59" s="374">
        <v>0</v>
      </c>
      <c r="BE59" s="373"/>
      <c r="BF59" s="374">
        <v>0</v>
      </c>
      <c r="BG59" s="373"/>
      <c r="BH59" s="374">
        <v>0</v>
      </c>
      <c r="BI59" s="373"/>
      <c r="BJ59" s="374">
        <v>0</v>
      </c>
      <c r="BK59" s="373"/>
      <c r="BL59" s="375">
        <v>0</v>
      </c>
      <c r="BM59" s="373"/>
      <c r="BN59" s="618">
        <v>0</v>
      </c>
      <c r="BO59" s="376" t="s">
        <v>1196</v>
      </c>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0</v>
      </c>
      <c r="G60" s="373"/>
      <c r="H60" s="374">
        <v>0</v>
      </c>
      <c r="I60" s="373"/>
      <c r="J60" s="374">
        <v>0</v>
      </c>
      <c r="K60" s="373"/>
      <c r="L60" s="374">
        <v>0</v>
      </c>
      <c r="M60" s="373"/>
      <c r="N60" s="374">
        <v>0</v>
      </c>
      <c r="O60" s="373"/>
      <c r="P60" s="374">
        <v>0</v>
      </c>
      <c r="Q60" s="373"/>
      <c r="R60" s="374">
        <v>0</v>
      </c>
      <c r="S60" s="373"/>
      <c r="T60" s="374">
        <v>0</v>
      </c>
      <c r="U60" s="373"/>
      <c r="V60" s="374">
        <v>0</v>
      </c>
      <c r="W60" s="373"/>
      <c r="X60" s="374">
        <v>0</v>
      </c>
      <c r="Y60" s="373"/>
      <c r="Z60" s="374">
        <v>0</v>
      </c>
      <c r="AA60" s="373"/>
      <c r="AB60" s="374">
        <v>0</v>
      </c>
      <c r="AC60" s="373"/>
      <c r="AD60" s="374">
        <v>0</v>
      </c>
      <c r="AE60" s="373"/>
      <c r="AF60" s="374">
        <v>0</v>
      </c>
      <c r="AG60" s="373"/>
      <c r="AH60" s="374">
        <v>0</v>
      </c>
      <c r="AI60" s="373"/>
      <c r="AJ60" s="374">
        <v>0</v>
      </c>
      <c r="AK60" s="373"/>
      <c r="AL60" s="374">
        <v>0</v>
      </c>
      <c r="AM60" s="373"/>
      <c r="AN60" s="374">
        <v>0</v>
      </c>
      <c r="AO60" s="373"/>
      <c r="AP60" s="374">
        <v>0</v>
      </c>
      <c r="AQ60" s="373"/>
      <c r="AR60" s="374">
        <v>0</v>
      </c>
      <c r="AS60" s="373"/>
      <c r="AT60" s="374">
        <v>0</v>
      </c>
      <c r="AU60" s="373"/>
      <c r="AV60" s="374">
        <v>0</v>
      </c>
      <c r="AW60" s="373"/>
      <c r="AX60" s="374">
        <v>0</v>
      </c>
      <c r="AY60" s="373"/>
      <c r="AZ60" s="374">
        <v>0</v>
      </c>
      <c r="BA60" s="373"/>
      <c r="BB60" s="374">
        <v>0</v>
      </c>
      <c r="BC60" s="373"/>
      <c r="BD60" s="374">
        <v>0</v>
      </c>
      <c r="BE60" s="373"/>
      <c r="BF60" s="374">
        <v>0</v>
      </c>
      <c r="BG60" s="373"/>
      <c r="BH60" s="374">
        <v>0</v>
      </c>
      <c r="BI60" s="373"/>
      <c r="BJ60" s="374">
        <v>0</v>
      </c>
      <c r="BK60" s="373"/>
      <c r="BL60" s="375">
        <v>0</v>
      </c>
      <c r="BM60" s="373"/>
      <c r="BN60" s="618">
        <v>0</v>
      </c>
      <c r="BO60" s="376" t="s">
        <v>1196</v>
      </c>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0</v>
      </c>
      <c r="G61" s="373"/>
      <c r="H61" s="374">
        <v>0</v>
      </c>
      <c r="I61" s="373"/>
      <c r="J61" s="374">
        <v>0</v>
      </c>
      <c r="K61" s="373"/>
      <c r="L61" s="374">
        <v>0</v>
      </c>
      <c r="M61" s="373"/>
      <c r="N61" s="374">
        <v>0</v>
      </c>
      <c r="O61" s="373"/>
      <c r="P61" s="374">
        <v>0</v>
      </c>
      <c r="Q61" s="373"/>
      <c r="R61" s="374">
        <v>0</v>
      </c>
      <c r="S61" s="373"/>
      <c r="T61" s="374">
        <v>0</v>
      </c>
      <c r="U61" s="373"/>
      <c r="V61" s="374">
        <v>0</v>
      </c>
      <c r="W61" s="373"/>
      <c r="X61" s="374">
        <v>0</v>
      </c>
      <c r="Y61" s="373"/>
      <c r="Z61" s="374">
        <v>0</v>
      </c>
      <c r="AA61" s="373"/>
      <c r="AB61" s="374">
        <v>0</v>
      </c>
      <c r="AC61" s="373"/>
      <c r="AD61" s="374">
        <v>0</v>
      </c>
      <c r="AE61" s="373"/>
      <c r="AF61" s="374">
        <v>0</v>
      </c>
      <c r="AG61" s="373"/>
      <c r="AH61" s="374">
        <v>0</v>
      </c>
      <c r="AI61" s="373"/>
      <c r="AJ61" s="374">
        <v>0</v>
      </c>
      <c r="AK61" s="373"/>
      <c r="AL61" s="374">
        <v>0</v>
      </c>
      <c r="AM61" s="373"/>
      <c r="AN61" s="374">
        <v>0</v>
      </c>
      <c r="AO61" s="373"/>
      <c r="AP61" s="374">
        <v>0</v>
      </c>
      <c r="AQ61" s="373"/>
      <c r="AR61" s="374">
        <v>0</v>
      </c>
      <c r="AS61" s="373"/>
      <c r="AT61" s="374">
        <v>0</v>
      </c>
      <c r="AU61" s="373"/>
      <c r="AV61" s="374">
        <v>0</v>
      </c>
      <c r="AW61" s="373"/>
      <c r="AX61" s="374">
        <v>0</v>
      </c>
      <c r="AY61" s="373"/>
      <c r="AZ61" s="374">
        <v>0</v>
      </c>
      <c r="BA61" s="373"/>
      <c r="BB61" s="374">
        <v>0</v>
      </c>
      <c r="BC61" s="373"/>
      <c r="BD61" s="374">
        <v>0</v>
      </c>
      <c r="BE61" s="373"/>
      <c r="BF61" s="374">
        <v>0</v>
      </c>
      <c r="BG61" s="373"/>
      <c r="BH61" s="374">
        <v>0</v>
      </c>
      <c r="BI61" s="373"/>
      <c r="BJ61" s="374">
        <v>0</v>
      </c>
      <c r="BK61" s="373"/>
      <c r="BL61" s="375">
        <v>0</v>
      </c>
      <c r="BM61" s="373"/>
      <c r="BN61" s="618">
        <v>0</v>
      </c>
      <c r="BO61" s="376" t="s">
        <v>1196</v>
      </c>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0</v>
      </c>
      <c r="G62" s="373"/>
      <c r="H62" s="370">
        <v>0</v>
      </c>
      <c r="I62" s="373"/>
      <c r="J62" s="370">
        <v>0</v>
      </c>
      <c r="K62" s="373"/>
      <c r="L62" s="370">
        <v>0</v>
      </c>
      <c r="M62" s="373"/>
      <c r="N62" s="370">
        <v>0</v>
      </c>
      <c r="O62" s="373"/>
      <c r="P62" s="370">
        <v>0</v>
      </c>
      <c r="Q62" s="373"/>
      <c r="R62" s="370">
        <v>0</v>
      </c>
      <c r="S62" s="373"/>
      <c r="T62" s="370">
        <v>0</v>
      </c>
      <c r="U62" s="373"/>
      <c r="V62" s="370">
        <v>0</v>
      </c>
      <c r="W62" s="373"/>
      <c r="X62" s="370">
        <v>0</v>
      </c>
      <c r="Y62" s="373"/>
      <c r="Z62" s="370">
        <v>0</v>
      </c>
      <c r="AA62" s="373"/>
      <c r="AB62" s="370">
        <v>0</v>
      </c>
      <c r="AC62" s="373"/>
      <c r="AD62" s="370">
        <v>0</v>
      </c>
      <c r="AE62" s="373"/>
      <c r="AF62" s="370">
        <v>0</v>
      </c>
      <c r="AG62" s="373"/>
      <c r="AH62" s="370">
        <v>0</v>
      </c>
      <c r="AI62" s="373"/>
      <c r="AJ62" s="370">
        <v>0</v>
      </c>
      <c r="AK62" s="373"/>
      <c r="AL62" s="370">
        <v>0</v>
      </c>
      <c r="AM62" s="373"/>
      <c r="AN62" s="370">
        <v>0</v>
      </c>
      <c r="AO62" s="373"/>
      <c r="AP62" s="370">
        <v>0</v>
      </c>
      <c r="AQ62" s="373"/>
      <c r="AR62" s="370">
        <v>0</v>
      </c>
      <c r="AS62" s="373"/>
      <c r="AT62" s="370">
        <v>0</v>
      </c>
      <c r="AU62" s="373"/>
      <c r="AV62" s="370">
        <v>0</v>
      </c>
      <c r="AW62" s="373"/>
      <c r="AX62" s="370">
        <v>0</v>
      </c>
      <c r="AY62" s="373"/>
      <c r="AZ62" s="370">
        <v>0</v>
      </c>
      <c r="BA62" s="373"/>
      <c r="BB62" s="370">
        <v>0</v>
      </c>
      <c r="BC62" s="373"/>
      <c r="BD62" s="370">
        <v>0</v>
      </c>
      <c r="BE62" s="373"/>
      <c r="BF62" s="370">
        <v>0</v>
      </c>
      <c r="BG62" s="373"/>
      <c r="BH62" s="370">
        <v>0</v>
      </c>
      <c r="BI62" s="373"/>
      <c r="BJ62" s="370">
        <v>0</v>
      </c>
      <c r="BK62" s="373"/>
      <c r="BL62" s="371">
        <v>0</v>
      </c>
      <c r="BM62" s="373"/>
      <c r="BN62" s="617">
        <v>0</v>
      </c>
      <c r="BO62" s="376" t="s">
        <v>1196</v>
      </c>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v>0</v>
      </c>
      <c r="G63" s="373"/>
      <c r="H63" s="381">
        <v>0</v>
      </c>
      <c r="I63" s="373"/>
      <c r="J63" s="381">
        <v>0</v>
      </c>
      <c r="K63" s="373"/>
      <c r="L63" s="381">
        <v>0</v>
      </c>
      <c r="M63" s="373"/>
      <c r="N63" s="381">
        <v>0</v>
      </c>
      <c r="O63" s="373"/>
      <c r="P63" s="381">
        <v>0</v>
      </c>
      <c r="Q63" s="373"/>
      <c r="R63" s="381">
        <v>0</v>
      </c>
      <c r="S63" s="373"/>
      <c r="T63" s="381">
        <v>0</v>
      </c>
      <c r="U63" s="373"/>
      <c r="V63" s="381">
        <v>0</v>
      </c>
      <c r="W63" s="373"/>
      <c r="X63" s="381">
        <v>0</v>
      </c>
      <c r="Y63" s="373"/>
      <c r="Z63" s="381">
        <v>0</v>
      </c>
      <c r="AA63" s="373"/>
      <c r="AB63" s="381">
        <v>0</v>
      </c>
      <c r="AC63" s="373"/>
      <c r="AD63" s="381">
        <v>0</v>
      </c>
      <c r="AE63" s="373"/>
      <c r="AF63" s="381">
        <v>0</v>
      </c>
      <c r="AG63" s="373"/>
      <c r="AH63" s="381">
        <v>0</v>
      </c>
      <c r="AI63" s="373"/>
      <c r="AJ63" s="381">
        <v>0</v>
      </c>
      <c r="AK63" s="373"/>
      <c r="AL63" s="381">
        <v>0</v>
      </c>
      <c r="AM63" s="373"/>
      <c r="AN63" s="381">
        <v>0</v>
      </c>
      <c r="AO63" s="373"/>
      <c r="AP63" s="381">
        <v>0</v>
      </c>
      <c r="AQ63" s="373"/>
      <c r="AR63" s="381">
        <v>0</v>
      </c>
      <c r="AS63" s="373"/>
      <c r="AT63" s="381">
        <v>0</v>
      </c>
      <c r="AU63" s="373"/>
      <c r="AV63" s="381">
        <v>0</v>
      </c>
      <c r="AW63" s="373"/>
      <c r="AX63" s="381">
        <v>0</v>
      </c>
      <c r="AY63" s="373"/>
      <c r="AZ63" s="381">
        <v>0</v>
      </c>
      <c r="BA63" s="373"/>
      <c r="BB63" s="381">
        <v>0</v>
      </c>
      <c r="BC63" s="373"/>
      <c r="BD63" s="381">
        <v>0</v>
      </c>
      <c r="BE63" s="373"/>
      <c r="BF63" s="381">
        <v>0</v>
      </c>
      <c r="BG63" s="373"/>
      <c r="BH63" s="381">
        <v>0</v>
      </c>
      <c r="BI63" s="373"/>
      <c r="BJ63" s="381">
        <v>0</v>
      </c>
      <c r="BK63" s="373"/>
      <c r="BL63" s="382">
        <v>0</v>
      </c>
      <c r="BM63" s="373"/>
      <c r="BN63" s="623">
        <v>0</v>
      </c>
      <c r="BO63" s="376" t="s">
        <v>1196</v>
      </c>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0</v>
      </c>
      <c r="G64" s="373"/>
      <c r="H64" s="370">
        <v>0</v>
      </c>
      <c r="I64" s="373"/>
      <c r="J64" s="370">
        <v>0</v>
      </c>
      <c r="K64" s="373"/>
      <c r="L64" s="370">
        <v>0</v>
      </c>
      <c r="M64" s="373"/>
      <c r="N64" s="370">
        <v>0</v>
      </c>
      <c r="O64" s="373"/>
      <c r="P64" s="370">
        <v>0</v>
      </c>
      <c r="Q64" s="373"/>
      <c r="R64" s="370">
        <v>0</v>
      </c>
      <c r="S64" s="373"/>
      <c r="T64" s="370">
        <v>0</v>
      </c>
      <c r="U64" s="373"/>
      <c r="V64" s="370">
        <v>0</v>
      </c>
      <c r="W64" s="373"/>
      <c r="X64" s="370">
        <v>0</v>
      </c>
      <c r="Y64" s="373"/>
      <c r="Z64" s="370">
        <v>0</v>
      </c>
      <c r="AA64" s="373"/>
      <c r="AB64" s="370">
        <v>0</v>
      </c>
      <c r="AC64" s="373"/>
      <c r="AD64" s="370">
        <v>0</v>
      </c>
      <c r="AE64" s="373"/>
      <c r="AF64" s="370">
        <v>0</v>
      </c>
      <c r="AG64" s="373"/>
      <c r="AH64" s="370">
        <v>0</v>
      </c>
      <c r="AI64" s="373"/>
      <c r="AJ64" s="370">
        <v>0</v>
      </c>
      <c r="AK64" s="373"/>
      <c r="AL64" s="370">
        <v>0</v>
      </c>
      <c r="AM64" s="373"/>
      <c r="AN64" s="370">
        <v>0</v>
      </c>
      <c r="AO64" s="373"/>
      <c r="AP64" s="370">
        <v>0</v>
      </c>
      <c r="AQ64" s="373"/>
      <c r="AR64" s="370">
        <v>0</v>
      </c>
      <c r="AS64" s="373"/>
      <c r="AT64" s="370">
        <v>0</v>
      </c>
      <c r="AU64" s="373"/>
      <c r="AV64" s="370">
        <v>0</v>
      </c>
      <c r="AW64" s="373"/>
      <c r="AX64" s="370">
        <v>0</v>
      </c>
      <c r="AY64" s="373"/>
      <c r="AZ64" s="370">
        <v>0</v>
      </c>
      <c r="BA64" s="373"/>
      <c r="BB64" s="370">
        <v>0</v>
      </c>
      <c r="BC64" s="373"/>
      <c r="BD64" s="370">
        <v>0</v>
      </c>
      <c r="BE64" s="373"/>
      <c r="BF64" s="370">
        <v>0</v>
      </c>
      <c r="BG64" s="373"/>
      <c r="BH64" s="370">
        <v>0</v>
      </c>
      <c r="BI64" s="373"/>
      <c r="BJ64" s="370">
        <v>0</v>
      </c>
      <c r="BK64" s="373"/>
      <c r="BL64" s="371">
        <v>0</v>
      </c>
      <c r="BM64" s="373"/>
      <c r="BN64" s="617">
        <v>0</v>
      </c>
      <c r="BO64" s="376" t="s">
        <v>1196</v>
      </c>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c r="Q65" s="628"/>
      <c r="R65" s="621"/>
      <c r="S65" s="628"/>
      <c r="T65" s="621"/>
      <c r="U65" s="628"/>
      <c r="V65" s="621"/>
      <c r="W65" s="628"/>
      <c r="X65" s="621"/>
      <c r="Y65" s="628"/>
      <c r="Z65" s="621"/>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1"/>
      <c r="BK65" s="628"/>
      <c r="BL65" s="622"/>
      <c r="BM65" s="628"/>
      <c r="BN65" s="621">
        <v>0</v>
      </c>
      <c r="BO65" s="629"/>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0</v>
      </c>
      <c r="G66" s="373"/>
      <c r="H66" s="374">
        <v>0</v>
      </c>
      <c r="I66" s="373"/>
      <c r="J66" s="374">
        <v>0</v>
      </c>
      <c r="K66" s="373"/>
      <c r="L66" s="374">
        <v>0</v>
      </c>
      <c r="M66" s="373"/>
      <c r="N66" s="374">
        <v>0</v>
      </c>
      <c r="O66" s="373"/>
      <c r="P66" s="374">
        <v>0</v>
      </c>
      <c r="Q66" s="373"/>
      <c r="R66" s="374">
        <v>0</v>
      </c>
      <c r="S66" s="373"/>
      <c r="T66" s="374">
        <v>0</v>
      </c>
      <c r="U66" s="373"/>
      <c r="V66" s="374">
        <v>0</v>
      </c>
      <c r="W66" s="373"/>
      <c r="X66" s="374">
        <v>0</v>
      </c>
      <c r="Y66" s="373"/>
      <c r="Z66" s="374">
        <v>0</v>
      </c>
      <c r="AA66" s="373"/>
      <c r="AB66" s="374">
        <v>0</v>
      </c>
      <c r="AC66" s="373"/>
      <c r="AD66" s="374">
        <v>0</v>
      </c>
      <c r="AE66" s="373"/>
      <c r="AF66" s="374">
        <v>0</v>
      </c>
      <c r="AG66" s="373"/>
      <c r="AH66" s="374">
        <v>0</v>
      </c>
      <c r="AI66" s="373"/>
      <c r="AJ66" s="374">
        <v>0</v>
      </c>
      <c r="AK66" s="373"/>
      <c r="AL66" s="374">
        <v>0</v>
      </c>
      <c r="AM66" s="373"/>
      <c r="AN66" s="374">
        <v>0</v>
      </c>
      <c r="AO66" s="373"/>
      <c r="AP66" s="374">
        <v>0</v>
      </c>
      <c r="AQ66" s="373"/>
      <c r="AR66" s="374">
        <v>0</v>
      </c>
      <c r="AS66" s="373"/>
      <c r="AT66" s="374">
        <v>0</v>
      </c>
      <c r="AU66" s="373"/>
      <c r="AV66" s="374">
        <v>0</v>
      </c>
      <c r="AW66" s="373"/>
      <c r="AX66" s="374">
        <v>0</v>
      </c>
      <c r="AY66" s="373"/>
      <c r="AZ66" s="374">
        <v>0</v>
      </c>
      <c r="BA66" s="373"/>
      <c r="BB66" s="374">
        <v>0</v>
      </c>
      <c r="BC66" s="373"/>
      <c r="BD66" s="374">
        <v>0</v>
      </c>
      <c r="BE66" s="373"/>
      <c r="BF66" s="374">
        <v>0</v>
      </c>
      <c r="BG66" s="373"/>
      <c r="BH66" s="374">
        <v>0</v>
      </c>
      <c r="BI66" s="373"/>
      <c r="BJ66" s="374">
        <v>0</v>
      </c>
      <c r="BK66" s="373"/>
      <c r="BL66" s="375">
        <v>0</v>
      </c>
      <c r="BM66" s="373"/>
      <c r="BN66" s="618">
        <v>0</v>
      </c>
      <c r="BO66" s="376" t="s">
        <v>1196</v>
      </c>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0</v>
      </c>
      <c r="G67" s="373"/>
      <c r="H67" s="374">
        <v>0</v>
      </c>
      <c r="I67" s="373"/>
      <c r="J67" s="374">
        <v>0</v>
      </c>
      <c r="K67" s="373"/>
      <c r="L67" s="374">
        <v>0</v>
      </c>
      <c r="M67" s="373"/>
      <c r="N67" s="374">
        <v>0</v>
      </c>
      <c r="O67" s="373"/>
      <c r="P67" s="374">
        <v>0</v>
      </c>
      <c r="Q67" s="373"/>
      <c r="R67" s="374">
        <v>0</v>
      </c>
      <c r="S67" s="373"/>
      <c r="T67" s="374">
        <v>0</v>
      </c>
      <c r="U67" s="373"/>
      <c r="V67" s="374">
        <v>0</v>
      </c>
      <c r="W67" s="373"/>
      <c r="X67" s="374">
        <v>0</v>
      </c>
      <c r="Y67" s="373"/>
      <c r="Z67" s="374">
        <v>0</v>
      </c>
      <c r="AA67" s="373"/>
      <c r="AB67" s="374">
        <v>0</v>
      </c>
      <c r="AC67" s="373"/>
      <c r="AD67" s="374">
        <v>0</v>
      </c>
      <c r="AE67" s="373"/>
      <c r="AF67" s="374">
        <v>0</v>
      </c>
      <c r="AG67" s="373"/>
      <c r="AH67" s="374">
        <v>0</v>
      </c>
      <c r="AI67" s="373"/>
      <c r="AJ67" s="374">
        <v>0</v>
      </c>
      <c r="AK67" s="373"/>
      <c r="AL67" s="374">
        <v>0</v>
      </c>
      <c r="AM67" s="373"/>
      <c r="AN67" s="374">
        <v>0</v>
      </c>
      <c r="AO67" s="373"/>
      <c r="AP67" s="374">
        <v>0</v>
      </c>
      <c r="AQ67" s="373"/>
      <c r="AR67" s="374">
        <v>0</v>
      </c>
      <c r="AS67" s="373"/>
      <c r="AT67" s="374">
        <v>0</v>
      </c>
      <c r="AU67" s="373"/>
      <c r="AV67" s="374">
        <v>0</v>
      </c>
      <c r="AW67" s="373"/>
      <c r="AX67" s="374">
        <v>0</v>
      </c>
      <c r="AY67" s="373"/>
      <c r="AZ67" s="374">
        <v>0</v>
      </c>
      <c r="BA67" s="373"/>
      <c r="BB67" s="374">
        <v>0</v>
      </c>
      <c r="BC67" s="373"/>
      <c r="BD67" s="374">
        <v>0</v>
      </c>
      <c r="BE67" s="373"/>
      <c r="BF67" s="374">
        <v>0</v>
      </c>
      <c r="BG67" s="373"/>
      <c r="BH67" s="374">
        <v>0</v>
      </c>
      <c r="BI67" s="373"/>
      <c r="BJ67" s="374">
        <v>0</v>
      </c>
      <c r="BK67" s="373"/>
      <c r="BL67" s="375">
        <v>0</v>
      </c>
      <c r="BM67" s="373"/>
      <c r="BN67" s="618">
        <v>0</v>
      </c>
      <c r="BO67" s="376" t="s">
        <v>1196</v>
      </c>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0</v>
      </c>
      <c r="G68" s="373"/>
      <c r="H68" s="378">
        <v>0</v>
      </c>
      <c r="I68" s="373"/>
      <c r="J68" s="378">
        <v>0</v>
      </c>
      <c r="K68" s="373"/>
      <c r="L68" s="378">
        <v>0</v>
      </c>
      <c r="M68" s="373"/>
      <c r="N68" s="378">
        <v>0</v>
      </c>
      <c r="O68" s="373"/>
      <c r="P68" s="378">
        <v>0</v>
      </c>
      <c r="Q68" s="373"/>
      <c r="R68" s="378">
        <v>0</v>
      </c>
      <c r="S68" s="373"/>
      <c r="T68" s="378">
        <v>0</v>
      </c>
      <c r="U68" s="373"/>
      <c r="V68" s="378">
        <v>0</v>
      </c>
      <c r="W68" s="373"/>
      <c r="X68" s="378">
        <v>0</v>
      </c>
      <c r="Y68" s="373"/>
      <c r="Z68" s="378">
        <v>0</v>
      </c>
      <c r="AA68" s="373"/>
      <c r="AB68" s="378">
        <v>0</v>
      </c>
      <c r="AC68" s="373"/>
      <c r="AD68" s="378">
        <v>0</v>
      </c>
      <c r="AE68" s="373"/>
      <c r="AF68" s="378">
        <v>0</v>
      </c>
      <c r="AG68" s="373"/>
      <c r="AH68" s="378">
        <v>0</v>
      </c>
      <c r="AI68" s="373"/>
      <c r="AJ68" s="378">
        <v>0</v>
      </c>
      <c r="AK68" s="373"/>
      <c r="AL68" s="378">
        <v>0</v>
      </c>
      <c r="AM68" s="373"/>
      <c r="AN68" s="378">
        <v>0</v>
      </c>
      <c r="AO68" s="373"/>
      <c r="AP68" s="378">
        <v>0</v>
      </c>
      <c r="AQ68" s="373"/>
      <c r="AR68" s="378">
        <v>0</v>
      </c>
      <c r="AS68" s="373"/>
      <c r="AT68" s="378">
        <v>0</v>
      </c>
      <c r="AU68" s="373"/>
      <c r="AV68" s="378">
        <v>0</v>
      </c>
      <c r="AW68" s="373"/>
      <c r="AX68" s="378">
        <v>0</v>
      </c>
      <c r="AY68" s="373"/>
      <c r="AZ68" s="378">
        <v>0</v>
      </c>
      <c r="BA68" s="373"/>
      <c r="BB68" s="378">
        <v>0</v>
      </c>
      <c r="BC68" s="373"/>
      <c r="BD68" s="378">
        <v>0</v>
      </c>
      <c r="BE68" s="373"/>
      <c r="BF68" s="378">
        <v>0</v>
      </c>
      <c r="BG68" s="373"/>
      <c r="BH68" s="378">
        <v>0</v>
      </c>
      <c r="BI68" s="373"/>
      <c r="BJ68" s="378">
        <v>0</v>
      </c>
      <c r="BK68" s="373"/>
      <c r="BL68" s="379">
        <v>0</v>
      </c>
      <c r="BM68" s="373"/>
      <c r="BN68" s="619">
        <v>0</v>
      </c>
      <c r="BO68" s="376" t="s">
        <v>1196</v>
      </c>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620"/>
      <c r="G69" s="628"/>
      <c r="H69" s="621"/>
      <c r="I69" s="628"/>
      <c r="J69" s="621"/>
      <c r="K69" s="628"/>
      <c r="L69" s="621"/>
      <c r="M69" s="628"/>
      <c r="N69" s="621"/>
      <c r="O69" s="628"/>
      <c r="P69" s="621"/>
      <c r="Q69" s="628"/>
      <c r="R69" s="621"/>
      <c r="S69" s="628"/>
      <c r="T69" s="621"/>
      <c r="U69" s="628"/>
      <c r="V69" s="621"/>
      <c r="W69" s="628"/>
      <c r="X69" s="621"/>
      <c r="Y69" s="628"/>
      <c r="Z69" s="621"/>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1"/>
      <c r="BK69" s="628"/>
      <c r="BL69" s="622"/>
      <c r="BM69" s="628"/>
      <c r="BN69" s="621">
        <v>0</v>
      </c>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0</v>
      </c>
      <c r="G70" s="373"/>
      <c r="H70" s="374">
        <v>0</v>
      </c>
      <c r="I70" s="373"/>
      <c r="J70" s="374">
        <v>0</v>
      </c>
      <c r="K70" s="373"/>
      <c r="L70" s="374">
        <v>0</v>
      </c>
      <c r="M70" s="373"/>
      <c r="N70" s="374">
        <v>0</v>
      </c>
      <c r="O70" s="373"/>
      <c r="P70" s="374">
        <v>0</v>
      </c>
      <c r="Q70" s="373"/>
      <c r="R70" s="374">
        <v>0</v>
      </c>
      <c r="S70" s="373"/>
      <c r="T70" s="374">
        <v>0</v>
      </c>
      <c r="U70" s="373"/>
      <c r="V70" s="374">
        <v>0</v>
      </c>
      <c r="W70" s="373"/>
      <c r="X70" s="374">
        <v>0</v>
      </c>
      <c r="Y70" s="373"/>
      <c r="Z70" s="374">
        <v>0</v>
      </c>
      <c r="AA70" s="373"/>
      <c r="AB70" s="374">
        <v>0</v>
      </c>
      <c r="AC70" s="373"/>
      <c r="AD70" s="374">
        <v>0</v>
      </c>
      <c r="AE70" s="373"/>
      <c r="AF70" s="374">
        <v>0</v>
      </c>
      <c r="AG70" s="373"/>
      <c r="AH70" s="374">
        <v>0</v>
      </c>
      <c r="AI70" s="373"/>
      <c r="AJ70" s="374">
        <v>0</v>
      </c>
      <c r="AK70" s="373"/>
      <c r="AL70" s="374">
        <v>0</v>
      </c>
      <c r="AM70" s="373"/>
      <c r="AN70" s="374">
        <v>0</v>
      </c>
      <c r="AO70" s="373"/>
      <c r="AP70" s="374">
        <v>0</v>
      </c>
      <c r="AQ70" s="373"/>
      <c r="AR70" s="374">
        <v>0</v>
      </c>
      <c r="AS70" s="373"/>
      <c r="AT70" s="374">
        <v>0</v>
      </c>
      <c r="AU70" s="373"/>
      <c r="AV70" s="374">
        <v>0</v>
      </c>
      <c r="AW70" s="373"/>
      <c r="AX70" s="374">
        <v>0</v>
      </c>
      <c r="AY70" s="373"/>
      <c r="AZ70" s="374">
        <v>0</v>
      </c>
      <c r="BA70" s="373"/>
      <c r="BB70" s="374">
        <v>0</v>
      </c>
      <c r="BC70" s="373"/>
      <c r="BD70" s="374">
        <v>0</v>
      </c>
      <c r="BE70" s="373"/>
      <c r="BF70" s="374">
        <v>0</v>
      </c>
      <c r="BG70" s="373"/>
      <c r="BH70" s="374">
        <v>0</v>
      </c>
      <c r="BI70" s="373"/>
      <c r="BJ70" s="374">
        <v>0</v>
      </c>
      <c r="BK70" s="373"/>
      <c r="BL70" s="375">
        <v>0</v>
      </c>
      <c r="BM70" s="373"/>
      <c r="BN70" s="618">
        <v>0</v>
      </c>
      <c r="BO70" s="376" t="s">
        <v>1196</v>
      </c>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0</v>
      </c>
      <c r="G71" s="373"/>
      <c r="H71" s="374">
        <v>0</v>
      </c>
      <c r="I71" s="373"/>
      <c r="J71" s="374">
        <v>0</v>
      </c>
      <c r="K71" s="373"/>
      <c r="L71" s="374">
        <v>0</v>
      </c>
      <c r="M71" s="373"/>
      <c r="N71" s="374">
        <v>0</v>
      </c>
      <c r="O71" s="373"/>
      <c r="P71" s="374">
        <v>0</v>
      </c>
      <c r="Q71" s="373"/>
      <c r="R71" s="374">
        <v>0</v>
      </c>
      <c r="S71" s="373"/>
      <c r="T71" s="374">
        <v>0</v>
      </c>
      <c r="U71" s="373"/>
      <c r="V71" s="374">
        <v>0</v>
      </c>
      <c r="W71" s="373"/>
      <c r="X71" s="374">
        <v>0</v>
      </c>
      <c r="Y71" s="373"/>
      <c r="Z71" s="374">
        <v>0</v>
      </c>
      <c r="AA71" s="373"/>
      <c r="AB71" s="374">
        <v>0</v>
      </c>
      <c r="AC71" s="373"/>
      <c r="AD71" s="374">
        <v>0</v>
      </c>
      <c r="AE71" s="373"/>
      <c r="AF71" s="374">
        <v>0</v>
      </c>
      <c r="AG71" s="373"/>
      <c r="AH71" s="374">
        <v>0</v>
      </c>
      <c r="AI71" s="373"/>
      <c r="AJ71" s="374">
        <v>0</v>
      </c>
      <c r="AK71" s="373"/>
      <c r="AL71" s="374">
        <v>0</v>
      </c>
      <c r="AM71" s="373"/>
      <c r="AN71" s="374">
        <v>0</v>
      </c>
      <c r="AO71" s="373"/>
      <c r="AP71" s="374">
        <v>0</v>
      </c>
      <c r="AQ71" s="373"/>
      <c r="AR71" s="374">
        <v>0</v>
      </c>
      <c r="AS71" s="373"/>
      <c r="AT71" s="374">
        <v>0</v>
      </c>
      <c r="AU71" s="373"/>
      <c r="AV71" s="374">
        <v>0</v>
      </c>
      <c r="AW71" s="373"/>
      <c r="AX71" s="374">
        <v>0</v>
      </c>
      <c r="AY71" s="373"/>
      <c r="AZ71" s="374">
        <v>0</v>
      </c>
      <c r="BA71" s="373"/>
      <c r="BB71" s="374">
        <v>0</v>
      </c>
      <c r="BC71" s="373"/>
      <c r="BD71" s="374">
        <v>0</v>
      </c>
      <c r="BE71" s="373"/>
      <c r="BF71" s="374">
        <v>0</v>
      </c>
      <c r="BG71" s="373"/>
      <c r="BH71" s="374">
        <v>0</v>
      </c>
      <c r="BI71" s="373"/>
      <c r="BJ71" s="374">
        <v>0</v>
      </c>
      <c r="BK71" s="373"/>
      <c r="BL71" s="375">
        <v>0</v>
      </c>
      <c r="BM71" s="373"/>
      <c r="BN71" s="618">
        <v>0</v>
      </c>
      <c r="BO71" s="376" t="s">
        <v>1196</v>
      </c>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0</v>
      </c>
      <c r="G72" s="373"/>
      <c r="H72" s="370">
        <v>0</v>
      </c>
      <c r="I72" s="373"/>
      <c r="J72" s="370">
        <v>0</v>
      </c>
      <c r="K72" s="373"/>
      <c r="L72" s="370">
        <v>0</v>
      </c>
      <c r="M72" s="373"/>
      <c r="N72" s="370">
        <v>0</v>
      </c>
      <c r="O72" s="373"/>
      <c r="P72" s="370">
        <v>0</v>
      </c>
      <c r="Q72" s="373"/>
      <c r="R72" s="370">
        <v>0</v>
      </c>
      <c r="S72" s="373"/>
      <c r="T72" s="370">
        <v>0</v>
      </c>
      <c r="U72" s="373"/>
      <c r="V72" s="370">
        <v>0</v>
      </c>
      <c r="W72" s="373"/>
      <c r="X72" s="370">
        <v>0</v>
      </c>
      <c r="Y72" s="373"/>
      <c r="Z72" s="370">
        <v>0</v>
      </c>
      <c r="AA72" s="373"/>
      <c r="AB72" s="370">
        <v>0</v>
      </c>
      <c r="AC72" s="373"/>
      <c r="AD72" s="370">
        <v>0</v>
      </c>
      <c r="AE72" s="373"/>
      <c r="AF72" s="370">
        <v>0</v>
      </c>
      <c r="AG72" s="373"/>
      <c r="AH72" s="370">
        <v>0</v>
      </c>
      <c r="AI72" s="373"/>
      <c r="AJ72" s="370">
        <v>0</v>
      </c>
      <c r="AK72" s="373"/>
      <c r="AL72" s="370">
        <v>0</v>
      </c>
      <c r="AM72" s="373"/>
      <c r="AN72" s="370">
        <v>0</v>
      </c>
      <c r="AO72" s="373"/>
      <c r="AP72" s="370">
        <v>0</v>
      </c>
      <c r="AQ72" s="373"/>
      <c r="AR72" s="370">
        <v>0</v>
      </c>
      <c r="AS72" s="373"/>
      <c r="AT72" s="370">
        <v>0</v>
      </c>
      <c r="AU72" s="373"/>
      <c r="AV72" s="370">
        <v>0</v>
      </c>
      <c r="AW72" s="373"/>
      <c r="AX72" s="370">
        <v>0</v>
      </c>
      <c r="AY72" s="373"/>
      <c r="AZ72" s="370">
        <v>0</v>
      </c>
      <c r="BA72" s="373"/>
      <c r="BB72" s="370">
        <v>0</v>
      </c>
      <c r="BC72" s="373"/>
      <c r="BD72" s="370">
        <v>0</v>
      </c>
      <c r="BE72" s="373"/>
      <c r="BF72" s="370">
        <v>0</v>
      </c>
      <c r="BG72" s="373"/>
      <c r="BH72" s="370">
        <v>0</v>
      </c>
      <c r="BI72" s="373"/>
      <c r="BJ72" s="370">
        <v>0</v>
      </c>
      <c r="BK72" s="373"/>
      <c r="BL72" s="371">
        <v>0</v>
      </c>
      <c r="BM72" s="373"/>
      <c r="BN72" s="617">
        <v>0</v>
      </c>
      <c r="BO72" s="376" t="s">
        <v>1196</v>
      </c>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0</v>
      </c>
      <c r="G73" s="373"/>
      <c r="H73" s="374">
        <v>0</v>
      </c>
      <c r="I73" s="373"/>
      <c r="J73" s="374">
        <v>0</v>
      </c>
      <c r="K73" s="373"/>
      <c r="L73" s="374">
        <v>0</v>
      </c>
      <c r="M73" s="373"/>
      <c r="N73" s="374">
        <v>0</v>
      </c>
      <c r="O73" s="373"/>
      <c r="P73" s="374">
        <v>0</v>
      </c>
      <c r="Q73" s="373"/>
      <c r="R73" s="374">
        <v>0</v>
      </c>
      <c r="S73" s="373"/>
      <c r="T73" s="374">
        <v>0</v>
      </c>
      <c r="U73" s="373"/>
      <c r="V73" s="374">
        <v>0</v>
      </c>
      <c r="W73" s="373"/>
      <c r="X73" s="374">
        <v>0</v>
      </c>
      <c r="Y73" s="373"/>
      <c r="Z73" s="374">
        <v>0</v>
      </c>
      <c r="AA73" s="373"/>
      <c r="AB73" s="374">
        <v>0</v>
      </c>
      <c r="AC73" s="373"/>
      <c r="AD73" s="374">
        <v>0</v>
      </c>
      <c r="AE73" s="373"/>
      <c r="AF73" s="374">
        <v>0</v>
      </c>
      <c r="AG73" s="373"/>
      <c r="AH73" s="374">
        <v>0</v>
      </c>
      <c r="AI73" s="373"/>
      <c r="AJ73" s="374">
        <v>0</v>
      </c>
      <c r="AK73" s="373"/>
      <c r="AL73" s="374">
        <v>0</v>
      </c>
      <c r="AM73" s="373"/>
      <c r="AN73" s="374">
        <v>0</v>
      </c>
      <c r="AO73" s="373"/>
      <c r="AP73" s="374">
        <v>0</v>
      </c>
      <c r="AQ73" s="373"/>
      <c r="AR73" s="374">
        <v>0</v>
      </c>
      <c r="AS73" s="373"/>
      <c r="AT73" s="374">
        <v>0</v>
      </c>
      <c r="AU73" s="373"/>
      <c r="AV73" s="374">
        <v>0</v>
      </c>
      <c r="AW73" s="373"/>
      <c r="AX73" s="374">
        <v>0</v>
      </c>
      <c r="AY73" s="373"/>
      <c r="AZ73" s="374">
        <v>0</v>
      </c>
      <c r="BA73" s="373"/>
      <c r="BB73" s="374">
        <v>0</v>
      </c>
      <c r="BC73" s="373"/>
      <c r="BD73" s="374">
        <v>0</v>
      </c>
      <c r="BE73" s="373"/>
      <c r="BF73" s="374">
        <v>0</v>
      </c>
      <c r="BG73" s="373"/>
      <c r="BH73" s="374">
        <v>0</v>
      </c>
      <c r="BI73" s="373"/>
      <c r="BJ73" s="374">
        <v>0</v>
      </c>
      <c r="BK73" s="373"/>
      <c r="BL73" s="375">
        <v>0</v>
      </c>
      <c r="BM73" s="373"/>
      <c r="BN73" s="618">
        <v>0</v>
      </c>
      <c r="BO73" s="376" t="s">
        <v>1196</v>
      </c>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0</v>
      </c>
      <c r="G74" s="373"/>
      <c r="H74" s="374">
        <v>0</v>
      </c>
      <c r="I74" s="373"/>
      <c r="J74" s="374">
        <v>0</v>
      </c>
      <c r="K74" s="373"/>
      <c r="L74" s="374">
        <v>0</v>
      </c>
      <c r="M74" s="373"/>
      <c r="N74" s="374">
        <v>0</v>
      </c>
      <c r="O74" s="373"/>
      <c r="P74" s="374">
        <v>0</v>
      </c>
      <c r="Q74" s="373"/>
      <c r="R74" s="374">
        <v>0</v>
      </c>
      <c r="S74" s="373"/>
      <c r="T74" s="374">
        <v>0</v>
      </c>
      <c r="U74" s="373"/>
      <c r="V74" s="374">
        <v>0</v>
      </c>
      <c r="W74" s="373"/>
      <c r="X74" s="374">
        <v>0</v>
      </c>
      <c r="Y74" s="373"/>
      <c r="Z74" s="374">
        <v>0</v>
      </c>
      <c r="AA74" s="373"/>
      <c r="AB74" s="374">
        <v>0</v>
      </c>
      <c r="AC74" s="373"/>
      <c r="AD74" s="374">
        <v>0</v>
      </c>
      <c r="AE74" s="373"/>
      <c r="AF74" s="374">
        <v>0</v>
      </c>
      <c r="AG74" s="373"/>
      <c r="AH74" s="374">
        <v>0</v>
      </c>
      <c r="AI74" s="373"/>
      <c r="AJ74" s="374">
        <v>0</v>
      </c>
      <c r="AK74" s="373"/>
      <c r="AL74" s="374">
        <v>0</v>
      </c>
      <c r="AM74" s="373"/>
      <c r="AN74" s="374">
        <v>0</v>
      </c>
      <c r="AO74" s="373"/>
      <c r="AP74" s="374">
        <v>0</v>
      </c>
      <c r="AQ74" s="373"/>
      <c r="AR74" s="374">
        <v>0</v>
      </c>
      <c r="AS74" s="373"/>
      <c r="AT74" s="374">
        <v>0</v>
      </c>
      <c r="AU74" s="373"/>
      <c r="AV74" s="374">
        <v>0</v>
      </c>
      <c r="AW74" s="373"/>
      <c r="AX74" s="374">
        <v>0</v>
      </c>
      <c r="AY74" s="373"/>
      <c r="AZ74" s="374">
        <v>0</v>
      </c>
      <c r="BA74" s="373"/>
      <c r="BB74" s="374">
        <v>0</v>
      </c>
      <c r="BC74" s="373"/>
      <c r="BD74" s="374">
        <v>0</v>
      </c>
      <c r="BE74" s="373"/>
      <c r="BF74" s="374">
        <v>0</v>
      </c>
      <c r="BG74" s="373"/>
      <c r="BH74" s="374">
        <v>0</v>
      </c>
      <c r="BI74" s="373"/>
      <c r="BJ74" s="374">
        <v>0</v>
      </c>
      <c r="BK74" s="373"/>
      <c r="BL74" s="375">
        <v>0</v>
      </c>
      <c r="BM74" s="373"/>
      <c r="BN74" s="618">
        <v>0</v>
      </c>
      <c r="BO74" s="376" t="s">
        <v>1196</v>
      </c>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0</v>
      </c>
      <c r="G75" s="373"/>
      <c r="H75" s="374">
        <v>0</v>
      </c>
      <c r="I75" s="373"/>
      <c r="J75" s="374">
        <v>0</v>
      </c>
      <c r="K75" s="373"/>
      <c r="L75" s="374">
        <v>0</v>
      </c>
      <c r="M75" s="373"/>
      <c r="N75" s="374">
        <v>0</v>
      </c>
      <c r="O75" s="373"/>
      <c r="P75" s="374">
        <v>0</v>
      </c>
      <c r="Q75" s="373"/>
      <c r="R75" s="374">
        <v>0</v>
      </c>
      <c r="S75" s="373"/>
      <c r="T75" s="374">
        <v>0</v>
      </c>
      <c r="U75" s="373"/>
      <c r="V75" s="374">
        <v>0</v>
      </c>
      <c r="W75" s="373"/>
      <c r="X75" s="374">
        <v>0</v>
      </c>
      <c r="Y75" s="373"/>
      <c r="Z75" s="374">
        <v>0</v>
      </c>
      <c r="AA75" s="373"/>
      <c r="AB75" s="374">
        <v>0</v>
      </c>
      <c r="AC75" s="373"/>
      <c r="AD75" s="374">
        <v>0</v>
      </c>
      <c r="AE75" s="373"/>
      <c r="AF75" s="374">
        <v>0</v>
      </c>
      <c r="AG75" s="373"/>
      <c r="AH75" s="374">
        <v>0</v>
      </c>
      <c r="AI75" s="373"/>
      <c r="AJ75" s="374">
        <v>0</v>
      </c>
      <c r="AK75" s="373"/>
      <c r="AL75" s="374">
        <v>0</v>
      </c>
      <c r="AM75" s="373"/>
      <c r="AN75" s="374">
        <v>0</v>
      </c>
      <c r="AO75" s="373"/>
      <c r="AP75" s="374">
        <v>0</v>
      </c>
      <c r="AQ75" s="373"/>
      <c r="AR75" s="374">
        <v>0</v>
      </c>
      <c r="AS75" s="373"/>
      <c r="AT75" s="374">
        <v>0</v>
      </c>
      <c r="AU75" s="373"/>
      <c r="AV75" s="374">
        <v>0</v>
      </c>
      <c r="AW75" s="373"/>
      <c r="AX75" s="374">
        <v>0</v>
      </c>
      <c r="AY75" s="373"/>
      <c r="AZ75" s="374">
        <v>0</v>
      </c>
      <c r="BA75" s="373"/>
      <c r="BB75" s="374">
        <v>0</v>
      </c>
      <c r="BC75" s="373"/>
      <c r="BD75" s="374">
        <v>0</v>
      </c>
      <c r="BE75" s="373"/>
      <c r="BF75" s="374">
        <v>0</v>
      </c>
      <c r="BG75" s="373"/>
      <c r="BH75" s="374">
        <v>0</v>
      </c>
      <c r="BI75" s="373"/>
      <c r="BJ75" s="374">
        <v>0</v>
      </c>
      <c r="BK75" s="373"/>
      <c r="BL75" s="375">
        <v>0</v>
      </c>
      <c r="BM75" s="373"/>
      <c r="BN75" s="618">
        <v>0</v>
      </c>
      <c r="BO75" s="376" t="s">
        <v>1196</v>
      </c>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0</v>
      </c>
      <c r="G76" s="373"/>
      <c r="H76" s="374">
        <v>0</v>
      </c>
      <c r="I76" s="373"/>
      <c r="J76" s="374">
        <v>0</v>
      </c>
      <c r="K76" s="373"/>
      <c r="L76" s="374">
        <v>0</v>
      </c>
      <c r="M76" s="373"/>
      <c r="N76" s="374">
        <v>0</v>
      </c>
      <c r="O76" s="373"/>
      <c r="P76" s="374">
        <v>0</v>
      </c>
      <c r="Q76" s="373"/>
      <c r="R76" s="374">
        <v>0</v>
      </c>
      <c r="S76" s="373"/>
      <c r="T76" s="374">
        <v>0</v>
      </c>
      <c r="U76" s="373"/>
      <c r="V76" s="374">
        <v>0</v>
      </c>
      <c r="W76" s="373"/>
      <c r="X76" s="374">
        <v>0</v>
      </c>
      <c r="Y76" s="373"/>
      <c r="Z76" s="374">
        <v>0</v>
      </c>
      <c r="AA76" s="373"/>
      <c r="AB76" s="374">
        <v>0</v>
      </c>
      <c r="AC76" s="373"/>
      <c r="AD76" s="374">
        <v>0</v>
      </c>
      <c r="AE76" s="373"/>
      <c r="AF76" s="374">
        <v>0</v>
      </c>
      <c r="AG76" s="373"/>
      <c r="AH76" s="374">
        <v>0</v>
      </c>
      <c r="AI76" s="373"/>
      <c r="AJ76" s="374">
        <v>0</v>
      </c>
      <c r="AK76" s="373"/>
      <c r="AL76" s="374">
        <v>0</v>
      </c>
      <c r="AM76" s="373"/>
      <c r="AN76" s="374">
        <v>0</v>
      </c>
      <c r="AO76" s="373"/>
      <c r="AP76" s="374">
        <v>0</v>
      </c>
      <c r="AQ76" s="373"/>
      <c r="AR76" s="374">
        <v>0</v>
      </c>
      <c r="AS76" s="373"/>
      <c r="AT76" s="374">
        <v>0</v>
      </c>
      <c r="AU76" s="373"/>
      <c r="AV76" s="374">
        <v>0</v>
      </c>
      <c r="AW76" s="373"/>
      <c r="AX76" s="374">
        <v>0</v>
      </c>
      <c r="AY76" s="373"/>
      <c r="AZ76" s="374">
        <v>0</v>
      </c>
      <c r="BA76" s="373"/>
      <c r="BB76" s="374">
        <v>0</v>
      </c>
      <c r="BC76" s="373"/>
      <c r="BD76" s="374">
        <v>0</v>
      </c>
      <c r="BE76" s="373"/>
      <c r="BF76" s="374">
        <v>0</v>
      </c>
      <c r="BG76" s="373"/>
      <c r="BH76" s="374">
        <v>0</v>
      </c>
      <c r="BI76" s="373"/>
      <c r="BJ76" s="374">
        <v>0</v>
      </c>
      <c r="BK76" s="373"/>
      <c r="BL76" s="375">
        <v>0</v>
      </c>
      <c r="BM76" s="373"/>
      <c r="BN76" s="618">
        <v>0</v>
      </c>
      <c r="BO76" s="376" t="s">
        <v>1196</v>
      </c>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0</v>
      </c>
      <c r="G77" s="373"/>
      <c r="H77" s="370">
        <v>0</v>
      </c>
      <c r="I77" s="373"/>
      <c r="J77" s="370">
        <v>0</v>
      </c>
      <c r="K77" s="373"/>
      <c r="L77" s="370">
        <v>0</v>
      </c>
      <c r="M77" s="373"/>
      <c r="N77" s="370">
        <v>0</v>
      </c>
      <c r="O77" s="373"/>
      <c r="P77" s="370">
        <v>0</v>
      </c>
      <c r="Q77" s="373"/>
      <c r="R77" s="370">
        <v>0</v>
      </c>
      <c r="S77" s="373"/>
      <c r="T77" s="370">
        <v>0</v>
      </c>
      <c r="U77" s="373"/>
      <c r="V77" s="370">
        <v>0</v>
      </c>
      <c r="W77" s="373"/>
      <c r="X77" s="370">
        <v>0</v>
      </c>
      <c r="Y77" s="373"/>
      <c r="Z77" s="370">
        <v>0</v>
      </c>
      <c r="AA77" s="373"/>
      <c r="AB77" s="370">
        <v>0</v>
      </c>
      <c r="AC77" s="373"/>
      <c r="AD77" s="370">
        <v>0</v>
      </c>
      <c r="AE77" s="373"/>
      <c r="AF77" s="370">
        <v>0</v>
      </c>
      <c r="AG77" s="373"/>
      <c r="AH77" s="370">
        <v>0</v>
      </c>
      <c r="AI77" s="373"/>
      <c r="AJ77" s="370">
        <v>0</v>
      </c>
      <c r="AK77" s="373"/>
      <c r="AL77" s="370">
        <v>0</v>
      </c>
      <c r="AM77" s="373"/>
      <c r="AN77" s="370">
        <v>0</v>
      </c>
      <c r="AO77" s="373"/>
      <c r="AP77" s="370">
        <v>0</v>
      </c>
      <c r="AQ77" s="373"/>
      <c r="AR77" s="370">
        <v>0</v>
      </c>
      <c r="AS77" s="373"/>
      <c r="AT77" s="370">
        <v>0</v>
      </c>
      <c r="AU77" s="373"/>
      <c r="AV77" s="370">
        <v>0</v>
      </c>
      <c r="AW77" s="373"/>
      <c r="AX77" s="370">
        <v>0</v>
      </c>
      <c r="AY77" s="373"/>
      <c r="AZ77" s="370">
        <v>0</v>
      </c>
      <c r="BA77" s="373"/>
      <c r="BB77" s="370">
        <v>0</v>
      </c>
      <c r="BC77" s="373"/>
      <c r="BD77" s="370">
        <v>0</v>
      </c>
      <c r="BE77" s="373"/>
      <c r="BF77" s="370">
        <v>0</v>
      </c>
      <c r="BG77" s="373"/>
      <c r="BH77" s="370">
        <v>0</v>
      </c>
      <c r="BI77" s="373"/>
      <c r="BJ77" s="370">
        <v>0</v>
      </c>
      <c r="BK77" s="373"/>
      <c r="BL77" s="371">
        <v>0</v>
      </c>
      <c r="BM77" s="373"/>
      <c r="BN77" s="617">
        <v>0</v>
      </c>
      <c r="BO77" s="376" t="s">
        <v>1196</v>
      </c>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0</v>
      </c>
      <c r="G78" s="373"/>
      <c r="H78" s="370">
        <v>0</v>
      </c>
      <c r="I78" s="373"/>
      <c r="J78" s="370">
        <v>0</v>
      </c>
      <c r="K78" s="373"/>
      <c r="L78" s="370">
        <v>0</v>
      </c>
      <c r="M78" s="373"/>
      <c r="N78" s="370">
        <v>0</v>
      </c>
      <c r="O78" s="373"/>
      <c r="P78" s="370">
        <v>0</v>
      </c>
      <c r="Q78" s="373"/>
      <c r="R78" s="370">
        <v>0</v>
      </c>
      <c r="S78" s="373"/>
      <c r="T78" s="370">
        <v>0</v>
      </c>
      <c r="U78" s="373"/>
      <c r="V78" s="370">
        <v>0</v>
      </c>
      <c r="W78" s="373"/>
      <c r="X78" s="370">
        <v>0</v>
      </c>
      <c r="Y78" s="373"/>
      <c r="Z78" s="370">
        <v>0</v>
      </c>
      <c r="AA78" s="373"/>
      <c r="AB78" s="370">
        <v>0</v>
      </c>
      <c r="AC78" s="373"/>
      <c r="AD78" s="370">
        <v>0</v>
      </c>
      <c r="AE78" s="373"/>
      <c r="AF78" s="370">
        <v>0</v>
      </c>
      <c r="AG78" s="373"/>
      <c r="AH78" s="370">
        <v>0</v>
      </c>
      <c r="AI78" s="373"/>
      <c r="AJ78" s="370">
        <v>0</v>
      </c>
      <c r="AK78" s="373"/>
      <c r="AL78" s="370">
        <v>0</v>
      </c>
      <c r="AM78" s="373"/>
      <c r="AN78" s="370">
        <v>0</v>
      </c>
      <c r="AO78" s="373"/>
      <c r="AP78" s="370">
        <v>0</v>
      </c>
      <c r="AQ78" s="373"/>
      <c r="AR78" s="370">
        <v>0</v>
      </c>
      <c r="AS78" s="373"/>
      <c r="AT78" s="370">
        <v>0</v>
      </c>
      <c r="AU78" s="373"/>
      <c r="AV78" s="370">
        <v>0</v>
      </c>
      <c r="AW78" s="373"/>
      <c r="AX78" s="370">
        <v>0</v>
      </c>
      <c r="AY78" s="373"/>
      <c r="AZ78" s="370">
        <v>0</v>
      </c>
      <c r="BA78" s="373"/>
      <c r="BB78" s="370">
        <v>0</v>
      </c>
      <c r="BC78" s="373"/>
      <c r="BD78" s="370">
        <v>0</v>
      </c>
      <c r="BE78" s="373"/>
      <c r="BF78" s="370">
        <v>0</v>
      </c>
      <c r="BG78" s="373"/>
      <c r="BH78" s="370">
        <v>0</v>
      </c>
      <c r="BI78" s="373"/>
      <c r="BJ78" s="370">
        <v>0</v>
      </c>
      <c r="BK78" s="373"/>
      <c r="BL78" s="371">
        <v>0</v>
      </c>
      <c r="BM78" s="373"/>
      <c r="BN78" s="617">
        <v>0</v>
      </c>
      <c r="BO78" s="376" t="s">
        <v>1196</v>
      </c>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0</v>
      </c>
      <c r="G79" s="373"/>
      <c r="H79" s="370">
        <v>0</v>
      </c>
      <c r="I79" s="373"/>
      <c r="J79" s="370">
        <v>0</v>
      </c>
      <c r="K79" s="373"/>
      <c r="L79" s="370">
        <v>0</v>
      </c>
      <c r="M79" s="373"/>
      <c r="N79" s="370">
        <v>0</v>
      </c>
      <c r="O79" s="373"/>
      <c r="P79" s="370">
        <v>0</v>
      </c>
      <c r="Q79" s="373"/>
      <c r="R79" s="370">
        <v>0</v>
      </c>
      <c r="S79" s="373"/>
      <c r="T79" s="370">
        <v>0</v>
      </c>
      <c r="U79" s="373"/>
      <c r="V79" s="370">
        <v>0</v>
      </c>
      <c r="W79" s="373"/>
      <c r="X79" s="370">
        <v>0</v>
      </c>
      <c r="Y79" s="373"/>
      <c r="Z79" s="370">
        <v>0</v>
      </c>
      <c r="AA79" s="373"/>
      <c r="AB79" s="370">
        <v>0</v>
      </c>
      <c r="AC79" s="373"/>
      <c r="AD79" s="370">
        <v>0</v>
      </c>
      <c r="AE79" s="373"/>
      <c r="AF79" s="370">
        <v>0</v>
      </c>
      <c r="AG79" s="373"/>
      <c r="AH79" s="370">
        <v>0</v>
      </c>
      <c r="AI79" s="373"/>
      <c r="AJ79" s="370">
        <v>0</v>
      </c>
      <c r="AK79" s="373"/>
      <c r="AL79" s="370">
        <v>0</v>
      </c>
      <c r="AM79" s="373"/>
      <c r="AN79" s="370">
        <v>0</v>
      </c>
      <c r="AO79" s="373"/>
      <c r="AP79" s="370">
        <v>0</v>
      </c>
      <c r="AQ79" s="373"/>
      <c r="AR79" s="370">
        <v>0</v>
      </c>
      <c r="AS79" s="373"/>
      <c r="AT79" s="370">
        <v>0</v>
      </c>
      <c r="AU79" s="373"/>
      <c r="AV79" s="370">
        <v>0</v>
      </c>
      <c r="AW79" s="373"/>
      <c r="AX79" s="370">
        <v>0</v>
      </c>
      <c r="AY79" s="373"/>
      <c r="AZ79" s="370">
        <v>0</v>
      </c>
      <c r="BA79" s="373"/>
      <c r="BB79" s="370">
        <v>0</v>
      </c>
      <c r="BC79" s="373"/>
      <c r="BD79" s="370">
        <v>0</v>
      </c>
      <c r="BE79" s="373"/>
      <c r="BF79" s="370">
        <v>0</v>
      </c>
      <c r="BG79" s="373"/>
      <c r="BH79" s="370">
        <v>0</v>
      </c>
      <c r="BI79" s="373"/>
      <c r="BJ79" s="370">
        <v>0</v>
      </c>
      <c r="BK79" s="373"/>
      <c r="BL79" s="371">
        <v>0</v>
      </c>
      <c r="BM79" s="373"/>
      <c r="BN79" s="617">
        <v>0</v>
      </c>
      <c r="BO79" s="376" t="s">
        <v>1196</v>
      </c>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0</v>
      </c>
      <c r="G80" s="373"/>
      <c r="H80" s="374">
        <v>0</v>
      </c>
      <c r="I80" s="373"/>
      <c r="J80" s="374">
        <v>0</v>
      </c>
      <c r="K80" s="373"/>
      <c r="L80" s="374">
        <v>0</v>
      </c>
      <c r="M80" s="373"/>
      <c r="N80" s="374">
        <v>0</v>
      </c>
      <c r="O80" s="373"/>
      <c r="P80" s="374">
        <v>0</v>
      </c>
      <c r="Q80" s="373"/>
      <c r="R80" s="374">
        <v>0</v>
      </c>
      <c r="S80" s="373"/>
      <c r="T80" s="374">
        <v>0</v>
      </c>
      <c r="U80" s="373"/>
      <c r="V80" s="374">
        <v>0</v>
      </c>
      <c r="W80" s="373"/>
      <c r="X80" s="374">
        <v>0</v>
      </c>
      <c r="Y80" s="373"/>
      <c r="Z80" s="374">
        <v>0</v>
      </c>
      <c r="AA80" s="373"/>
      <c r="AB80" s="374">
        <v>0</v>
      </c>
      <c r="AC80" s="373"/>
      <c r="AD80" s="374">
        <v>0</v>
      </c>
      <c r="AE80" s="373"/>
      <c r="AF80" s="374">
        <v>0</v>
      </c>
      <c r="AG80" s="373"/>
      <c r="AH80" s="374">
        <v>0</v>
      </c>
      <c r="AI80" s="373"/>
      <c r="AJ80" s="374">
        <v>0</v>
      </c>
      <c r="AK80" s="373"/>
      <c r="AL80" s="374">
        <v>0</v>
      </c>
      <c r="AM80" s="373"/>
      <c r="AN80" s="374">
        <v>0</v>
      </c>
      <c r="AO80" s="373"/>
      <c r="AP80" s="374">
        <v>0</v>
      </c>
      <c r="AQ80" s="373"/>
      <c r="AR80" s="374">
        <v>0</v>
      </c>
      <c r="AS80" s="373"/>
      <c r="AT80" s="374">
        <v>0</v>
      </c>
      <c r="AU80" s="373"/>
      <c r="AV80" s="374">
        <v>0</v>
      </c>
      <c r="AW80" s="373"/>
      <c r="AX80" s="374">
        <v>0</v>
      </c>
      <c r="AY80" s="373"/>
      <c r="AZ80" s="374">
        <v>0</v>
      </c>
      <c r="BA80" s="373"/>
      <c r="BB80" s="374">
        <v>0</v>
      </c>
      <c r="BC80" s="373"/>
      <c r="BD80" s="374">
        <v>0</v>
      </c>
      <c r="BE80" s="373"/>
      <c r="BF80" s="374">
        <v>0</v>
      </c>
      <c r="BG80" s="373"/>
      <c r="BH80" s="374">
        <v>0</v>
      </c>
      <c r="BI80" s="373"/>
      <c r="BJ80" s="374">
        <v>0</v>
      </c>
      <c r="BK80" s="373"/>
      <c r="BL80" s="375">
        <v>0</v>
      </c>
      <c r="BM80" s="373"/>
      <c r="BN80" s="618">
        <v>0</v>
      </c>
      <c r="BO80" s="376" t="s">
        <v>1196</v>
      </c>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0</v>
      </c>
      <c r="G81" s="373"/>
      <c r="H81" s="374">
        <v>0</v>
      </c>
      <c r="I81" s="373"/>
      <c r="J81" s="374">
        <v>0</v>
      </c>
      <c r="K81" s="373"/>
      <c r="L81" s="374">
        <v>0</v>
      </c>
      <c r="M81" s="373"/>
      <c r="N81" s="374">
        <v>0</v>
      </c>
      <c r="O81" s="373"/>
      <c r="P81" s="374">
        <v>0</v>
      </c>
      <c r="Q81" s="373"/>
      <c r="R81" s="374">
        <v>0</v>
      </c>
      <c r="S81" s="373"/>
      <c r="T81" s="374">
        <v>0</v>
      </c>
      <c r="U81" s="373"/>
      <c r="V81" s="374">
        <v>0</v>
      </c>
      <c r="W81" s="373"/>
      <c r="X81" s="374">
        <v>0</v>
      </c>
      <c r="Y81" s="373"/>
      <c r="Z81" s="374">
        <v>0</v>
      </c>
      <c r="AA81" s="373"/>
      <c r="AB81" s="374">
        <v>0</v>
      </c>
      <c r="AC81" s="373"/>
      <c r="AD81" s="374">
        <v>0</v>
      </c>
      <c r="AE81" s="373"/>
      <c r="AF81" s="374">
        <v>0</v>
      </c>
      <c r="AG81" s="373"/>
      <c r="AH81" s="374">
        <v>0</v>
      </c>
      <c r="AI81" s="373"/>
      <c r="AJ81" s="374">
        <v>0</v>
      </c>
      <c r="AK81" s="373"/>
      <c r="AL81" s="374">
        <v>0</v>
      </c>
      <c r="AM81" s="373"/>
      <c r="AN81" s="374">
        <v>0</v>
      </c>
      <c r="AO81" s="373"/>
      <c r="AP81" s="374">
        <v>0</v>
      </c>
      <c r="AQ81" s="373"/>
      <c r="AR81" s="374">
        <v>0</v>
      </c>
      <c r="AS81" s="373"/>
      <c r="AT81" s="374">
        <v>0</v>
      </c>
      <c r="AU81" s="373"/>
      <c r="AV81" s="374">
        <v>0</v>
      </c>
      <c r="AW81" s="373"/>
      <c r="AX81" s="374">
        <v>0</v>
      </c>
      <c r="AY81" s="373"/>
      <c r="AZ81" s="374">
        <v>0</v>
      </c>
      <c r="BA81" s="373"/>
      <c r="BB81" s="374">
        <v>0</v>
      </c>
      <c r="BC81" s="373"/>
      <c r="BD81" s="374">
        <v>0</v>
      </c>
      <c r="BE81" s="373"/>
      <c r="BF81" s="374">
        <v>0</v>
      </c>
      <c r="BG81" s="373"/>
      <c r="BH81" s="374">
        <v>0</v>
      </c>
      <c r="BI81" s="373"/>
      <c r="BJ81" s="374">
        <v>0</v>
      </c>
      <c r="BK81" s="373"/>
      <c r="BL81" s="375">
        <v>0</v>
      </c>
      <c r="BM81" s="373"/>
      <c r="BN81" s="618">
        <v>0</v>
      </c>
      <c r="BO81" s="376" t="s">
        <v>1196</v>
      </c>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0</v>
      </c>
      <c r="G82" s="373"/>
      <c r="H82" s="370">
        <v>0</v>
      </c>
      <c r="I82" s="373"/>
      <c r="J82" s="370">
        <v>0</v>
      </c>
      <c r="K82" s="373"/>
      <c r="L82" s="370">
        <v>0</v>
      </c>
      <c r="M82" s="373"/>
      <c r="N82" s="370">
        <v>0</v>
      </c>
      <c r="O82" s="373"/>
      <c r="P82" s="370">
        <v>0</v>
      </c>
      <c r="Q82" s="373"/>
      <c r="R82" s="370">
        <v>0</v>
      </c>
      <c r="S82" s="373"/>
      <c r="T82" s="370">
        <v>0</v>
      </c>
      <c r="U82" s="373"/>
      <c r="V82" s="370">
        <v>0</v>
      </c>
      <c r="W82" s="373"/>
      <c r="X82" s="370">
        <v>0</v>
      </c>
      <c r="Y82" s="373"/>
      <c r="Z82" s="370">
        <v>0</v>
      </c>
      <c r="AA82" s="373"/>
      <c r="AB82" s="370">
        <v>0</v>
      </c>
      <c r="AC82" s="373"/>
      <c r="AD82" s="370">
        <v>0</v>
      </c>
      <c r="AE82" s="373"/>
      <c r="AF82" s="370">
        <v>0</v>
      </c>
      <c r="AG82" s="373"/>
      <c r="AH82" s="370">
        <v>0</v>
      </c>
      <c r="AI82" s="373"/>
      <c r="AJ82" s="370">
        <v>0</v>
      </c>
      <c r="AK82" s="373"/>
      <c r="AL82" s="370">
        <v>0</v>
      </c>
      <c r="AM82" s="373"/>
      <c r="AN82" s="370">
        <v>0</v>
      </c>
      <c r="AO82" s="373"/>
      <c r="AP82" s="370">
        <v>0</v>
      </c>
      <c r="AQ82" s="373"/>
      <c r="AR82" s="370">
        <v>0</v>
      </c>
      <c r="AS82" s="373"/>
      <c r="AT82" s="370">
        <v>0</v>
      </c>
      <c r="AU82" s="373"/>
      <c r="AV82" s="370">
        <v>0</v>
      </c>
      <c r="AW82" s="373"/>
      <c r="AX82" s="370">
        <v>0</v>
      </c>
      <c r="AY82" s="373"/>
      <c r="AZ82" s="370">
        <v>0</v>
      </c>
      <c r="BA82" s="373"/>
      <c r="BB82" s="370">
        <v>0</v>
      </c>
      <c r="BC82" s="373"/>
      <c r="BD82" s="370">
        <v>0</v>
      </c>
      <c r="BE82" s="373"/>
      <c r="BF82" s="370">
        <v>0</v>
      </c>
      <c r="BG82" s="373"/>
      <c r="BH82" s="370">
        <v>0</v>
      </c>
      <c r="BI82" s="373"/>
      <c r="BJ82" s="370">
        <v>0</v>
      </c>
      <c r="BK82" s="373"/>
      <c r="BL82" s="371">
        <v>0</v>
      </c>
      <c r="BM82" s="373"/>
      <c r="BN82" s="617">
        <v>0</v>
      </c>
      <c r="BO82" s="376" t="s">
        <v>1196</v>
      </c>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0</v>
      </c>
      <c r="G83" s="373"/>
      <c r="H83" s="374">
        <v>0</v>
      </c>
      <c r="I83" s="373"/>
      <c r="J83" s="374">
        <v>0</v>
      </c>
      <c r="K83" s="373"/>
      <c r="L83" s="374">
        <v>0</v>
      </c>
      <c r="M83" s="373"/>
      <c r="N83" s="374">
        <v>0</v>
      </c>
      <c r="O83" s="373"/>
      <c r="P83" s="374">
        <v>0</v>
      </c>
      <c r="Q83" s="373"/>
      <c r="R83" s="374">
        <v>0</v>
      </c>
      <c r="S83" s="373"/>
      <c r="T83" s="374">
        <v>0</v>
      </c>
      <c r="U83" s="373"/>
      <c r="V83" s="374">
        <v>0</v>
      </c>
      <c r="W83" s="373"/>
      <c r="X83" s="374">
        <v>0</v>
      </c>
      <c r="Y83" s="373"/>
      <c r="Z83" s="374">
        <v>0</v>
      </c>
      <c r="AA83" s="373"/>
      <c r="AB83" s="374">
        <v>0</v>
      </c>
      <c r="AC83" s="373"/>
      <c r="AD83" s="374">
        <v>0</v>
      </c>
      <c r="AE83" s="373"/>
      <c r="AF83" s="374">
        <v>0</v>
      </c>
      <c r="AG83" s="373"/>
      <c r="AH83" s="374">
        <v>0</v>
      </c>
      <c r="AI83" s="373"/>
      <c r="AJ83" s="374">
        <v>0</v>
      </c>
      <c r="AK83" s="373"/>
      <c r="AL83" s="374">
        <v>0</v>
      </c>
      <c r="AM83" s="373"/>
      <c r="AN83" s="374">
        <v>0</v>
      </c>
      <c r="AO83" s="373"/>
      <c r="AP83" s="374">
        <v>0</v>
      </c>
      <c r="AQ83" s="373"/>
      <c r="AR83" s="374">
        <v>0</v>
      </c>
      <c r="AS83" s="373"/>
      <c r="AT83" s="374">
        <v>0</v>
      </c>
      <c r="AU83" s="373"/>
      <c r="AV83" s="374">
        <v>0</v>
      </c>
      <c r="AW83" s="373"/>
      <c r="AX83" s="374">
        <v>0</v>
      </c>
      <c r="AY83" s="373"/>
      <c r="AZ83" s="374">
        <v>0</v>
      </c>
      <c r="BA83" s="373"/>
      <c r="BB83" s="374">
        <v>0</v>
      </c>
      <c r="BC83" s="373"/>
      <c r="BD83" s="374">
        <v>0</v>
      </c>
      <c r="BE83" s="373"/>
      <c r="BF83" s="374">
        <v>0</v>
      </c>
      <c r="BG83" s="373"/>
      <c r="BH83" s="374">
        <v>0</v>
      </c>
      <c r="BI83" s="373"/>
      <c r="BJ83" s="374">
        <v>0</v>
      </c>
      <c r="BK83" s="373"/>
      <c r="BL83" s="375">
        <v>0</v>
      </c>
      <c r="BM83" s="373"/>
      <c r="BN83" s="618">
        <v>0</v>
      </c>
      <c r="BO83" s="376" t="s">
        <v>1196</v>
      </c>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0</v>
      </c>
      <c r="G84" s="373"/>
      <c r="H84" s="374">
        <v>0</v>
      </c>
      <c r="I84" s="373"/>
      <c r="J84" s="374">
        <v>0</v>
      </c>
      <c r="K84" s="373"/>
      <c r="L84" s="374">
        <v>0</v>
      </c>
      <c r="M84" s="373"/>
      <c r="N84" s="374">
        <v>0</v>
      </c>
      <c r="O84" s="373"/>
      <c r="P84" s="374">
        <v>0</v>
      </c>
      <c r="Q84" s="373"/>
      <c r="R84" s="374">
        <v>0</v>
      </c>
      <c r="S84" s="373"/>
      <c r="T84" s="374">
        <v>0</v>
      </c>
      <c r="U84" s="373"/>
      <c r="V84" s="374">
        <v>0</v>
      </c>
      <c r="W84" s="373"/>
      <c r="X84" s="374">
        <v>0</v>
      </c>
      <c r="Y84" s="373"/>
      <c r="Z84" s="374">
        <v>0</v>
      </c>
      <c r="AA84" s="373"/>
      <c r="AB84" s="374">
        <v>0</v>
      </c>
      <c r="AC84" s="373"/>
      <c r="AD84" s="374">
        <v>0</v>
      </c>
      <c r="AE84" s="373"/>
      <c r="AF84" s="374">
        <v>0</v>
      </c>
      <c r="AG84" s="373"/>
      <c r="AH84" s="374">
        <v>0</v>
      </c>
      <c r="AI84" s="373"/>
      <c r="AJ84" s="374">
        <v>0</v>
      </c>
      <c r="AK84" s="373"/>
      <c r="AL84" s="374">
        <v>0</v>
      </c>
      <c r="AM84" s="373"/>
      <c r="AN84" s="374">
        <v>0</v>
      </c>
      <c r="AO84" s="373"/>
      <c r="AP84" s="374">
        <v>0</v>
      </c>
      <c r="AQ84" s="373"/>
      <c r="AR84" s="374">
        <v>0</v>
      </c>
      <c r="AS84" s="373"/>
      <c r="AT84" s="374">
        <v>0</v>
      </c>
      <c r="AU84" s="373"/>
      <c r="AV84" s="374">
        <v>0</v>
      </c>
      <c r="AW84" s="373"/>
      <c r="AX84" s="374">
        <v>0</v>
      </c>
      <c r="AY84" s="373"/>
      <c r="AZ84" s="374">
        <v>0</v>
      </c>
      <c r="BA84" s="373"/>
      <c r="BB84" s="374">
        <v>0</v>
      </c>
      <c r="BC84" s="373"/>
      <c r="BD84" s="374">
        <v>0</v>
      </c>
      <c r="BE84" s="373"/>
      <c r="BF84" s="374">
        <v>0</v>
      </c>
      <c r="BG84" s="373"/>
      <c r="BH84" s="374">
        <v>0</v>
      </c>
      <c r="BI84" s="373"/>
      <c r="BJ84" s="374">
        <v>0</v>
      </c>
      <c r="BK84" s="373"/>
      <c r="BL84" s="375">
        <v>0</v>
      </c>
      <c r="BM84" s="373"/>
      <c r="BN84" s="618">
        <v>0</v>
      </c>
      <c r="BO84" s="376" t="s">
        <v>1196</v>
      </c>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0</v>
      </c>
      <c r="G85" s="373"/>
      <c r="H85" s="370">
        <v>0</v>
      </c>
      <c r="I85" s="373"/>
      <c r="J85" s="370">
        <v>0</v>
      </c>
      <c r="K85" s="373"/>
      <c r="L85" s="370">
        <v>0</v>
      </c>
      <c r="M85" s="373"/>
      <c r="N85" s="370">
        <v>0</v>
      </c>
      <c r="O85" s="373"/>
      <c r="P85" s="370">
        <v>0</v>
      </c>
      <c r="Q85" s="373"/>
      <c r="R85" s="370">
        <v>0</v>
      </c>
      <c r="S85" s="373"/>
      <c r="T85" s="370">
        <v>0</v>
      </c>
      <c r="U85" s="373"/>
      <c r="V85" s="370">
        <v>0</v>
      </c>
      <c r="W85" s="373"/>
      <c r="X85" s="370">
        <v>0</v>
      </c>
      <c r="Y85" s="373"/>
      <c r="Z85" s="370">
        <v>0</v>
      </c>
      <c r="AA85" s="373"/>
      <c r="AB85" s="370">
        <v>0</v>
      </c>
      <c r="AC85" s="373"/>
      <c r="AD85" s="370">
        <v>0</v>
      </c>
      <c r="AE85" s="373"/>
      <c r="AF85" s="370">
        <v>0</v>
      </c>
      <c r="AG85" s="373"/>
      <c r="AH85" s="370">
        <v>0</v>
      </c>
      <c r="AI85" s="373"/>
      <c r="AJ85" s="370">
        <v>0</v>
      </c>
      <c r="AK85" s="373"/>
      <c r="AL85" s="370">
        <v>0</v>
      </c>
      <c r="AM85" s="373"/>
      <c r="AN85" s="370">
        <v>0</v>
      </c>
      <c r="AO85" s="373"/>
      <c r="AP85" s="370">
        <v>0</v>
      </c>
      <c r="AQ85" s="373"/>
      <c r="AR85" s="370">
        <v>0</v>
      </c>
      <c r="AS85" s="373"/>
      <c r="AT85" s="370">
        <v>0</v>
      </c>
      <c r="AU85" s="373"/>
      <c r="AV85" s="370">
        <v>0</v>
      </c>
      <c r="AW85" s="373"/>
      <c r="AX85" s="370">
        <v>0</v>
      </c>
      <c r="AY85" s="373"/>
      <c r="AZ85" s="370">
        <v>0</v>
      </c>
      <c r="BA85" s="373"/>
      <c r="BB85" s="370">
        <v>0</v>
      </c>
      <c r="BC85" s="373"/>
      <c r="BD85" s="370">
        <v>0</v>
      </c>
      <c r="BE85" s="373"/>
      <c r="BF85" s="370">
        <v>0</v>
      </c>
      <c r="BG85" s="373"/>
      <c r="BH85" s="370">
        <v>0</v>
      </c>
      <c r="BI85" s="373"/>
      <c r="BJ85" s="370">
        <v>0</v>
      </c>
      <c r="BK85" s="373"/>
      <c r="BL85" s="371">
        <v>0</v>
      </c>
      <c r="BM85" s="373"/>
      <c r="BN85" s="617">
        <v>0</v>
      </c>
      <c r="BO85" s="376" t="s">
        <v>1196</v>
      </c>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0</v>
      </c>
      <c r="G86" s="373"/>
      <c r="H86" s="374">
        <v>0</v>
      </c>
      <c r="I86" s="373"/>
      <c r="J86" s="374">
        <v>0</v>
      </c>
      <c r="K86" s="373"/>
      <c r="L86" s="374">
        <v>0</v>
      </c>
      <c r="M86" s="373"/>
      <c r="N86" s="374">
        <v>0</v>
      </c>
      <c r="O86" s="373"/>
      <c r="P86" s="374">
        <v>0</v>
      </c>
      <c r="Q86" s="373"/>
      <c r="R86" s="374">
        <v>0</v>
      </c>
      <c r="S86" s="373"/>
      <c r="T86" s="374">
        <v>0</v>
      </c>
      <c r="U86" s="373"/>
      <c r="V86" s="374">
        <v>0</v>
      </c>
      <c r="W86" s="373"/>
      <c r="X86" s="374">
        <v>0</v>
      </c>
      <c r="Y86" s="373"/>
      <c r="Z86" s="374">
        <v>0</v>
      </c>
      <c r="AA86" s="373"/>
      <c r="AB86" s="374">
        <v>0</v>
      </c>
      <c r="AC86" s="373"/>
      <c r="AD86" s="374">
        <v>0</v>
      </c>
      <c r="AE86" s="373"/>
      <c r="AF86" s="374">
        <v>0</v>
      </c>
      <c r="AG86" s="373"/>
      <c r="AH86" s="374">
        <v>0</v>
      </c>
      <c r="AI86" s="373"/>
      <c r="AJ86" s="374">
        <v>0</v>
      </c>
      <c r="AK86" s="373"/>
      <c r="AL86" s="374">
        <v>0</v>
      </c>
      <c r="AM86" s="373"/>
      <c r="AN86" s="374">
        <v>0</v>
      </c>
      <c r="AO86" s="373"/>
      <c r="AP86" s="374">
        <v>0</v>
      </c>
      <c r="AQ86" s="373"/>
      <c r="AR86" s="374">
        <v>0</v>
      </c>
      <c r="AS86" s="373"/>
      <c r="AT86" s="374">
        <v>0</v>
      </c>
      <c r="AU86" s="373"/>
      <c r="AV86" s="374">
        <v>0</v>
      </c>
      <c r="AW86" s="373"/>
      <c r="AX86" s="374">
        <v>0</v>
      </c>
      <c r="AY86" s="373"/>
      <c r="AZ86" s="374">
        <v>0</v>
      </c>
      <c r="BA86" s="373"/>
      <c r="BB86" s="374">
        <v>0</v>
      </c>
      <c r="BC86" s="373"/>
      <c r="BD86" s="374">
        <v>0</v>
      </c>
      <c r="BE86" s="373"/>
      <c r="BF86" s="374">
        <v>0</v>
      </c>
      <c r="BG86" s="373"/>
      <c r="BH86" s="374">
        <v>0</v>
      </c>
      <c r="BI86" s="373"/>
      <c r="BJ86" s="374">
        <v>0</v>
      </c>
      <c r="BK86" s="373"/>
      <c r="BL86" s="375">
        <v>0</v>
      </c>
      <c r="BM86" s="373"/>
      <c r="BN86" s="618">
        <v>0</v>
      </c>
      <c r="BO86" s="376" t="s">
        <v>1196</v>
      </c>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0</v>
      </c>
      <c r="G87" s="373"/>
      <c r="H87" s="374">
        <v>0</v>
      </c>
      <c r="I87" s="373"/>
      <c r="J87" s="374">
        <v>0</v>
      </c>
      <c r="K87" s="373"/>
      <c r="L87" s="374">
        <v>0</v>
      </c>
      <c r="M87" s="373"/>
      <c r="N87" s="374">
        <v>0</v>
      </c>
      <c r="O87" s="373"/>
      <c r="P87" s="374">
        <v>0</v>
      </c>
      <c r="Q87" s="373"/>
      <c r="R87" s="374">
        <v>0</v>
      </c>
      <c r="S87" s="373"/>
      <c r="T87" s="374">
        <v>0</v>
      </c>
      <c r="U87" s="373"/>
      <c r="V87" s="374">
        <v>0</v>
      </c>
      <c r="W87" s="373"/>
      <c r="X87" s="374">
        <v>0</v>
      </c>
      <c r="Y87" s="373"/>
      <c r="Z87" s="374">
        <v>0</v>
      </c>
      <c r="AA87" s="373"/>
      <c r="AB87" s="374">
        <v>0</v>
      </c>
      <c r="AC87" s="373"/>
      <c r="AD87" s="374">
        <v>0</v>
      </c>
      <c r="AE87" s="373"/>
      <c r="AF87" s="374">
        <v>0</v>
      </c>
      <c r="AG87" s="373"/>
      <c r="AH87" s="374">
        <v>0</v>
      </c>
      <c r="AI87" s="373"/>
      <c r="AJ87" s="374">
        <v>0</v>
      </c>
      <c r="AK87" s="373"/>
      <c r="AL87" s="374">
        <v>0</v>
      </c>
      <c r="AM87" s="373"/>
      <c r="AN87" s="374">
        <v>0</v>
      </c>
      <c r="AO87" s="373"/>
      <c r="AP87" s="374">
        <v>0</v>
      </c>
      <c r="AQ87" s="373"/>
      <c r="AR87" s="374">
        <v>0</v>
      </c>
      <c r="AS87" s="373"/>
      <c r="AT87" s="374">
        <v>0</v>
      </c>
      <c r="AU87" s="373"/>
      <c r="AV87" s="374">
        <v>0</v>
      </c>
      <c r="AW87" s="373"/>
      <c r="AX87" s="374">
        <v>0</v>
      </c>
      <c r="AY87" s="373"/>
      <c r="AZ87" s="374">
        <v>0</v>
      </c>
      <c r="BA87" s="373"/>
      <c r="BB87" s="374">
        <v>0</v>
      </c>
      <c r="BC87" s="373"/>
      <c r="BD87" s="374">
        <v>0</v>
      </c>
      <c r="BE87" s="373"/>
      <c r="BF87" s="374">
        <v>0</v>
      </c>
      <c r="BG87" s="373"/>
      <c r="BH87" s="374">
        <v>0</v>
      </c>
      <c r="BI87" s="373"/>
      <c r="BJ87" s="374">
        <v>0</v>
      </c>
      <c r="BK87" s="373"/>
      <c r="BL87" s="375">
        <v>0</v>
      </c>
      <c r="BM87" s="373"/>
      <c r="BN87" s="618">
        <v>0</v>
      </c>
      <c r="BO87" s="376" t="s">
        <v>1196</v>
      </c>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0</v>
      </c>
      <c r="G88" s="373"/>
      <c r="H88" s="374">
        <v>0</v>
      </c>
      <c r="I88" s="373"/>
      <c r="J88" s="374">
        <v>0</v>
      </c>
      <c r="K88" s="373"/>
      <c r="L88" s="374">
        <v>0</v>
      </c>
      <c r="M88" s="373"/>
      <c r="N88" s="374">
        <v>0</v>
      </c>
      <c r="O88" s="373"/>
      <c r="P88" s="374">
        <v>0</v>
      </c>
      <c r="Q88" s="373"/>
      <c r="R88" s="374">
        <v>0</v>
      </c>
      <c r="S88" s="373"/>
      <c r="T88" s="374">
        <v>0</v>
      </c>
      <c r="U88" s="373"/>
      <c r="V88" s="374">
        <v>0</v>
      </c>
      <c r="W88" s="373"/>
      <c r="X88" s="374">
        <v>0</v>
      </c>
      <c r="Y88" s="373"/>
      <c r="Z88" s="374">
        <v>0</v>
      </c>
      <c r="AA88" s="373"/>
      <c r="AB88" s="374">
        <v>0</v>
      </c>
      <c r="AC88" s="373"/>
      <c r="AD88" s="374">
        <v>0</v>
      </c>
      <c r="AE88" s="373"/>
      <c r="AF88" s="374">
        <v>0</v>
      </c>
      <c r="AG88" s="373"/>
      <c r="AH88" s="374">
        <v>0</v>
      </c>
      <c r="AI88" s="373"/>
      <c r="AJ88" s="374">
        <v>0</v>
      </c>
      <c r="AK88" s="373"/>
      <c r="AL88" s="374">
        <v>0</v>
      </c>
      <c r="AM88" s="373"/>
      <c r="AN88" s="374">
        <v>0</v>
      </c>
      <c r="AO88" s="373"/>
      <c r="AP88" s="374">
        <v>0</v>
      </c>
      <c r="AQ88" s="373"/>
      <c r="AR88" s="374">
        <v>0</v>
      </c>
      <c r="AS88" s="373"/>
      <c r="AT88" s="374">
        <v>0</v>
      </c>
      <c r="AU88" s="373"/>
      <c r="AV88" s="374">
        <v>0</v>
      </c>
      <c r="AW88" s="373"/>
      <c r="AX88" s="374">
        <v>0</v>
      </c>
      <c r="AY88" s="373"/>
      <c r="AZ88" s="374">
        <v>0</v>
      </c>
      <c r="BA88" s="373"/>
      <c r="BB88" s="374">
        <v>0</v>
      </c>
      <c r="BC88" s="373"/>
      <c r="BD88" s="374">
        <v>0</v>
      </c>
      <c r="BE88" s="373"/>
      <c r="BF88" s="374">
        <v>0</v>
      </c>
      <c r="BG88" s="373"/>
      <c r="BH88" s="374">
        <v>0</v>
      </c>
      <c r="BI88" s="373"/>
      <c r="BJ88" s="374">
        <v>0</v>
      </c>
      <c r="BK88" s="373"/>
      <c r="BL88" s="375">
        <v>0</v>
      </c>
      <c r="BM88" s="373"/>
      <c r="BN88" s="618">
        <v>0</v>
      </c>
      <c r="BO88" s="376" t="s">
        <v>1196</v>
      </c>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1">
        <v>0</v>
      </c>
      <c r="Y89" s="373"/>
      <c r="Z89" s="371">
        <v>0</v>
      </c>
      <c r="AA89" s="373"/>
      <c r="AB89" s="371">
        <v>0</v>
      </c>
      <c r="AC89" s="373"/>
      <c r="AD89" s="371">
        <v>0</v>
      </c>
      <c r="AE89" s="373"/>
      <c r="AF89" s="371">
        <v>0</v>
      </c>
      <c r="AG89" s="373"/>
      <c r="AH89" s="371">
        <v>0</v>
      </c>
      <c r="AI89" s="373"/>
      <c r="AJ89" s="371">
        <v>0</v>
      </c>
      <c r="AK89" s="373"/>
      <c r="AL89" s="371">
        <v>0</v>
      </c>
      <c r="AM89" s="373"/>
      <c r="AN89" s="371">
        <v>0</v>
      </c>
      <c r="AO89" s="373"/>
      <c r="AP89" s="371">
        <v>0</v>
      </c>
      <c r="AQ89" s="373"/>
      <c r="AR89" s="371">
        <v>0</v>
      </c>
      <c r="AS89" s="373"/>
      <c r="AT89" s="371">
        <v>0</v>
      </c>
      <c r="AU89" s="373"/>
      <c r="AV89" s="370">
        <v>0</v>
      </c>
      <c r="AW89" s="373"/>
      <c r="AX89" s="370">
        <v>0</v>
      </c>
      <c r="AY89" s="373"/>
      <c r="AZ89" s="370">
        <v>0</v>
      </c>
      <c r="BA89" s="373"/>
      <c r="BB89" s="370">
        <v>0</v>
      </c>
      <c r="BC89" s="373"/>
      <c r="BD89" s="370">
        <v>0</v>
      </c>
      <c r="BE89" s="373"/>
      <c r="BF89" s="370">
        <v>0</v>
      </c>
      <c r="BG89" s="373"/>
      <c r="BH89" s="370">
        <v>0</v>
      </c>
      <c r="BI89" s="373"/>
      <c r="BJ89" s="370">
        <v>0</v>
      </c>
      <c r="BK89" s="373"/>
      <c r="BL89" s="371">
        <v>0</v>
      </c>
      <c r="BM89" s="373"/>
      <c r="BN89" s="617">
        <v>0</v>
      </c>
      <c r="BO89" s="376" t="s">
        <v>1196</v>
      </c>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v>
      </c>
      <c r="AQ90" s="373"/>
      <c r="AR90" s="370">
        <v>0</v>
      </c>
      <c r="AS90" s="373"/>
      <c r="AT90" s="370">
        <v>0</v>
      </c>
      <c r="AU90" s="373"/>
      <c r="AV90" s="370">
        <v>0</v>
      </c>
      <c r="AW90" s="373"/>
      <c r="AX90" s="370">
        <v>0</v>
      </c>
      <c r="AY90" s="373"/>
      <c r="AZ90" s="370">
        <v>0</v>
      </c>
      <c r="BA90" s="373"/>
      <c r="BB90" s="370">
        <v>0</v>
      </c>
      <c r="BC90" s="373"/>
      <c r="BD90" s="370">
        <v>0</v>
      </c>
      <c r="BE90" s="373"/>
      <c r="BF90" s="370">
        <v>0</v>
      </c>
      <c r="BG90" s="373"/>
      <c r="BH90" s="370">
        <v>0</v>
      </c>
      <c r="BI90" s="373"/>
      <c r="BJ90" s="370">
        <v>0</v>
      </c>
      <c r="BK90" s="373"/>
      <c r="BL90" s="371">
        <v>0</v>
      </c>
      <c r="BM90" s="373"/>
      <c r="BN90" s="617">
        <v>0</v>
      </c>
      <c r="BO90" s="376" t="s">
        <v>1196</v>
      </c>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0</v>
      </c>
      <c r="G91" s="395"/>
      <c r="H91" s="384">
        <v>0</v>
      </c>
      <c r="I91" s="395"/>
      <c r="J91" s="384">
        <v>0</v>
      </c>
      <c r="K91" s="395"/>
      <c r="L91" s="384">
        <v>0</v>
      </c>
      <c r="M91" s="395"/>
      <c r="N91" s="384">
        <v>0</v>
      </c>
      <c r="O91" s="395"/>
      <c r="P91" s="384">
        <v>0</v>
      </c>
      <c r="Q91" s="395"/>
      <c r="R91" s="384">
        <v>0</v>
      </c>
      <c r="S91" s="395"/>
      <c r="T91" s="384">
        <v>0</v>
      </c>
      <c r="U91" s="395"/>
      <c r="V91" s="384">
        <v>0</v>
      </c>
      <c r="W91" s="395"/>
      <c r="X91" s="384">
        <v>0</v>
      </c>
      <c r="Y91" s="395"/>
      <c r="Z91" s="384">
        <v>0</v>
      </c>
      <c r="AA91" s="395"/>
      <c r="AB91" s="384">
        <v>0</v>
      </c>
      <c r="AC91" s="395"/>
      <c r="AD91" s="384">
        <v>0</v>
      </c>
      <c r="AE91" s="395"/>
      <c r="AF91" s="384">
        <v>0</v>
      </c>
      <c r="AG91" s="395"/>
      <c r="AH91" s="384">
        <v>0</v>
      </c>
      <c r="AI91" s="395"/>
      <c r="AJ91" s="384">
        <v>0</v>
      </c>
      <c r="AK91" s="395"/>
      <c r="AL91" s="384">
        <v>0</v>
      </c>
      <c r="AM91" s="395"/>
      <c r="AN91" s="384">
        <v>0</v>
      </c>
      <c r="AO91" s="395"/>
      <c r="AP91" s="384">
        <v>0</v>
      </c>
      <c r="AQ91" s="395"/>
      <c r="AR91" s="384">
        <v>0</v>
      </c>
      <c r="AS91" s="395"/>
      <c r="AT91" s="384">
        <v>0</v>
      </c>
      <c r="AU91" s="395"/>
      <c r="AV91" s="385">
        <v>0</v>
      </c>
      <c r="AW91" s="395"/>
      <c r="AX91" s="385">
        <v>0</v>
      </c>
      <c r="AY91" s="395"/>
      <c r="AZ91" s="385">
        <v>0</v>
      </c>
      <c r="BA91" s="395"/>
      <c r="BB91" s="385">
        <v>0</v>
      </c>
      <c r="BC91" s="395"/>
      <c r="BD91" s="385">
        <v>0</v>
      </c>
      <c r="BE91" s="395"/>
      <c r="BF91" s="385">
        <v>0</v>
      </c>
      <c r="BG91" s="395"/>
      <c r="BH91" s="385">
        <v>0</v>
      </c>
      <c r="BI91" s="395"/>
      <c r="BJ91" s="385">
        <v>0</v>
      </c>
      <c r="BK91" s="395"/>
      <c r="BL91" s="384">
        <v>0</v>
      </c>
      <c r="BM91" s="395"/>
      <c r="BN91" s="624">
        <v>0</v>
      </c>
      <c r="BO91" s="398" t="s">
        <v>1196</v>
      </c>
      <c r="CJ91" s="309"/>
      <c r="CK91" s="302"/>
      <c r="CL91" s="309"/>
      <c r="CM91" s="303" t="s">
        <v>30</v>
      </c>
      <c r="CN91" s="302" t="s">
        <v>942</v>
      </c>
      <c r="CO91" s="309"/>
      <c r="CP91" s="309"/>
      <c r="CQ91" s="309"/>
      <c r="CR91" s="309"/>
      <c r="CS91" s="309"/>
      <c r="CT91" s="309"/>
    </row>
    <row r="92" spans="1:98">
      <c r="A92" s="151"/>
      <c r="B92" s="5"/>
      <c r="C92" s="221"/>
      <c r="D92" s="462" t="s">
        <v>151</v>
      </c>
      <c r="E92" s="463"/>
      <c r="F92" s="386">
        <v>0</v>
      </c>
      <c r="G92" s="373"/>
      <c r="H92" s="387">
        <v>0</v>
      </c>
      <c r="I92" s="373"/>
      <c r="J92" s="387">
        <v>0</v>
      </c>
      <c r="K92" s="373"/>
      <c r="L92" s="387">
        <v>0</v>
      </c>
      <c r="M92" s="373"/>
      <c r="N92" s="387">
        <v>0</v>
      </c>
      <c r="O92" s="373"/>
      <c r="P92" s="387">
        <v>0</v>
      </c>
      <c r="Q92" s="373"/>
      <c r="R92" s="387">
        <v>0</v>
      </c>
      <c r="S92" s="373"/>
      <c r="T92" s="387">
        <v>0</v>
      </c>
      <c r="U92" s="373"/>
      <c r="V92" s="387">
        <v>0</v>
      </c>
      <c r="W92" s="373"/>
      <c r="X92" s="387">
        <v>0</v>
      </c>
      <c r="Y92" s="373"/>
      <c r="Z92" s="387">
        <v>0</v>
      </c>
      <c r="AA92" s="373"/>
      <c r="AB92" s="387">
        <v>0</v>
      </c>
      <c r="AC92" s="373"/>
      <c r="AD92" s="387">
        <v>0</v>
      </c>
      <c r="AE92" s="373"/>
      <c r="AF92" s="387">
        <v>0</v>
      </c>
      <c r="AG92" s="373"/>
      <c r="AH92" s="387">
        <v>0</v>
      </c>
      <c r="AI92" s="373"/>
      <c r="AJ92" s="387">
        <v>0</v>
      </c>
      <c r="AK92" s="373"/>
      <c r="AL92" s="387">
        <v>0</v>
      </c>
      <c r="AM92" s="373"/>
      <c r="AN92" s="387">
        <v>0</v>
      </c>
      <c r="AO92" s="373"/>
      <c r="AP92" s="387">
        <v>0</v>
      </c>
      <c r="AQ92" s="373"/>
      <c r="AR92" s="387">
        <v>0</v>
      </c>
      <c r="AS92" s="373"/>
      <c r="AT92" s="387">
        <v>0</v>
      </c>
      <c r="AU92" s="373"/>
      <c r="AV92" s="388">
        <v>0</v>
      </c>
      <c r="AW92" s="373"/>
      <c r="AX92" s="388">
        <v>0</v>
      </c>
      <c r="AY92" s="373"/>
      <c r="AZ92" s="388">
        <v>0</v>
      </c>
      <c r="BA92" s="373"/>
      <c r="BB92" s="388">
        <v>0</v>
      </c>
      <c r="BC92" s="373"/>
      <c r="BD92" s="388">
        <v>0</v>
      </c>
      <c r="BE92" s="373"/>
      <c r="BF92" s="388">
        <v>0</v>
      </c>
      <c r="BG92" s="373"/>
      <c r="BH92" s="388">
        <v>0</v>
      </c>
      <c r="BI92" s="373"/>
      <c r="BJ92" s="388">
        <v>0</v>
      </c>
      <c r="BK92" s="373"/>
      <c r="BL92" s="387">
        <v>0</v>
      </c>
      <c r="BM92" s="373"/>
      <c r="BN92" s="625">
        <v>0</v>
      </c>
      <c r="BO92" s="376" t="s">
        <v>1196</v>
      </c>
      <c r="CJ92" s="309"/>
      <c r="CK92" s="302"/>
      <c r="CL92" s="309"/>
      <c r="CM92" s="303" t="s">
        <v>957</v>
      </c>
      <c r="CN92" s="302" t="s">
        <v>942</v>
      </c>
      <c r="CO92" s="309"/>
      <c r="CP92" s="309"/>
      <c r="CQ92" s="309"/>
      <c r="CR92" s="309"/>
      <c r="CS92" s="309"/>
      <c r="CT92" s="309"/>
    </row>
    <row r="93" spans="1:98">
      <c r="A93" s="39"/>
      <c r="B93" s="5"/>
      <c r="C93" s="221"/>
      <c r="D93" s="464" t="s">
        <v>430</v>
      </c>
      <c r="E93" s="46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7">
        <v>0</v>
      </c>
      <c r="Y93" s="373"/>
      <c r="Z93" s="387">
        <v>0</v>
      </c>
      <c r="AA93" s="373"/>
      <c r="AB93" s="387">
        <v>0</v>
      </c>
      <c r="AC93" s="373"/>
      <c r="AD93" s="387">
        <v>0</v>
      </c>
      <c r="AE93" s="373"/>
      <c r="AF93" s="387">
        <v>0</v>
      </c>
      <c r="AG93" s="373"/>
      <c r="AH93" s="387">
        <v>0</v>
      </c>
      <c r="AI93" s="373"/>
      <c r="AJ93" s="387">
        <v>0</v>
      </c>
      <c r="AK93" s="373"/>
      <c r="AL93" s="387">
        <v>0</v>
      </c>
      <c r="AM93" s="373"/>
      <c r="AN93" s="387">
        <v>0</v>
      </c>
      <c r="AO93" s="373"/>
      <c r="AP93" s="387">
        <v>0</v>
      </c>
      <c r="AQ93" s="373"/>
      <c r="AR93" s="387">
        <v>0</v>
      </c>
      <c r="AS93" s="373"/>
      <c r="AT93" s="387">
        <v>0</v>
      </c>
      <c r="AU93" s="373"/>
      <c r="AV93" s="388">
        <v>0</v>
      </c>
      <c r="AW93" s="373"/>
      <c r="AX93" s="388">
        <v>0</v>
      </c>
      <c r="AY93" s="373"/>
      <c r="AZ93" s="388">
        <v>0</v>
      </c>
      <c r="BA93" s="373"/>
      <c r="BB93" s="388">
        <v>0</v>
      </c>
      <c r="BC93" s="373"/>
      <c r="BD93" s="388">
        <v>0</v>
      </c>
      <c r="BE93" s="373"/>
      <c r="BF93" s="388">
        <v>0</v>
      </c>
      <c r="BG93" s="373"/>
      <c r="BH93" s="388">
        <v>0</v>
      </c>
      <c r="BI93" s="373"/>
      <c r="BJ93" s="388">
        <v>0</v>
      </c>
      <c r="BK93" s="373"/>
      <c r="BL93" s="387">
        <v>0</v>
      </c>
      <c r="BM93" s="373"/>
      <c r="BN93" s="625">
        <v>0</v>
      </c>
      <c r="BO93" s="376" t="s">
        <v>1196</v>
      </c>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0">
        <v>0</v>
      </c>
      <c r="Y94" s="396"/>
      <c r="Z94" s="390">
        <v>0</v>
      </c>
      <c r="AA94" s="396"/>
      <c r="AB94" s="390">
        <v>0</v>
      </c>
      <c r="AC94" s="396"/>
      <c r="AD94" s="390">
        <v>0</v>
      </c>
      <c r="AE94" s="396"/>
      <c r="AF94" s="390">
        <v>0</v>
      </c>
      <c r="AG94" s="396"/>
      <c r="AH94" s="390">
        <v>0</v>
      </c>
      <c r="AI94" s="396"/>
      <c r="AJ94" s="390">
        <v>0</v>
      </c>
      <c r="AK94" s="396"/>
      <c r="AL94" s="390">
        <v>0</v>
      </c>
      <c r="AM94" s="396"/>
      <c r="AN94" s="390">
        <v>0</v>
      </c>
      <c r="AO94" s="396"/>
      <c r="AP94" s="390">
        <v>0</v>
      </c>
      <c r="AQ94" s="396"/>
      <c r="AR94" s="390">
        <v>0</v>
      </c>
      <c r="AS94" s="396"/>
      <c r="AT94" s="390">
        <v>0</v>
      </c>
      <c r="AU94" s="396"/>
      <c r="AV94" s="391">
        <v>0</v>
      </c>
      <c r="AW94" s="396"/>
      <c r="AX94" s="391">
        <v>0</v>
      </c>
      <c r="AY94" s="396"/>
      <c r="AZ94" s="391">
        <v>0</v>
      </c>
      <c r="BA94" s="396"/>
      <c r="BB94" s="391">
        <v>0</v>
      </c>
      <c r="BC94" s="396"/>
      <c r="BD94" s="391">
        <v>0</v>
      </c>
      <c r="BE94" s="396"/>
      <c r="BF94" s="391">
        <v>0</v>
      </c>
      <c r="BG94" s="396"/>
      <c r="BH94" s="391">
        <v>0</v>
      </c>
      <c r="BI94" s="396"/>
      <c r="BJ94" s="391">
        <v>0</v>
      </c>
      <c r="BK94" s="396"/>
      <c r="BL94" s="390">
        <v>0</v>
      </c>
      <c r="BM94" s="396"/>
      <c r="BN94" s="626">
        <v>0</v>
      </c>
      <c r="BO94" s="399" t="s">
        <v>1196</v>
      </c>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10466.477000000001</v>
      </c>
      <c r="G95" s="373"/>
      <c r="H95" s="387">
        <v>11506.681</v>
      </c>
      <c r="I95" s="373"/>
      <c r="J95" s="387">
        <v>11825.106</v>
      </c>
      <c r="K95" s="373"/>
      <c r="L95" s="387">
        <v>13036.2255</v>
      </c>
      <c r="M95" s="373"/>
      <c r="N95" s="387">
        <v>13031.031999999999</v>
      </c>
      <c r="O95" s="373"/>
      <c r="P95" s="387">
        <v>13444.467500000002</v>
      </c>
      <c r="Q95" s="373"/>
      <c r="R95" s="387">
        <v>13740.168</v>
      </c>
      <c r="S95" s="373"/>
      <c r="T95" s="387">
        <v>15233.6165</v>
      </c>
      <c r="U95" s="373"/>
      <c r="V95" s="387">
        <v>15517.684500000003</v>
      </c>
      <c r="W95" s="373"/>
      <c r="X95" s="387">
        <v>15906.915000000003</v>
      </c>
      <c r="Y95" s="373"/>
      <c r="Z95" s="387">
        <v>16887.194</v>
      </c>
      <c r="AA95" s="373"/>
      <c r="AB95" s="387">
        <v>17223.526000000002</v>
      </c>
      <c r="AC95" s="373"/>
      <c r="AD95" s="387">
        <v>17928.901999999998</v>
      </c>
      <c r="AE95" s="373"/>
      <c r="AF95" s="387">
        <v>19429.941000000003</v>
      </c>
      <c r="AG95" s="373"/>
      <c r="AH95" s="387">
        <v>20110.3835</v>
      </c>
      <c r="AI95" s="373"/>
      <c r="AJ95" s="387">
        <v>20226.684999999998</v>
      </c>
      <c r="AK95" s="373"/>
      <c r="AL95" s="387">
        <v>21440.460000000003</v>
      </c>
      <c r="AM95" s="373"/>
      <c r="AN95" s="387">
        <v>21895.89</v>
      </c>
      <c r="AO95" s="373"/>
      <c r="AP95" s="387">
        <v>22988.17</v>
      </c>
      <c r="AQ95" s="373"/>
      <c r="AR95" s="387">
        <v>14603.380105</v>
      </c>
      <c r="AS95" s="373"/>
      <c r="AT95" s="387">
        <v>14753.333369999998</v>
      </c>
      <c r="AU95" s="373"/>
      <c r="AV95" s="388">
        <v>5996.8005000000003</v>
      </c>
      <c r="AW95" s="373"/>
      <c r="AX95" s="388">
        <v>7300.3337499999998</v>
      </c>
      <c r="AY95" s="373"/>
      <c r="AZ95" s="388">
        <v>9680.9401500000004</v>
      </c>
      <c r="BA95" s="373"/>
      <c r="BB95" s="388">
        <v>9136.8754914000001</v>
      </c>
      <c r="BC95" s="373"/>
      <c r="BD95" s="388">
        <v>17729.151999999998</v>
      </c>
      <c r="BE95" s="373"/>
      <c r="BF95" s="388">
        <v>17437.962090000001</v>
      </c>
      <c r="BG95" s="373"/>
      <c r="BH95" s="388">
        <v>15376.872499999998</v>
      </c>
      <c r="BI95" s="373"/>
      <c r="BJ95" s="388">
        <v>14695.020000000033</v>
      </c>
      <c r="BK95" s="373"/>
      <c r="BL95" s="387">
        <v>5899.6045000000004</v>
      </c>
      <c r="BM95" s="373"/>
      <c r="BN95" s="625">
        <v>5899.6044999999995</v>
      </c>
      <c r="BO95" s="376" t="s">
        <v>1196</v>
      </c>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v>0</v>
      </c>
      <c r="G96" s="373"/>
      <c r="H96" s="387">
        <v>0</v>
      </c>
      <c r="I96" s="373"/>
      <c r="J96" s="387">
        <v>0</v>
      </c>
      <c r="K96" s="373"/>
      <c r="L96" s="387">
        <v>0</v>
      </c>
      <c r="M96" s="373"/>
      <c r="N96" s="387">
        <v>0</v>
      </c>
      <c r="O96" s="373"/>
      <c r="P96" s="387">
        <v>0</v>
      </c>
      <c r="Q96" s="373"/>
      <c r="R96" s="387">
        <v>0</v>
      </c>
      <c r="S96" s="373"/>
      <c r="T96" s="387">
        <v>0</v>
      </c>
      <c r="U96" s="373"/>
      <c r="V96" s="387">
        <v>0</v>
      </c>
      <c r="W96" s="373"/>
      <c r="X96" s="387">
        <v>0</v>
      </c>
      <c r="Y96" s="373"/>
      <c r="Z96" s="387">
        <v>0</v>
      </c>
      <c r="AA96" s="373"/>
      <c r="AB96" s="387">
        <v>0</v>
      </c>
      <c r="AC96" s="373"/>
      <c r="AD96" s="387">
        <v>0</v>
      </c>
      <c r="AE96" s="373"/>
      <c r="AF96" s="387">
        <v>0</v>
      </c>
      <c r="AG96" s="373"/>
      <c r="AH96" s="387">
        <v>0</v>
      </c>
      <c r="AI96" s="373"/>
      <c r="AJ96" s="387">
        <v>0</v>
      </c>
      <c r="AK96" s="373"/>
      <c r="AL96" s="387">
        <v>0</v>
      </c>
      <c r="AM96" s="373"/>
      <c r="AN96" s="387">
        <v>0</v>
      </c>
      <c r="AO96" s="373"/>
      <c r="AP96" s="387">
        <v>0</v>
      </c>
      <c r="AQ96" s="373"/>
      <c r="AR96" s="387">
        <v>0</v>
      </c>
      <c r="AS96" s="373"/>
      <c r="AT96" s="387">
        <v>0</v>
      </c>
      <c r="AU96" s="373"/>
      <c r="AV96" s="388">
        <v>0</v>
      </c>
      <c r="AW96" s="373"/>
      <c r="AX96" s="388">
        <v>0</v>
      </c>
      <c r="AY96" s="373"/>
      <c r="AZ96" s="388">
        <v>0</v>
      </c>
      <c r="BA96" s="373"/>
      <c r="BB96" s="388">
        <v>0</v>
      </c>
      <c r="BC96" s="373"/>
      <c r="BD96" s="388">
        <v>0</v>
      </c>
      <c r="BE96" s="373"/>
      <c r="BF96" s="388">
        <v>0</v>
      </c>
      <c r="BG96" s="373"/>
      <c r="BH96" s="388">
        <v>0</v>
      </c>
      <c r="BI96" s="373"/>
      <c r="BJ96" s="388">
        <v>0</v>
      </c>
      <c r="BK96" s="373"/>
      <c r="BL96" s="387">
        <v>0</v>
      </c>
      <c r="BM96" s="373"/>
      <c r="BN96" s="625">
        <v>0</v>
      </c>
      <c r="BO96" s="376" t="s">
        <v>1196</v>
      </c>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618">
        <v>0</v>
      </c>
      <c r="BO97" s="376" t="s">
        <v>1196</v>
      </c>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v>0</v>
      </c>
      <c r="G98" s="373"/>
      <c r="H98" s="375">
        <v>0</v>
      </c>
      <c r="I98" s="373"/>
      <c r="J98" s="375">
        <v>0</v>
      </c>
      <c r="K98" s="373"/>
      <c r="L98" s="375">
        <v>0</v>
      </c>
      <c r="M98" s="373"/>
      <c r="N98" s="375">
        <v>0</v>
      </c>
      <c r="O98" s="373"/>
      <c r="P98" s="375">
        <v>0</v>
      </c>
      <c r="Q98" s="373"/>
      <c r="R98" s="375">
        <v>0</v>
      </c>
      <c r="S98" s="373"/>
      <c r="T98" s="375">
        <v>0</v>
      </c>
      <c r="U98" s="373"/>
      <c r="V98" s="375">
        <v>0</v>
      </c>
      <c r="W98" s="373"/>
      <c r="X98" s="375">
        <v>0</v>
      </c>
      <c r="Y98" s="373"/>
      <c r="Z98" s="375">
        <v>0</v>
      </c>
      <c r="AA98" s="373"/>
      <c r="AB98" s="375">
        <v>0</v>
      </c>
      <c r="AC98" s="373"/>
      <c r="AD98" s="375">
        <v>0</v>
      </c>
      <c r="AE98" s="373"/>
      <c r="AF98" s="375">
        <v>0</v>
      </c>
      <c r="AG98" s="373"/>
      <c r="AH98" s="375">
        <v>0</v>
      </c>
      <c r="AI98" s="373"/>
      <c r="AJ98" s="375">
        <v>0</v>
      </c>
      <c r="AK98" s="373"/>
      <c r="AL98" s="375">
        <v>0</v>
      </c>
      <c r="AM98" s="373"/>
      <c r="AN98" s="375">
        <v>0</v>
      </c>
      <c r="AO98" s="373"/>
      <c r="AP98" s="375">
        <v>0</v>
      </c>
      <c r="AQ98" s="373"/>
      <c r="AR98" s="375">
        <v>0</v>
      </c>
      <c r="AS98" s="373"/>
      <c r="AT98" s="375">
        <v>0</v>
      </c>
      <c r="AU98" s="373"/>
      <c r="AV98" s="374">
        <v>0</v>
      </c>
      <c r="AW98" s="373"/>
      <c r="AX98" s="374">
        <v>0</v>
      </c>
      <c r="AY98" s="373"/>
      <c r="AZ98" s="374">
        <v>0</v>
      </c>
      <c r="BA98" s="373"/>
      <c r="BB98" s="374">
        <v>0</v>
      </c>
      <c r="BC98" s="373"/>
      <c r="BD98" s="374">
        <v>0</v>
      </c>
      <c r="BE98" s="373"/>
      <c r="BF98" s="374">
        <v>0</v>
      </c>
      <c r="BG98" s="373"/>
      <c r="BH98" s="374">
        <v>0</v>
      </c>
      <c r="BI98" s="373"/>
      <c r="BJ98" s="374">
        <v>0</v>
      </c>
      <c r="BK98" s="373"/>
      <c r="BL98" s="375">
        <v>0</v>
      </c>
      <c r="BM98" s="373"/>
      <c r="BN98" s="618">
        <v>0</v>
      </c>
      <c r="BO98" s="376" t="s">
        <v>1196</v>
      </c>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0</v>
      </c>
      <c r="G99" s="373"/>
      <c r="H99" s="375">
        <v>0</v>
      </c>
      <c r="I99" s="373"/>
      <c r="J99" s="375">
        <v>0</v>
      </c>
      <c r="K99" s="373"/>
      <c r="L99" s="375">
        <v>0</v>
      </c>
      <c r="M99" s="373"/>
      <c r="N99" s="375">
        <v>0</v>
      </c>
      <c r="O99" s="373"/>
      <c r="P99" s="375">
        <v>0</v>
      </c>
      <c r="Q99" s="373"/>
      <c r="R99" s="375">
        <v>0</v>
      </c>
      <c r="S99" s="373"/>
      <c r="T99" s="375">
        <v>0</v>
      </c>
      <c r="U99" s="373"/>
      <c r="V99" s="375">
        <v>0</v>
      </c>
      <c r="W99" s="373"/>
      <c r="X99" s="375">
        <v>0</v>
      </c>
      <c r="Y99" s="373"/>
      <c r="Z99" s="375">
        <v>0</v>
      </c>
      <c r="AA99" s="373"/>
      <c r="AB99" s="375">
        <v>0</v>
      </c>
      <c r="AC99" s="373"/>
      <c r="AD99" s="375">
        <v>0</v>
      </c>
      <c r="AE99" s="373"/>
      <c r="AF99" s="375">
        <v>0</v>
      </c>
      <c r="AG99" s="373"/>
      <c r="AH99" s="375">
        <v>0</v>
      </c>
      <c r="AI99" s="373"/>
      <c r="AJ99" s="375">
        <v>0</v>
      </c>
      <c r="AK99" s="373"/>
      <c r="AL99" s="375">
        <v>0</v>
      </c>
      <c r="AM99" s="373"/>
      <c r="AN99" s="375">
        <v>0</v>
      </c>
      <c r="AO99" s="373"/>
      <c r="AP99" s="375">
        <v>0</v>
      </c>
      <c r="AQ99" s="373"/>
      <c r="AR99" s="375">
        <v>0</v>
      </c>
      <c r="AS99" s="373"/>
      <c r="AT99" s="375">
        <v>0</v>
      </c>
      <c r="AU99" s="373"/>
      <c r="AV99" s="374">
        <v>0</v>
      </c>
      <c r="AW99" s="373"/>
      <c r="AX99" s="374">
        <v>0</v>
      </c>
      <c r="AY99" s="373"/>
      <c r="AZ99" s="374">
        <v>0</v>
      </c>
      <c r="BA99" s="373"/>
      <c r="BB99" s="374">
        <v>0</v>
      </c>
      <c r="BC99" s="373"/>
      <c r="BD99" s="374">
        <v>0</v>
      </c>
      <c r="BE99" s="373"/>
      <c r="BF99" s="374">
        <v>0</v>
      </c>
      <c r="BG99" s="373"/>
      <c r="BH99" s="374">
        <v>0</v>
      </c>
      <c r="BI99" s="373"/>
      <c r="BJ99" s="374">
        <v>0</v>
      </c>
      <c r="BK99" s="373"/>
      <c r="BL99" s="375">
        <v>0</v>
      </c>
      <c r="BM99" s="373"/>
      <c r="BN99" s="618">
        <v>0</v>
      </c>
      <c r="BO99" s="376" t="s">
        <v>1196</v>
      </c>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0</v>
      </c>
      <c r="G100" s="373"/>
      <c r="H100" s="375">
        <v>0</v>
      </c>
      <c r="I100" s="373"/>
      <c r="J100" s="375">
        <v>0</v>
      </c>
      <c r="K100" s="373"/>
      <c r="L100" s="375">
        <v>0</v>
      </c>
      <c r="M100" s="373"/>
      <c r="N100" s="375">
        <v>0</v>
      </c>
      <c r="O100" s="373"/>
      <c r="P100" s="375">
        <v>0</v>
      </c>
      <c r="Q100" s="373"/>
      <c r="R100" s="375">
        <v>0</v>
      </c>
      <c r="S100" s="373"/>
      <c r="T100" s="375">
        <v>0</v>
      </c>
      <c r="U100" s="373"/>
      <c r="V100" s="375">
        <v>0</v>
      </c>
      <c r="W100" s="373"/>
      <c r="X100" s="375">
        <v>0</v>
      </c>
      <c r="Y100" s="373"/>
      <c r="Z100" s="375">
        <v>0</v>
      </c>
      <c r="AA100" s="373"/>
      <c r="AB100" s="375">
        <v>0</v>
      </c>
      <c r="AC100" s="373"/>
      <c r="AD100" s="375">
        <v>0</v>
      </c>
      <c r="AE100" s="373"/>
      <c r="AF100" s="375">
        <v>0</v>
      </c>
      <c r="AG100" s="373"/>
      <c r="AH100" s="375">
        <v>0</v>
      </c>
      <c r="AI100" s="373"/>
      <c r="AJ100" s="375">
        <v>0</v>
      </c>
      <c r="AK100" s="373"/>
      <c r="AL100" s="375">
        <v>0</v>
      </c>
      <c r="AM100" s="373"/>
      <c r="AN100" s="375">
        <v>0</v>
      </c>
      <c r="AO100" s="373"/>
      <c r="AP100" s="375">
        <v>0</v>
      </c>
      <c r="AQ100" s="373"/>
      <c r="AR100" s="375">
        <v>0</v>
      </c>
      <c r="AS100" s="373"/>
      <c r="AT100" s="375">
        <v>0</v>
      </c>
      <c r="AU100" s="373"/>
      <c r="AV100" s="374">
        <v>0</v>
      </c>
      <c r="AW100" s="373"/>
      <c r="AX100" s="374">
        <v>0</v>
      </c>
      <c r="AY100" s="373"/>
      <c r="AZ100" s="374">
        <v>0</v>
      </c>
      <c r="BA100" s="373"/>
      <c r="BB100" s="374">
        <v>0</v>
      </c>
      <c r="BC100" s="373"/>
      <c r="BD100" s="374">
        <v>0</v>
      </c>
      <c r="BE100" s="373"/>
      <c r="BF100" s="374">
        <v>0</v>
      </c>
      <c r="BG100" s="373"/>
      <c r="BH100" s="374">
        <v>0</v>
      </c>
      <c r="BI100" s="373"/>
      <c r="BJ100" s="374">
        <v>0</v>
      </c>
      <c r="BK100" s="373"/>
      <c r="BL100" s="375">
        <v>0</v>
      </c>
      <c r="BM100" s="373"/>
      <c r="BN100" s="618">
        <v>0</v>
      </c>
      <c r="BO100" s="376" t="s">
        <v>1196</v>
      </c>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v>0</v>
      </c>
      <c r="G101" s="373"/>
      <c r="H101" s="387">
        <v>0</v>
      </c>
      <c r="I101" s="373"/>
      <c r="J101" s="387">
        <v>0</v>
      </c>
      <c r="K101" s="373"/>
      <c r="L101" s="387">
        <v>0</v>
      </c>
      <c r="M101" s="373"/>
      <c r="N101" s="387">
        <v>0</v>
      </c>
      <c r="O101" s="373"/>
      <c r="P101" s="387">
        <v>0</v>
      </c>
      <c r="Q101" s="373"/>
      <c r="R101" s="387">
        <v>0</v>
      </c>
      <c r="S101" s="373"/>
      <c r="T101" s="387">
        <v>0</v>
      </c>
      <c r="U101" s="373"/>
      <c r="V101" s="387">
        <v>0</v>
      </c>
      <c r="W101" s="373"/>
      <c r="X101" s="387">
        <v>0</v>
      </c>
      <c r="Y101" s="373"/>
      <c r="Z101" s="387">
        <v>0</v>
      </c>
      <c r="AA101" s="373"/>
      <c r="AB101" s="387">
        <v>0</v>
      </c>
      <c r="AC101" s="373"/>
      <c r="AD101" s="387">
        <v>0</v>
      </c>
      <c r="AE101" s="373"/>
      <c r="AF101" s="387">
        <v>0</v>
      </c>
      <c r="AG101" s="373"/>
      <c r="AH101" s="387">
        <v>0</v>
      </c>
      <c r="AI101" s="373"/>
      <c r="AJ101" s="387">
        <v>0</v>
      </c>
      <c r="AK101" s="373"/>
      <c r="AL101" s="387">
        <v>0</v>
      </c>
      <c r="AM101" s="373"/>
      <c r="AN101" s="387">
        <v>0</v>
      </c>
      <c r="AO101" s="373"/>
      <c r="AP101" s="387">
        <v>0</v>
      </c>
      <c r="AQ101" s="373"/>
      <c r="AR101" s="387">
        <v>0</v>
      </c>
      <c r="AS101" s="373"/>
      <c r="AT101" s="387">
        <v>0</v>
      </c>
      <c r="AU101" s="373"/>
      <c r="AV101" s="388">
        <v>0</v>
      </c>
      <c r="AW101" s="373"/>
      <c r="AX101" s="388">
        <v>0</v>
      </c>
      <c r="AY101" s="373"/>
      <c r="AZ101" s="388">
        <v>0</v>
      </c>
      <c r="BA101" s="373"/>
      <c r="BB101" s="388">
        <v>0</v>
      </c>
      <c r="BC101" s="373"/>
      <c r="BD101" s="388">
        <v>0</v>
      </c>
      <c r="BE101" s="373"/>
      <c r="BF101" s="388">
        <v>0</v>
      </c>
      <c r="BG101" s="373"/>
      <c r="BH101" s="388">
        <v>0</v>
      </c>
      <c r="BI101" s="373"/>
      <c r="BJ101" s="388">
        <v>0</v>
      </c>
      <c r="BK101" s="373"/>
      <c r="BL101" s="387">
        <v>0</v>
      </c>
      <c r="BM101" s="373"/>
      <c r="BN101" s="625">
        <v>0</v>
      </c>
      <c r="BO101" s="376" t="s">
        <v>1196</v>
      </c>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v>0</v>
      </c>
      <c r="G102" s="373"/>
      <c r="H102" s="375">
        <v>0</v>
      </c>
      <c r="I102" s="373"/>
      <c r="J102" s="375">
        <v>0</v>
      </c>
      <c r="K102" s="373"/>
      <c r="L102" s="375">
        <v>0</v>
      </c>
      <c r="M102" s="373"/>
      <c r="N102" s="375">
        <v>0</v>
      </c>
      <c r="O102" s="373"/>
      <c r="P102" s="375">
        <v>0</v>
      </c>
      <c r="Q102" s="373"/>
      <c r="R102" s="375">
        <v>0</v>
      </c>
      <c r="S102" s="373"/>
      <c r="T102" s="375">
        <v>0</v>
      </c>
      <c r="U102" s="373"/>
      <c r="V102" s="375">
        <v>0</v>
      </c>
      <c r="W102" s="373"/>
      <c r="X102" s="375">
        <v>0</v>
      </c>
      <c r="Y102" s="373"/>
      <c r="Z102" s="375">
        <v>0</v>
      </c>
      <c r="AA102" s="373"/>
      <c r="AB102" s="375">
        <v>0</v>
      </c>
      <c r="AC102" s="373"/>
      <c r="AD102" s="375">
        <v>0</v>
      </c>
      <c r="AE102" s="373"/>
      <c r="AF102" s="375">
        <v>0</v>
      </c>
      <c r="AG102" s="373"/>
      <c r="AH102" s="375">
        <v>0</v>
      </c>
      <c r="AI102" s="373"/>
      <c r="AJ102" s="375">
        <v>0</v>
      </c>
      <c r="AK102" s="373"/>
      <c r="AL102" s="375">
        <v>0</v>
      </c>
      <c r="AM102" s="373"/>
      <c r="AN102" s="375">
        <v>0</v>
      </c>
      <c r="AO102" s="373"/>
      <c r="AP102" s="375">
        <v>0</v>
      </c>
      <c r="AQ102" s="373"/>
      <c r="AR102" s="375">
        <v>0</v>
      </c>
      <c r="AS102" s="373"/>
      <c r="AT102" s="375">
        <v>0</v>
      </c>
      <c r="AU102" s="373"/>
      <c r="AV102" s="374">
        <v>0</v>
      </c>
      <c r="AW102" s="373"/>
      <c r="AX102" s="374">
        <v>0</v>
      </c>
      <c r="AY102" s="373"/>
      <c r="AZ102" s="374">
        <v>0</v>
      </c>
      <c r="BA102" s="373"/>
      <c r="BB102" s="374">
        <v>0</v>
      </c>
      <c r="BC102" s="373"/>
      <c r="BD102" s="374">
        <v>0</v>
      </c>
      <c r="BE102" s="373"/>
      <c r="BF102" s="374">
        <v>0</v>
      </c>
      <c r="BG102" s="373"/>
      <c r="BH102" s="374">
        <v>0</v>
      </c>
      <c r="BI102" s="373"/>
      <c r="BJ102" s="374">
        <v>0</v>
      </c>
      <c r="BK102" s="373"/>
      <c r="BL102" s="375">
        <v>0</v>
      </c>
      <c r="BM102" s="373"/>
      <c r="BN102" s="618">
        <v>0</v>
      </c>
      <c r="BO102" s="376" t="s">
        <v>1196</v>
      </c>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0</v>
      </c>
      <c r="G103" s="373"/>
      <c r="H103" s="375">
        <v>0</v>
      </c>
      <c r="I103" s="373"/>
      <c r="J103" s="375">
        <v>0</v>
      </c>
      <c r="K103" s="373"/>
      <c r="L103" s="375">
        <v>0</v>
      </c>
      <c r="M103" s="373"/>
      <c r="N103" s="375">
        <v>0</v>
      </c>
      <c r="O103" s="373"/>
      <c r="P103" s="375">
        <v>0</v>
      </c>
      <c r="Q103" s="373"/>
      <c r="R103" s="375">
        <v>0</v>
      </c>
      <c r="S103" s="373"/>
      <c r="T103" s="375">
        <v>0</v>
      </c>
      <c r="U103" s="373"/>
      <c r="V103" s="375">
        <v>0</v>
      </c>
      <c r="W103" s="373"/>
      <c r="X103" s="375">
        <v>0</v>
      </c>
      <c r="Y103" s="373"/>
      <c r="Z103" s="375">
        <v>0</v>
      </c>
      <c r="AA103" s="373"/>
      <c r="AB103" s="375">
        <v>0</v>
      </c>
      <c r="AC103" s="373"/>
      <c r="AD103" s="375">
        <v>0</v>
      </c>
      <c r="AE103" s="373"/>
      <c r="AF103" s="375">
        <v>0</v>
      </c>
      <c r="AG103" s="373"/>
      <c r="AH103" s="375">
        <v>0</v>
      </c>
      <c r="AI103" s="373"/>
      <c r="AJ103" s="375">
        <v>0</v>
      </c>
      <c r="AK103" s="373"/>
      <c r="AL103" s="375">
        <v>0</v>
      </c>
      <c r="AM103" s="373"/>
      <c r="AN103" s="375">
        <v>0</v>
      </c>
      <c r="AO103" s="373"/>
      <c r="AP103" s="375">
        <v>0</v>
      </c>
      <c r="AQ103" s="373"/>
      <c r="AR103" s="375">
        <v>0</v>
      </c>
      <c r="AS103" s="373"/>
      <c r="AT103" s="375">
        <v>0</v>
      </c>
      <c r="AU103" s="373"/>
      <c r="AV103" s="374">
        <v>0</v>
      </c>
      <c r="AW103" s="373"/>
      <c r="AX103" s="374">
        <v>0</v>
      </c>
      <c r="AY103" s="373"/>
      <c r="AZ103" s="374">
        <v>0</v>
      </c>
      <c r="BA103" s="373"/>
      <c r="BB103" s="374">
        <v>0</v>
      </c>
      <c r="BC103" s="373"/>
      <c r="BD103" s="374">
        <v>0</v>
      </c>
      <c r="BE103" s="373"/>
      <c r="BF103" s="374">
        <v>0</v>
      </c>
      <c r="BG103" s="373"/>
      <c r="BH103" s="374">
        <v>0</v>
      </c>
      <c r="BI103" s="373"/>
      <c r="BJ103" s="374">
        <v>0</v>
      </c>
      <c r="BK103" s="373"/>
      <c r="BL103" s="375">
        <v>0</v>
      </c>
      <c r="BM103" s="373"/>
      <c r="BN103" s="618">
        <v>0</v>
      </c>
      <c r="BO103" s="376" t="s">
        <v>1196</v>
      </c>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0</v>
      </c>
      <c r="G104" s="373"/>
      <c r="H104" s="375">
        <v>0</v>
      </c>
      <c r="I104" s="373"/>
      <c r="J104" s="375">
        <v>0</v>
      </c>
      <c r="K104" s="373"/>
      <c r="L104" s="375">
        <v>0</v>
      </c>
      <c r="M104" s="373"/>
      <c r="N104" s="375">
        <v>0</v>
      </c>
      <c r="O104" s="373"/>
      <c r="P104" s="375">
        <v>0</v>
      </c>
      <c r="Q104" s="373"/>
      <c r="R104" s="375">
        <v>0</v>
      </c>
      <c r="S104" s="373"/>
      <c r="T104" s="375">
        <v>0</v>
      </c>
      <c r="U104" s="373"/>
      <c r="V104" s="375">
        <v>0</v>
      </c>
      <c r="W104" s="373"/>
      <c r="X104" s="375">
        <v>0</v>
      </c>
      <c r="Y104" s="373"/>
      <c r="Z104" s="375">
        <v>0</v>
      </c>
      <c r="AA104" s="373"/>
      <c r="AB104" s="375">
        <v>0</v>
      </c>
      <c r="AC104" s="373"/>
      <c r="AD104" s="375">
        <v>0</v>
      </c>
      <c r="AE104" s="373"/>
      <c r="AF104" s="375">
        <v>0</v>
      </c>
      <c r="AG104" s="373"/>
      <c r="AH104" s="375">
        <v>0</v>
      </c>
      <c r="AI104" s="373"/>
      <c r="AJ104" s="375">
        <v>0</v>
      </c>
      <c r="AK104" s="373"/>
      <c r="AL104" s="375">
        <v>0</v>
      </c>
      <c r="AM104" s="373"/>
      <c r="AN104" s="375">
        <v>0</v>
      </c>
      <c r="AO104" s="373"/>
      <c r="AP104" s="375">
        <v>0</v>
      </c>
      <c r="AQ104" s="373"/>
      <c r="AR104" s="375">
        <v>0</v>
      </c>
      <c r="AS104" s="373"/>
      <c r="AT104" s="375">
        <v>0</v>
      </c>
      <c r="AU104" s="373"/>
      <c r="AV104" s="374">
        <v>0</v>
      </c>
      <c r="AW104" s="373"/>
      <c r="AX104" s="374">
        <v>0</v>
      </c>
      <c r="AY104" s="373"/>
      <c r="AZ104" s="374">
        <v>0</v>
      </c>
      <c r="BA104" s="373"/>
      <c r="BB104" s="374">
        <v>0</v>
      </c>
      <c r="BC104" s="373"/>
      <c r="BD104" s="374">
        <v>0</v>
      </c>
      <c r="BE104" s="373"/>
      <c r="BF104" s="374">
        <v>0</v>
      </c>
      <c r="BG104" s="373"/>
      <c r="BH104" s="374">
        <v>0</v>
      </c>
      <c r="BI104" s="373"/>
      <c r="BJ104" s="374">
        <v>0</v>
      </c>
      <c r="BK104" s="373"/>
      <c r="BL104" s="375">
        <v>0</v>
      </c>
      <c r="BM104" s="373"/>
      <c r="BN104" s="618">
        <v>0</v>
      </c>
      <c r="BO104" s="376" t="s">
        <v>1196</v>
      </c>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0</v>
      </c>
      <c r="G105" s="373"/>
      <c r="H105" s="387">
        <v>0</v>
      </c>
      <c r="I105" s="373"/>
      <c r="J105" s="387">
        <v>0</v>
      </c>
      <c r="K105" s="373"/>
      <c r="L105" s="387">
        <v>0</v>
      </c>
      <c r="M105" s="373"/>
      <c r="N105" s="387">
        <v>0</v>
      </c>
      <c r="O105" s="373"/>
      <c r="P105" s="387">
        <v>0</v>
      </c>
      <c r="Q105" s="373"/>
      <c r="R105" s="387">
        <v>0</v>
      </c>
      <c r="S105" s="373"/>
      <c r="T105" s="387">
        <v>-3.5527136788005009E-15</v>
      </c>
      <c r="U105" s="373"/>
      <c r="V105" s="387">
        <v>0</v>
      </c>
      <c r="W105" s="373"/>
      <c r="X105" s="387">
        <v>0</v>
      </c>
      <c r="Y105" s="373"/>
      <c r="Z105" s="387">
        <v>0</v>
      </c>
      <c r="AA105" s="373"/>
      <c r="AB105" s="387">
        <v>0</v>
      </c>
      <c r="AC105" s="373"/>
      <c r="AD105" s="387">
        <v>0</v>
      </c>
      <c r="AE105" s="373"/>
      <c r="AF105" s="387">
        <v>0</v>
      </c>
      <c r="AG105" s="373"/>
      <c r="AH105" s="387">
        <v>0</v>
      </c>
      <c r="AI105" s="373"/>
      <c r="AJ105" s="387">
        <v>0</v>
      </c>
      <c r="AK105" s="373"/>
      <c r="AL105" s="387">
        <v>0</v>
      </c>
      <c r="AM105" s="373"/>
      <c r="AN105" s="387">
        <v>0</v>
      </c>
      <c r="AO105" s="373"/>
      <c r="AP105" s="387">
        <v>0</v>
      </c>
      <c r="AQ105" s="373"/>
      <c r="AR105" s="387">
        <v>0</v>
      </c>
      <c r="AS105" s="373"/>
      <c r="AT105" s="387">
        <v>0</v>
      </c>
      <c r="AU105" s="373"/>
      <c r="AV105" s="388">
        <v>0</v>
      </c>
      <c r="AW105" s="373"/>
      <c r="AX105" s="388">
        <v>0</v>
      </c>
      <c r="AY105" s="373"/>
      <c r="AZ105" s="388">
        <v>0</v>
      </c>
      <c r="BA105" s="373"/>
      <c r="BB105" s="388">
        <v>0</v>
      </c>
      <c r="BC105" s="373"/>
      <c r="BD105" s="388">
        <v>0</v>
      </c>
      <c r="BE105" s="373"/>
      <c r="BF105" s="388">
        <v>0</v>
      </c>
      <c r="BG105" s="373"/>
      <c r="BH105" s="388">
        <v>-8.8817841970012523E-16</v>
      </c>
      <c r="BI105" s="373"/>
      <c r="BJ105" s="388">
        <v>0</v>
      </c>
      <c r="BK105" s="373"/>
      <c r="BL105" s="387">
        <v>0</v>
      </c>
      <c r="BM105" s="373"/>
      <c r="BN105" s="625">
        <f t="shared" ref="BN105" si="0">BN106-BN95+SUM(BN97:BN100)-SUM(BN102:BN104)</f>
        <v>0</v>
      </c>
      <c r="BO105" s="376" t="s">
        <v>1196</v>
      </c>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635</v>
      </c>
      <c r="E106" s="459"/>
      <c r="F106" s="369">
        <v>10466.477000000001</v>
      </c>
      <c r="G106" s="373"/>
      <c r="H106" s="371">
        <v>11506.681</v>
      </c>
      <c r="I106" s="373"/>
      <c r="J106" s="371">
        <v>11825.106</v>
      </c>
      <c r="K106" s="373"/>
      <c r="L106" s="371">
        <v>13036.225500000002</v>
      </c>
      <c r="M106" s="373"/>
      <c r="N106" s="371">
        <v>13031.032000000001</v>
      </c>
      <c r="O106" s="373"/>
      <c r="P106" s="371">
        <v>13444.467500000002</v>
      </c>
      <c r="Q106" s="373"/>
      <c r="R106" s="371">
        <v>13740.168</v>
      </c>
      <c r="S106" s="373"/>
      <c r="T106" s="371">
        <v>15233.6165</v>
      </c>
      <c r="U106" s="373"/>
      <c r="V106" s="371">
        <v>15517.684500000003</v>
      </c>
      <c r="W106" s="373"/>
      <c r="X106" s="371">
        <v>15906.915000000001</v>
      </c>
      <c r="Y106" s="373"/>
      <c r="Z106" s="371">
        <v>16887.194</v>
      </c>
      <c r="AA106" s="373"/>
      <c r="AB106" s="371">
        <v>17223.525999999998</v>
      </c>
      <c r="AC106" s="373"/>
      <c r="AD106" s="371">
        <v>17928.901999999998</v>
      </c>
      <c r="AE106" s="373"/>
      <c r="AF106" s="371">
        <v>19429.940999999999</v>
      </c>
      <c r="AG106" s="373"/>
      <c r="AH106" s="371">
        <v>20110.3835</v>
      </c>
      <c r="AI106" s="373"/>
      <c r="AJ106" s="371">
        <v>20226.685000000001</v>
      </c>
      <c r="AK106" s="373"/>
      <c r="AL106" s="371">
        <v>21440.460000000003</v>
      </c>
      <c r="AM106" s="373"/>
      <c r="AN106" s="371">
        <v>21895.890000000003</v>
      </c>
      <c r="AO106" s="373"/>
      <c r="AP106" s="371">
        <v>22988.17</v>
      </c>
      <c r="AQ106" s="373"/>
      <c r="AR106" s="371">
        <v>14603.380105000002</v>
      </c>
      <c r="AS106" s="373"/>
      <c r="AT106" s="371">
        <v>14753.333369999998</v>
      </c>
      <c r="AU106" s="373"/>
      <c r="AV106" s="370">
        <v>5996.8004999999994</v>
      </c>
      <c r="AW106" s="373"/>
      <c r="AX106" s="370">
        <v>7300.3337500000007</v>
      </c>
      <c r="AY106" s="373"/>
      <c r="AZ106" s="370">
        <v>9680.9401500000004</v>
      </c>
      <c r="BA106" s="373"/>
      <c r="BB106" s="370">
        <v>9136.8754914000019</v>
      </c>
      <c r="BC106" s="373"/>
      <c r="BD106" s="370">
        <v>17729.151999999998</v>
      </c>
      <c r="BE106" s="373"/>
      <c r="BF106" s="370">
        <v>17437.962090000005</v>
      </c>
      <c r="BG106" s="373"/>
      <c r="BH106" s="370">
        <v>15376.872499999998</v>
      </c>
      <c r="BI106" s="373"/>
      <c r="BJ106" s="370">
        <v>14695.020000000035</v>
      </c>
      <c r="BK106" s="373"/>
      <c r="BL106" s="371">
        <f>BL95</f>
        <v>5899.6045000000004</v>
      </c>
      <c r="BM106" s="373"/>
      <c r="BN106" s="617">
        <v>5899.6044999999995</v>
      </c>
      <c r="BO106" s="376" t="s">
        <v>748</v>
      </c>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334</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627">
        <v>2026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s="348">
        <v>1</v>
      </c>
      <c r="C110" t="s">
        <v>1014</v>
      </c>
      <c r="CJ110" s="312"/>
      <c r="CK110" s="307"/>
      <c r="CL110" s="312"/>
      <c r="CM110" s="313"/>
      <c r="CN110" s="312"/>
      <c r="CO110" s="312"/>
      <c r="CP110" s="312"/>
      <c r="CQ110" s="312"/>
      <c r="CR110" s="312"/>
      <c r="CS110" s="312"/>
      <c r="CT110" s="312"/>
    </row>
    <row r="111" spans="1:98">
      <c r="B111" s="34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1017</v>
      </c>
      <c r="CJ114" s="312"/>
      <c r="CK114" s="307"/>
      <c r="CL114" s="312"/>
      <c r="CM114" s="313"/>
      <c r="CN114" s="312"/>
      <c r="CO114" s="312"/>
      <c r="CP114" s="312"/>
      <c r="CQ114" s="312"/>
      <c r="CR114" s="312"/>
      <c r="CS114" s="312"/>
      <c r="CT114" s="312"/>
    </row>
    <row r="115" spans="2:98">
      <c r="B115">
        <v>2.4</v>
      </c>
      <c r="C115" s="63" t="s">
        <v>1018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1020</v>
      </c>
      <c r="CJ118" s="312"/>
      <c r="CK118" s="307"/>
      <c r="CL118" s="312"/>
      <c r="CM118" s="313"/>
      <c r="CN118" s="312"/>
      <c r="CO118" s="312"/>
      <c r="CP118" s="312"/>
      <c r="CQ118" s="312"/>
      <c r="CR118" s="312"/>
      <c r="CS118" s="312"/>
      <c r="CT118" s="312"/>
    </row>
    <row r="119" spans="2:98">
      <c r="B119">
        <v>3.3</v>
      </c>
      <c r="C119" s="63" t="s">
        <v>1021</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s="348">
        <v>5</v>
      </c>
      <c r="C121" s="63" t="s">
        <v>1022</v>
      </c>
      <c r="CJ121" s="312"/>
      <c r="CK121" s="307"/>
      <c r="CL121" s="312"/>
      <c r="CM121" s="313"/>
      <c r="CN121" s="312"/>
      <c r="CO121" s="312"/>
      <c r="CP121" s="312"/>
      <c r="CQ121" s="312"/>
      <c r="CR121" s="312"/>
      <c r="CS121" s="312"/>
      <c r="CT121" s="312"/>
    </row>
    <row r="122" spans="2:98">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220">
    <dataValidation allowBlank="1" showErrorMessage="1" sqref="E1" xr:uid="{00000000-0002-0000-1200-000000000000}"/>
    <dataValidation type="textLength" allowBlank="1" showInputMessage="1" showErrorMessage="1" prompt="Please select your country in worksheet &quot;Intro&quot; (for all pollutant sheets)" sqref="D1" xr:uid="{00000000-0002-0000-12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2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A9C77572-B35F-403B-952E-51937FAC8328}">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A7EF87BC-862F-464F-8CAC-12A22B25AE3C}">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7BD4331D-7A19-4CFD-98DB-4D2F29EBE082}">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A0626541-39B6-4DAB-AB2A-91212195F6FE}">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D4AAFFC3-A3BD-4499-A882-3885D305DC6E}">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9B0C1CAD-ED98-4AAC-91D2-6AB781F99025}">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E1A2BBA9-1270-495F-8B7E-B661F80F3EEB}">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183A7ADD-E497-4C4C-9093-FEC869D7D467}">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2FA92A72-ED3F-4B40-ACEF-41DB77B3D864}">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1B19F20A-AE4F-4846-9CFC-7A5CE6ED5077}">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0BEC883A-2EE9-43F5-8505-0EDB76D104B3}">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E74D14CF-6C53-43F6-BB87-1286A4015FD4}">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82C42876-D21D-448F-9EC9-B75B44A4A52F}">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57C6BC1A-EFFE-4C60-9967-F6DE99A36284}">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14D424B0-07BF-4F01-8B89-85DB4E9FC169}">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BFEE886F-351D-4384-959B-4719841F5D39}">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89516F86-E7A5-4D9B-A049-6E48CB31E393}">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6C106A97-0558-4BA7-8E72-B7B15599967A}">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BB69D383-0E67-4E27-AA39-B9B13A7B8C54}">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E9E2C72A-8312-45E2-AD77-35D02BB17134}">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13CE1F7B-CAF6-40B1-8B48-B12BC39948DE}">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275EEDA6-CBEF-47F8-9A9C-49E64E0010CC}">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E7C707F5-28CC-41B5-98F3-8F494C9CFB71}">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2B9A411F-23F7-4545-B6FF-4042EA7F9113}">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235C86CF-C882-400C-A65A-33E7A246209A}">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6FE67F20-30FD-4F83-826B-29FE33FA2558}">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D4E74A46-2FAD-406D-B828-C52858BE1065}">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29B658CA-1CB2-48C1-899B-21C4E36B098B}">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12A8262E-8AC5-4C35-ADD0-F7CD66B4A469}">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A3199A83-9B1B-43E0-A9F6-7547268FFF4E}">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D8970785-FE43-42FE-800D-150156CB2D41}">
      <formula1>OR(AND(ISNUMBER(BN5),BN5&gt;=0),BN5=":")</formula1>
    </dataValidation>
    <dataValidation type="custom" allowBlank="1" showInputMessage="1" showErrorMessage="1" errorTitle="Wrong data input" error="Data entry is limited to numbers._x000d__x000a_: symbol can be used for not available data." sqref="F96" xr:uid="{B4188D3F-C57B-4EFE-B04C-D57B46A18029}">
      <formula1>OR(ISNUMBER(F96),F96=":")</formula1>
    </dataValidation>
    <dataValidation type="custom" allowBlank="1" showInputMessage="1" showErrorMessage="1" errorTitle="Wrong data input" error="Data entry is limited to numbers._x000d__x000a_: symbol can be used for not available data." sqref="F97" xr:uid="{4FDE79D0-0F4D-4FDA-A8F8-BC6474981EE1}">
      <formula1>OR(ISNUMBER(F97),F97=":")</formula1>
    </dataValidation>
    <dataValidation type="custom" allowBlank="1" showInputMessage="1" showErrorMessage="1" errorTitle="Wrong data input" error="Data entry is limited to numbers._x000d__x000a_: symbol can be used for not available data." sqref="F98" xr:uid="{7EEC6917-CB9B-469E-9C35-D6F1908E6EA9}">
      <formula1>OR(ISNUMBER(F98),F98=":")</formula1>
    </dataValidation>
    <dataValidation type="custom" allowBlank="1" showInputMessage="1" showErrorMessage="1" errorTitle="Wrong data input" error="Data entry is limited to numbers._x000d__x000a_: symbol can be used for not available data." sqref="F99" xr:uid="{8474E6CE-97D3-4B7A-83F8-EFF1449A94CA}">
      <formula1>OR(ISNUMBER(F99),F99=":")</formula1>
    </dataValidation>
    <dataValidation type="custom" allowBlank="1" showInputMessage="1" showErrorMessage="1" errorTitle="Wrong data input" error="Data entry is limited to numbers._x000d__x000a_: symbol can be used for not available data." sqref="F100" xr:uid="{1244707F-072B-4FF5-A80C-A1050FBE2269}">
      <formula1>OR(ISNUMBER(F100),F100=":")</formula1>
    </dataValidation>
    <dataValidation type="custom" allowBlank="1" showInputMessage="1" showErrorMessage="1" errorTitle="Wrong data input" error="Data entry is limited to numbers._x000d__x000a_: symbol can be used for not available data." sqref="F105" xr:uid="{13066A7A-78C3-438A-A21A-97A9C1BA3C8F}">
      <formula1>OR(ISNUMBER(F105),F105=":")</formula1>
    </dataValidation>
    <dataValidation type="custom" allowBlank="1" showInputMessage="1" showErrorMessage="1" errorTitle="Wrong data input" error="Data entry is limited to numbers._x000d__x000a_: symbol can be used for not available data." sqref="H96" xr:uid="{933A275C-01E2-4E87-9BCF-0BBC7B279797}">
      <formula1>OR(ISNUMBER(H96),H96=":")</formula1>
    </dataValidation>
    <dataValidation type="custom" allowBlank="1" showInputMessage="1" showErrorMessage="1" errorTitle="Wrong data input" error="Data entry is limited to numbers._x000d__x000a_: symbol can be used for not available data." sqref="H97" xr:uid="{B7F68101-A4FB-48F2-BB06-E8377F4DF68F}">
      <formula1>OR(ISNUMBER(H97),H97=":")</formula1>
    </dataValidation>
    <dataValidation type="custom" allowBlank="1" showInputMessage="1" showErrorMessage="1" errorTitle="Wrong data input" error="Data entry is limited to numbers._x000d__x000a_: symbol can be used for not available data." sqref="H98" xr:uid="{D744F2DF-6B18-4FA4-9AEE-E0BC97FE76AE}">
      <formula1>OR(ISNUMBER(H98),H98=":")</formula1>
    </dataValidation>
    <dataValidation type="custom" allowBlank="1" showInputMessage="1" showErrorMessage="1" errorTitle="Wrong data input" error="Data entry is limited to numbers._x000d__x000a_: symbol can be used for not available data." sqref="H99" xr:uid="{43D582B7-5169-4C6D-A72F-EDB001892C17}">
      <formula1>OR(ISNUMBER(H99),H99=":")</formula1>
    </dataValidation>
    <dataValidation type="custom" allowBlank="1" showInputMessage="1" showErrorMessage="1" errorTitle="Wrong data input" error="Data entry is limited to numbers._x000d__x000a_: symbol can be used for not available data." sqref="H100" xr:uid="{1B650350-E657-4271-B4F3-61EC63785B64}">
      <formula1>OR(ISNUMBER(H100),H100=":")</formula1>
    </dataValidation>
    <dataValidation type="custom" allowBlank="1" showInputMessage="1" showErrorMessage="1" errorTitle="Wrong data input" error="Data entry is limited to numbers._x000d__x000a_: symbol can be used for not available data." sqref="H105" xr:uid="{ABB0F73B-3C6A-4CE1-A0B8-2C8142708087}">
      <formula1>OR(ISNUMBER(H105),H105=":")</formula1>
    </dataValidation>
    <dataValidation type="custom" allowBlank="1" showInputMessage="1" showErrorMessage="1" errorTitle="Wrong data input" error="Data entry is limited to numbers._x000d__x000a_: symbol can be used for not available data." sqref="J96" xr:uid="{FBA1CF0F-9099-47A2-9703-9B134E65AF6C}">
      <formula1>OR(ISNUMBER(J96),J96=":")</formula1>
    </dataValidation>
    <dataValidation type="custom" allowBlank="1" showInputMessage="1" showErrorMessage="1" errorTitle="Wrong data input" error="Data entry is limited to numbers._x000d__x000a_: symbol can be used for not available data." sqref="J97" xr:uid="{6371A9CB-1332-46F5-BDF8-789D2D470178}">
      <formula1>OR(ISNUMBER(J97),J97=":")</formula1>
    </dataValidation>
    <dataValidation type="custom" allowBlank="1" showInputMessage="1" showErrorMessage="1" errorTitle="Wrong data input" error="Data entry is limited to numbers._x000d__x000a_: symbol can be used for not available data." sqref="J98" xr:uid="{EDD6C598-6F00-4E59-8B5B-9954C86C9B00}">
      <formula1>OR(ISNUMBER(J98),J98=":")</formula1>
    </dataValidation>
    <dataValidation type="custom" allowBlank="1" showInputMessage="1" showErrorMessage="1" errorTitle="Wrong data input" error="Data entry is limited to numbers._x000d__x000a_: symbol can be used for not available data." sqref="J99" xr:uid="{733AE40C-E7D7-4C65-9513-955C9EF49759}">
      <formula1>OR(ISNUMBER(J99),J99=":")</formula1>
    </dataValidation>
    <dataValidation type="custom" allowBlank="1" showInputMessage="1" showErrorMessage="1" errorTitle="Wrong data input" error="Data entry is limited to numbers._x000d__x000a_: symbol can be used for not available data." sqref="J100" xr:uid="{AE8C40FD-A750-4167-A9F4-D0719073E95C}">
      <formula1>OR(ISNUMBER(J100),J100=":")</formula1>
    </dataValidation>
    <dataValidation type="custom" allowBlank="1" showInputMessage="1" showErrorMessage="1" errorTitle="Wrong data input" error="Data entry is limited to numbers._x000d__x000a_: symbol can be used for not available data." sqref="J105" xr:uid="{61CC8180-BD37-4557-B6FE-07594DAC8C88}">
      <formula1>OR(ISNUMBER(J105),J105=":")</formula1>
    </dataValidation>
    <dataValidation type="custom" allowBlank="1" showInputMessage="1" showErrorMessage="1" errorTitle="Wrong data input" error="Data entry is limited to numbers._x000d__x000a_: symbol can be used for not available data." sqref="L96" xr:uid="{8323712A-4E29-4288-8A1D-07B905D4553D}">
      <formula1>OR(ISNUMBER(L96),L96=":")</formula1>
    </dataValidation>
    <dataValidation type="custom" allowBlank="1" showInputMessage="1" showErrorMessage="1" errorTitle="Wrong data input" error="Data entry is limited to numbers._x000d__x000a_: symbol can be used for not available data." sqref="L97" xr:uid="{9BFCB688-2080-4488-8795-8505A6E124EF}">
      <formula1>OR(ISNUMBER(L97),L97=":")</formula1>
    </dataValidation>
    <dataValidation type="custom" allowBlank="1" showInputMessage="1" showErrorMessage="1" errorTitle="Wrong data input" error="Data entry is limited to numbers._x000d__x000a_: symbol can be used for not available data." sqref="L98" xr:uid="{D3E0A78E-FD00-43BD-88F7-A330109B61ED}">
      <formula1>OR(ISNUMBER(L98),L98=":")</formula1>
    </dataValidation>
    <dataValidation type="custom" allowBlank="1" showInputMessage="1" showErrorMessage="1" errorTitle="Wrong data input" error="Data entry is limited to numbers._x000d__x000a_: symbol can be used for not available data." sqref="L99" xr:uid="{0824BC4D-F8AC-4BD5-B407-FB3CA0072483}">
      <formula1>OR(ISNUMBER(L99),L99=":")</formula1>
    </dataValidation>
    <dataValidation type="custom" allowBlank="1" showInputMessage="1" showErrorMessage="1" errorTitle="Wrong data input" error="Data entry is limited to numbers._x000d__x000a_: symbol can be used for not available data." sqref="L100" xr:uid="{E8AC6623-AD8F-4FB4-8665-FB4BC2E5BF54}">
      <formula1>OR(ISNUMBER(L100),L100=":")</formula1>
    </dataValidation>
    <dataValidation type="custom" allowBlank="1" showInputMessage="1" showErrorMessage="1" errorTitle="Wrong data input" error="Data entry is limited to numbers._x000d__x000a_: symbol can be used for not available data." sqref="L105" xr:uid="{BD3FB927-EACC-4632-A378-61D7881544AE}">
      <formula1>OR(ISNUMBER(L105),L105=":")</formula1>
    </dataValidation>
    <dataValidation type="custom" allowBlank="1" showInputMessage="1" showErrorMessage="1" errorTitle="Wrong data input" error="Data entry is limited to numbers._x000d__x000a_: symbol can be used for not available data." sqref="N96" xr:uid="{331B2D53-76F4-40DC-80E6-3FF08591DE11}">
      <formula1>OR(ISNUMBER(N96),N96=":")</formula1>
    </dataValidation>
    <dataValidation type="custom" allowBlank="1" showInputMessage="1" showErrorMessage="1" errorTitle="Wrong data input" error="Data entry is limited to numbers._x000d__x000a_: symbol can be used for not available data." sqref="N97" xr:uid="{01EA20CC-0506-4259-8E16-DC327B8271E1}">
      <formula1>OR(ISNUMBER(N97),N97=":")</formula1>
    </dataValidation>
    <dataValidation type="custom" allowBlank="1" showInputMessage="1" showErrorMessage="1" errorTitle="Wrong data input" error="Data entry is limited to numbers._x000d__x000a_: symbol can be used for not available data." sqref="N98" xr:uid="{3D82AD7E-B854-4D57-902A-EC8E6DD8D30D}">
      <formula1>OR(ISNUMBER(N98),N98=":")</formula1>
    </dataValidation>
    <dataValidation type="custom" allowBlank="1" showInputMessage="1" showErrorMessage="1" errorTitle="Wrong data input" error="Data entry is limited to numbers._x000d__x000a_: symbol can be used for not available data." sqref="N99" xr:uid="{BC67FC62-9950-4305-AB92-68DE2116956E}">
      <formula1>OR(ISNUMBER(N99),N99=":")</formula1>
    </dataValidation>
    <dataValidation type="custom" allowBlank="1" showInputMessage="1" showErrorMessage="1" errorTitle="Wrong data input" error="Data entry is limited to numbers._x000d__x000a_: symbol can be used for not available data." sqref="N100" xr:uid="{3C3CF8E9-60BC-40C4-B3F4-9A911FD007B1}">
      <formula1>OR(ISNUMBER(N100),N100=":")</formula1>
    </dataValidation>
    <dataValidation type="custom" allowBlank="1" showInputMessage="1" showErrorMessage="1" errorTitle="Wrong data input" error="Data entry is limited to numbers._x000d__x000a_: symbol can be used for not available data." sqref="N105" xr:uid="{276FA528-AC24-435F-988D-E634664D369C}">
      <formula1>OR(ISNUMBER(N105),N105=":")</formula1>
    </dataValidation>
    <dataValidation type="custom" allowBlank="1" showInputMessage="1" showErrorMessage="1" errorTitle="Wrong data input" error="Data entry is limited to numbers._x000d__x000a_: symbol can be used for not available data." sqref="P96" xr:uid="{FABC80BA-5D46-44C4-9671-F5B842AF2D55}">
      <formula1>OR(ISNUMBER(P96),P96=":")</formula1>
    </dataValidation>
    <dataValidation type="custom" allowBlank="1" showInputMessage="1" showErrorMessage="1" errorTitle="Wrong data input" error="Data entry is limited to numbers._x000d__x000a_: symbol can be used for not available data." sqref="P97" xr:uid="{7E2470D6-6355-4B04-8553-D5EC0BBF3F63}">
      <formula1>OR(ISNUMBER(P97),P97=":")</formula1>
    </dataValidation>
    <dataValidation type="custom" allowBlank="1" showInputMessage="1" showErrorMessage="1" errorTitle="Wrong data input" error="Data entry is limited to numbers._x000d__x000a_: symbol can be used for not available data." sqref="P98" xr:uid="{205143B0-8690-4C5C-B619-D75208A85618}">
      <formula1>OR(ISNUMBER(P98),P98=":")</formula1>
    </dataValidation>
    <dataValidation type="custom" allowBlank="1" showInputMessage="1" showErrorMessage="1" errorTitle="Wrong data input" error="Data entry is limited to numbers._x000d__x000a_: symbol can be used for not available data." sqref="P99" xr:uid="{98B03B94-D9D1-4D80-9505-CB07F556E1A2}">
      <formula1>OR(ISNUMBER(P99),P99=":")</formula1>
    </dataValidation>
    <dataValidation type="custom" allowBlank="1" showInputMessage="1" showErrorMessage="1" errorTitle="Wrong data input" error="Data entry is limited to numbers._x000d__x000a_: symbol can be used for not available data." sqref="P100" xr:uid="{C8D79103-ADEE-49A4-8071-207B00CF879D}">
      <formula1>OR(ISNUMBER(P100),P100=":")</formula1>
    </dataValidation>
    <dataValidation type="custom" allowBlank="1" showInputMessage="1" showErrorMessage="1" errorTitle="Wrong data input" error="Data entry is limited to numbers._x000d__x000a_: symbol can be used for not available data." sqref="P105" xr:uid="{B576FAC3-3F86-4878-835D-7CF1E4B96179}">
      <formula1>OR(ISNUMBER(P105),P105=":")</formula1>
    </dataValidation>
    <dataValidation type="custom" allowBlank="1" showInputMessage="1" showErrorMessage="1" errorTitle="Wrong data input" error="Data entry is limited to numbers._x000d__x000a_: symbol can be used for not available data." sqref="R96" xr:uid="{2A1D7AC3-A9AC-4CB7-87BB-9C1D9FC1D087}">
      <formula1>OR(ISNUMBER(R96),R96=":")</formula1>
    </dataValidation>
    <dataValidation type="custom" allowBlank="1" showInputMessage="1" showErrorMessage="1" errorTitle="Wrong data input" error="Data entry is limited to numbers._x000d__x000a_: symbol can be used for not available data." sqref="R97" xr:uid="{B9BDEAB8-D396-4025-810C-BC36D4A4C171}">
      <formula1>OR(ISNUMBER(R97),R97=":")</formula1>
    </dataValidation>
    <dataValidation type="custom" allowBlank="1" showInputMessage="1" showErrorMessage="1" errorTitle="Wrong data input" error="Data entry is limited to numbers._x000d__x000a_: symbol can be used for not available data." sqref="R98" xr:uid="{18E57B76-67D6-4651-A32B-BA73843BCFA7}">
      <formula1>OR(ISNUMBER(R98),R98=":")</formula1>
    </dataValidation>
    <dataValidation type="custom" allowBlank="1" showInputMessage="1" showErrorMessage="1" errorTitle="Wrong data input" error="Data entry is limited to numbers._x000d__x000a_: symbol can be used for not available data." sqref="R99" xr:uid="{F933F86B-C003-4FC9-A32A-62E5B291653F}">
      <formula1>OR(ISNUMBER(R99),R99=":")</formula1>
    </dataValidation>
    <dataValidation type="custom" allowBlank="1" showInputMessage="1" showErrorMessage="1" errorTitle="Wrong data input" error="Data entry is limited to numbers._x000d__x000a_: symbol can be used for not available data." sqref="R100" xr:uid="{1600CE48-C276-42C1-BB7D-8374E9B5590B}">
      <formula1>OR(ISNUMBER(R100),R100=":")</formula1>
    </dataValidation>
    <dataValidation type="custom" allowBlank="1" showInputMessage="1" showErrorMessage="1" errorTitle="Wrong data input" error="Data entry is limited to numbers._x000d__x000a_: symbol can be used for not available data." sqref="R105" xr:uid="{64F9D3BF-9F41-4F32-B5CB-87FB0903F25D}">
      <formula1>OR(ISNUMBER(R105),R105=":")</formula1>
    </dataValidation>
    <dataValidation type="custom" allowBlank="1" showInputMessage="1" showErrorMessage="1" errorTitle="Wrong data input" error="Data entry is limited to numbers._x000d__x000a_: symbol can be used for not available data." sqref="T96" xr:uid="{F0F1AEF8-2161-4B40-9062-570F7BAAC239}">
      <formula1>OR(ISNUMBER(T96),T96=":")</formula1>
    </dataValidation>
    <dataValidation type="custom" allowBlank="1" showInputMessage="1" showErrorMessage="1" errorTitle="Wrong data input" error="Data entry is limited to numbers._x000d__x000a_: symbol can be used for not available data." sqref="T97" xr:uid="{09C5DF1F-79A3-4F7A-8FDA-36B979691B44}">
      <formula1>OR(ISNUMBER(T97),T97=":")</formula1>
    </dataValidation>
    <dataValidation type="custom" allowBlank="1" showInputMessage="1" showErrorMessage="1" errorTitle="Wrong data input" error="Data entry is limited to numbers._x000d__x000a_: symbol can be used for not available data." sqref="T98" xr:uid="{E576412E-F55B-4BC8-9D80-AFEFAB65ADF3}">
      <formula1>OR(ISNUMBER(T98),T98=":")</formula1>
    </dataValidation>
    <dataValidation type="custom" allowBlank="1" showInputMessage="1" showErrorMessage="1" errorTitle="Wrong data input" error="Data entry is limited to numbers._x000d__x000a_: symbol can be used for not available data." sqref="T99" xr:uid="{0AB1FF9A-A3CA-4B60-A749-06A94263868B}">
      <formula1>OR(ISNUMBER(T99),T99=":")</formula1>
    </dataValidation>
    <dataValidation type="custom" allowBlank="1" showInputMessage="1" showErrorMessage="1" errorTitle="Wrong data input" error="Data entry is limited to numbers._x000d__x000a_: symbol can be used for not available data." sqref="T100" xr:uid="{1C030406-B1DC-4DCE-BAED-79E9A0A879B0}">
      <formula1>OR(ISNUMBER(T100),T100=":")</formula1>
    </dataValidation>
    <dataValidation type="custom" allowBlank="1" showInputMessage="1" showErrorMessage="1" errorTitle="Wrong data input" error="Data entry is limited to numbers._x000d__x000a_: symbol can be used for not available data." sqref="T105" xr:uid="{9AE492CB-F47D-408B-AA88-09C3FFD5F04E}">
      <formula1>OR(ISNUMBER(T105),T105=":")</formula1>
    </dataValidation>
    <dataValidation type="custom" allowBlank="1" showInputMessage="1" showErrorMessage="1" errorTitle="Wrong data input" error="Data entry is limited to numbers._x000d__x000a_: symbol can be used for not available data." sqref="V96" xr:uid="{6ED94FB6-C27F-48F2-B7CE-194FAFFE1794}">
      <formula1>OR(ISNUMBER(V96),V96=":")</formula1>
    </dataValidation>
    <dataValidation type="custom" allowBlank="1" showInputMessage="1" showErrorMessage="1" errorTitle="Wrong data input" error="Data entry is limited to numbers._x000d__x000a_: symbol can be used for not available data." sqref="V97" xr:uid="{02228D44-625E-4FBA-9FF8-E71CF7365C0A}">
      <formula1>OR(ISNUMBER(V97),V97=":")</formula1>
    </dataValidation>
    <dataValidation type="custom" allowBlank="1" showInputMessage="1" showErrorMessage="1" errorTitle="Wrong data input" error="Data entry is limited to numbers._x000d__x000a_: symbol can be used for not available data." sqref="V98" xr:uid="{90F21089-654E-4B75-9FAF-C372B0933272}">
      <formula1>OR(ISNUMBER(V98),V98=":")</formula1>
    </dataValidation>
    <dataValidation type="custom" allowBlank="1" showInputMessage="1" showErrorMessage="1" errorTitle="Wrong data input" error="Data entry is limited to numbers._x000d__x000a_: symbol can be used for not available data." sqref="V99" xr:uid="{5F817464-4D6F-499E-A1A8-4A3B572F4B48}">
      <formula1>OR(ISNUMBER(V99),V99=":")</formula1>
    </dataValidation>
    <dataValidation type="custom" allowBlank="1" showInputMessage="1" showErrorMessage="1" errorTitle="Wrong data input" error="Data entry is limited to numbers._x000d__x000a_: symbol can be used for not available data." sqref="V100" xr:uid="{571FEE4A-B6E0-415B-BE68-8736DF8B6B8B}">
      <formula1>OR(ISNUMBER(V100),V100=":")</formula1>
    </dataValidation>
    <dataValidation type="custom" allowBlank="1" showInputMessage="1" showErrorMessage="1" errorTitle="Wrong data input" error="Data entry is limited to numbers._x000d__x000a_: symbol can be used for not available data." sqref="V105" xr:uid="{C40DE066-FCD1-4021-BF45-4939A1D69EF5}">
      <formula1>OR(ISNUMBER(V105),V105=":")</formula1>
    </dataValidation>
    <dataValidation type="custom" allowBlank="1" showInputMessage="1" showErrorMessage="1" errorTitle="Wrong data input" error="Data entry is limited to numbers._x000d__x000a_: symbol can be used for not available data." sqref="X96" xr:uid="{CC8DDD4C-4B34-4FF0-8F8D-9ED798027FD4}">
      <formula1>OR(ISNUMBER(X96),X96=":")</formula1>
    </dataValidation>
    <dataValidation type="custom" allowBlank="1" showInputMessage="1" showErrorMessage="1" errorTitle="Wrong data input" error="Data entry is limited to numbers._x000d__x000a_: symbol can be used for not available data." sqref="X97" xr:uid="{1C06B42C-F811-4423-9C33-49526D5AF791}">
      <formula1>OR(ISNUMBER(X97),X97=":")</formula1>
    </dataValidation>
    <dataValidation type="custom" allowBlank="1" showInputMessage="1" showErrorMessage="1" errorTitle="Wrong data input" error="Data entry is limited to numbers._x000d__x000a_: symbol can be used for not available data." sqref="X98" xr:uid="{ECAC4AAF-02D8-4041-98E9-6843E01D95B1}">
      <formula1>OR(ISNUMBER(X98),X98=":")</formula1>
    </dataValidation>
    <dataValidation type="custom" allowBlank="1" showInputMessage="1" showErrorMessage="1" errorTitle="Wrong data input" error="Data entry is limited to numbers._x000d__x000a_: symbol can be used for not available data." sqref="X99" xr:uid="{BDDF7CDC-481A-4092-92BA-437E0EA98C86}">
      <formula1>OR(ISNUMBER(X99),X99=":")</formula1>
    </dataValidation>
    <dataValidation type="custom" allowBlank="1" showInputMessage="1" showErrorMessage="1" errorTitle="Wrong data input" error="Data entry is limited to numbers._x000d__x000a_: symbol can be used for not available data." sqref="X100" xr:uid="{08F5D7CB-278E-46E0-95E5-8411DAD1A55D}">
      <formula1>OR(ISNUMBER(X100),X100=":")</formula1>
    </dataValidation>
    <dataValidation type="custom" allowBlank="1" showInputMessage="1" showErrorMessage="1" errorTitle="Wrong data input" error="Data entry is limited to numbers._x000d__x000a_: symbol can be used for not available data." sqref="X105" xr:uid="{AB281779-F4B9-400E-BDEC-3F4A71122791}">
      <formula1>OR(ISNUMBER(X105),X105=":")</formula1>
    </dataValidation>
    <dataValidation type="custom" allowBlank="1" showInputMessage="1" showErrorMessage="1" errorTitle="Wrong data input" error="Data entry is limited to numbers._x000d__x000a_: symbol can be used for not available data." sqref="Z96" xr:uid="{C770F4D4-E561-4B99-B952-CC0F3390E4D7}">
      <formula1>OR(ISNUMBER(Z96),Z96=":")</formula1>
    </dataValidation>
    <dataValidation type="custom" allowBlank="1" showInputMessage="1" showErrorMessage="1" errorTitle="Wrong data input" error="Data entry is limited to numbers._x000d__x000a_: symbol can be used for not available data." sqref="Z97" xr:uid="{0FDE5D30-D53A-470C-8630-B51BCDFC63A7}">
      <formula1>OR(ISNUMBER(Z97),Z97=":")</formula1>
    </dataValidation>
    <dataValidation type="custom" allowBlank="1" showInputMessage="1" showErrorMessage="1" errorTitle="Wrong data input" error="Data entry is limited to numbers._x000d__x000a_: symbol can be used for not available data." sqref="Z98" xr:uid="{3741B7DC-0EFD-4F15-804D-F8FD336AC508}">
      <formula1>OR(ISNUMBER(Z98),Z98=":")</formula1>
    </dataValidation>
    <dataValidation type="custom" allowBlank="1" showInputMessage="1" showErrorMessage="1" errorTitle="Wrong data input" error="Data entry is limited to numbers._x000d__x000a_: symbol can be used for not available data." sqref="Z99" xr:uid="{4C2D108A-28FB-4DA9-9CE4-629F9567245A}">
      <formula1>OR(ISNUMBER(Z99),Z99=":")</formula1>
    </dataValidation>
    <dataValidation type="custom" allowBlank="1" showInputMessage="1" showErrorMessage="1" errorTitle="Wrong data input" error="Data entry is limited to numbers._x000d__x000a_: symbol can be used for not available data." sqref="Z100" xr:uid="{DDE7BB9F-01FD-4136-9F6F-C2DE65D8E9C4}">
      <formula1>OR(ISNUMBER(Z100),Z100=":")</formula1>
    </dataValidation>
    <dataValidation type="custom" allowBlank="1" showInputMessage="1" showErrorMessage="1" errorTitle="Wrong data input" error="Data entry is limited to numbers._x000d__x000a_: symbol can be used for not available data." sqref="Z105" xr:uid="{87F8F8B0-0846-4E6A-AEC9-1F2B74F60E69}">
      <formula1>OR(ISNUMBER(Z105),Z105=":")</formula1>
    </dataValidation>
    <dataValidation type="custom" allowBlank="1" showInputMessage="1" showErrorMessage="1" errorTitle="Wrong data input" error="Data entry is limited to numbers._x000d__x000a_: symbol can be used for not available data." sqref="AB96" xr:uid="{EE49858C-FA88-402F-B528-0E35E1162565}">
      <formula1>OR(ISNUMBER(AB96),AB96=":")</formula1>
    </dataValidation>
    <dataValidation type="custom" allowBlank="1" showInputMessage="1" showErrorMessage="1" errorTitle="Wrong data input" error="Data entry is limited to numbers._x000d__x000a_: symbol can be used for not available data." sqref="AB97" xr:uid="{24033400-E397-433A-9A32-F6D19DA64825}">
      <formula1>OR(ISNUMBER(AB97),AB97=":")</formula1>
    </dataValidation>
    <dataValidation type="custom" allowBlank="1" showInputMessage="1" showErrorMessage="1" errorTitle="Wrong data input" error="Data entry is limited to numbers._x000d__x000a_: symbol can be used for not available data." sqref="AB98" xr:uid="{A224E9BB-81F5-4DDE-8D86-DC0F11093E01}">
      <formula1>OR(ISNUMBER(AB98),AB98=":")</formula1>
    </dataValidation>
    <dataValidation type="custom" allowBlank="1" showInputMessage="1" showErrorMessage="1" errorTitle="Wrong data input" error="Data entry is limited to numbers._x000d__x000a_: symbol can be used for not available data." sqref="AB99" xr:uid="{8CFEE171-8608-4010-BDBF-4397A7E0EF0A}">
      <formula1>OR(ISNUMBER(AB99),AB99=":")</formula1>
    </dataValidation>
    <dataValidation type="custom" allowBlank="1" showInputMessage="1" showErrorMessage="1" errorTitle="Wrong data input" error="Data entry is limited to numbers._x000d__x000a_: symbol can be used for not available data." sqref="AB100" xr:uid="{D72D39C1-0EF3-4B1A-8CB6-89ECE1563C3F}">
      <formula1>OR(ISNUMBER(AB100),AB100=":")</formula1>
    </dataValidation>
    <dataValidation type="custom" allowBlank="1" showInputMessage="1" showErrorMessage="1" errorTitle="Wrong data input" error="Data entry is limited to numbers._x000d__x000a_: symbol can be used for not available data." sqref="AB105" xr:uid="{6637EC2D-8424-43DD-9546-172D0722F55A}">
      <formula1>OR(ISNUMBER(AB105),AB105=":")</formula1>
    </dataValidation>
    <dataValidation type="custom" allowBlank="1" showInputMessage="1" showErrorMessage="1" errorTitle="Wrong data input" error="Data entry is limited to numbers._x000d__x000a_: symbol can be used for not available data." sqref="AD96" xr:uid="{A9FF2118-BC20-43D3-8424-16A505E33C37}">
      <formula1>OR(ISNUMBER(AD96),AD96=":")</formula1>
    </dataValidation>
    <dataValidation type="custom" allowBlank="1" showInputMessage="1" showErrorMessage="1" errorTitle="Wrong data input" error="Data entry is limited to numbers._x000d__x000a_: symbol can be used for not available data." sqref="AD97" xr:uid="{6C2F1E9B-D5DD-4070-9C11-EEE81E00CBDA}">
      <formula1>OR(ISNUMBER(AD97),AD97=":")</formula1>
    </dataValidation>
    <dataValidation type="custom" allowBlank="1" showInputMessage="1" showErrorMessage="1" errorTitle="Wrong data input" error="Data entry is limited to numbers._x000d__x000a_: symbol can be used for not available data." sqref="AD98" xr:uid="{34BAB441-0D26-4BD0-9B8E-45621D255679}">
      <formula1>OR(ISNUMBER(AD98),AD98=":")</formula1>
    </dataValidation>
    <dataValidation type="custom" allowBlank="1" showInputMessage="1" showErrorMessage="1" errorTitle="Wrong data input" error="Data entry is limited to numbers._x000d__x000a_: symbol can be used for not available data." sqref="AD99" xr:uid="{554BEE0C-0918-46A9-940B-52916E41BFD4}">
      <formula1>OR(ISNUMBER(AD99),AD99=":")</formula1>
    </dataValidation>
    <dataValidation type="custom" allowBlank="1" showInputMessage="1" showErrorMessage="1" errorTitle="Wrong data input" error="Data entry is limited to numbers._x000d__x000a_: symbol can be used for not available data." sqref="AD100" xr:uid="{D5C70B2F-1249-454C-81C5-29DECFE5DFE5}">
      <formula1>OR(ISNUMBER(AD100),AD100=":")</formula1>
    </dataValidation>
    <dataValidation type="custom" allowBlank="1" showInputMessage="1" showErrorMessage="1" errorTitle="Wrong data input" error="Data entry is limited to numbers._x000d__x000a_: symbol can be used for not available data." sqref="AD105" xr:uid="{B718C9C8-1678-4FEA-989D-5323B10D1D78}">
      <formula1>OR(ISNUMBER(AD105),AD105=":")</formula1>
    </dataValidation>
    <dataValidation type="custom" allowBlank="1" showInputMessage="1" showErrorMessage="1" errorTitle="Wrong data input" error="Data entry is limited to numbers._x000d__x000a_: symbol can be used for not available data." sqref="AF96" xr:uid="{E22C6A88-3080-442C-A9B8-740D938D2D20}">
      <formula1>OR(ISNUMBER(AF96),AF96=":")</formula1>
    </dataValidation>
    <dataValidation type="custom" allowBlank="1" showInputMessage="1" showErrorMessage="1" errorTitle="Wrong data input" error="Data entry is limited to numbers._x000d__x000a_: symbol can be used for not available data." sqref="AF97" xr:uid="{1882CFBF-A471-4AB8-B778-3727CB24D32B}">
      <formula1>OR(ISNUMBER(AF97),AF97=":")</formula1>
    </dataValidation>
    <dataValidation type="custom" allowBlank="1" showInputMessage="1" showErrorMessage="1" errorTitle="Wrong data input" error="Data entry is limited to numbers._x000d__x000a_: symbol can be used for not available data." sqref="AF98" xr:uid="{924D9E75-567C-4116-9383-42773192C95A}">
      <formula1>OR(ISNUMBER(AF98),AF98=":")</formula1>
    </dataValidation>
    <dataValidation type="custom" allowBlank="1" showInputMessage="1" showErrorMessage="1" errorTitle="Wrong data input" error="Data entry is limited to numbers._x000d__x000a_: symbol can be used for not available data." sqref="AF99" xr:uid="{2D0FF4C0-48F1-4560-A0CE-738F8A99EE8D}">
      <formula1>OR(ISNUMBER(AF99),AF99=":")</formula1>
    </dataValidation>
    <dataValidation type="custom" allowBlank="1" showInputMessage="1" showErrorMessage="1" errorTitle="Wrong data input" error="Data entry is limited to numbers._x000d__x000a_: symbol can be used for not available data." sqref="AF100" xr:uid="{953028EC-415E-4B29-99EA-204CF7069494}">
      <formula1>OR(ISNUMBER(AF100),AF100=":")</formula1>
    </dataValidation>
    <dataValidation type="custom" allowBlank="1" showInputMessage="1" showErrorMessage="1" errorTitle="Wrong data input" error="Data entry is limited to numbers._x000d__x000a_: symbol can be used for not available data." sqref="AF105" xr:uid="{ED1FB683-B252-46CC-A448-3779C859E4DF}">
      <formula1>OR(ISNUMBER(AF105),AF105=":")</formula1>
    </dataValidation>
    <dataValidation type="custom" allowBlank="1" showInputMessage="1" showErrorMessage="1" errorTitle="Wrong data input" error="Data entry is limited to numbers._x000d__x000a_: symbol can be used for not available data." sqref="AH96" xr:uid="{DF94DBF3-9891-4642-A87F-2C6C85B7CA17}">
      <formula1>OR(ISNUMBER(AH96),AH96=":")</formula1>
    </dataValidation>
    <dataValidation type="custom" allowBlank="1" showInputMessage="1" showErrorMessage="1" errorTitle="Wrong data input" error="Data entry is limited to numbers._x000d__x000a_: symbol can be used for not available data." sqref="AH97" xr:uid="{0F0C9A14-0950-4C14-8120-91C1C55ECBB6}">
      <formula1>OR(ISNUMBER(AH97),AH97=":")</formula1>
    </dataValidation>
    <dataValidation type="custom" allowBlank="1" showInputMessage="1" showErrorMessage="1" errorTitle="Wrong data input" error="Data entry is limited to numbers._x000d__x000a_: symbol can be used for not available data." sqref="AH98" xr:uid="{7DD76A68-D45F-4E85-BBC6-4525B699273D}">
      <formula1>OR(ISNUMBER(AH98),AH98=":")</formula1>
    </dataValidation>
    <dataValidation type="custom" allowBlank="1" showInputMessage="1" showErrorMessage="1" errorTitle="Wrong data input" error="Data entry is limited to numbers._x000d__x000a_: symbol can be used for not available data." sqref="AH99" xr:uid="{6DDD4112-81B0-4602-A149-22BDD34C3CC6}">
      <formula1>OR(ISNUMBER(AH99),AH99=":")</formula1>
    </dataValidation>
    <dataValidation type="custom" allowBlank="1" showInputMessage="1" showErrorMessage="1" errorTitle="Wrong data input" error="Data entry is limited to numbers._x000d__x000a_: symbol can be used for not available data." sqref="AH100" xr:uid="{D9D1C35E-0D74-417B-9603-06C7C0220EF9}">
      <formula1>OR(ISNUMBER(AH100),AH100=":")</formula1>
    </dataValidation>
    <dataValidation type="custom" allowBlank="1" showInputMessage="1" showErrorMessage="1" errorTitle="Wrong data input" error="Data entry is limited to numbers._x000d__x000a_: symbol can be used for not available data." sqref="AH105" xr:uid="{89E82E9E-4BBF-4CAF-BC99-EF672B24518A}">
      <formula1>OR(ISNUMBER(AH105),AH105=":")</formula1>
    </dataValidation>
    <dataValidation type="custom" allowBlank="1" showInputMessage="1" showErrorMessage="1" errorTitle="Wrong data input" error="Data entry is limited to numbers._x000d__x000a_: symbol can be used for not available data." sqref="AJ96" xr:uid="{1C9168E3-E6D4-4BF1-A747-E032E1EA1883}">
      <formula1>OR(ISNUMBER(AJ96),AJ96=":")</formula1>
    </dataValidation>
    <dataValidation type="custom" allowBlank="1" showInputMessage="1" showErrorMessage="1" errorTitle="Wrong data input" error="Data entry is limited to numbers._x000d__x000a_: symbol can be used for not available data." sqref="AJ97" xr:uid="{74CAAD87-93B9-49E7-8F73-0BC1CCE71365}">
      <formula1>OR(ISNUMBER(AJ97),AJ97=":")</formula1>
    </dataValidation>
    <dataValidation type="custom" allowBlank="1" showInputMessage="1" showErrorMessage="1" errorTitle="Wrong data input" error="Data entry is limited to numbers._x000d__x000a_: symbol can be used for not available data." sqref="AJ98" xr:uid="{9864D64D-D77C-44F5-837F-F07F9E2D5756}">
      <formula1>OR(ISNUMBER(AJ98),AJ98=":")</formula1>
    </dataValidation>
    <dataValidation type="custom" allowBlank="1" showInputMessage="1" showErrorMessage="1" errorTitle="Wrong data input" error="Data entry is limited to numbers._x000d__x000a_: symbol can be used for not available data." sqref="AJ99" xr:uid="{56869224-3959-4540-B6A4-9F0F600512C4}">
      <formula1>OR(ISNUMBER(AJ99),AJ99=":")</formula1>
    </dataValidation>
    <dataValidation type="custom" allowBlank="1" showInputMessage="1" showErrorMessage="1" errorTitle="Wrong data input" error="Data entry is limited to numbers._x000d__x000a_: symbol can be used for not available data." sqref="AJ100" xr:uid="{F7DBF5CF-61D3-4FBD-93CF-F3E27F9D39B1}">
      <formula1>OR(ISNUMBER(AJ100),AJ100=":")</formula1>
    </dataValidation>
    <dataValidation type="custom" allowBlank="1" showInputMessage="1" showErrorMessage="1" errorTitle="Wrong data input" error="Data entry is limited to numbers._x000d__x000a_: symbol can be used for not available data." sqref="AJ105" xr:uid="{20BD93E2-317F-42F3-B7BA-B473F2DB3A1F}">
      <formula1>OR(ISNUMBER(AJ105),AJ105=":")</formula1>
    </dataValidation>
    <dataValidation type="custom" allowBlank="1" showInputMessage="1" showErrorMessage="1" errorTitle="Wrong data input" error="Data entry is limited to numbers._x000d__x000a_: symbol can be used for not available data." sqref="AL96" xr:uid="{78C69174-A509-4951-ABCD-7C55FEA5ACDC}">
      <formula1>OR(ISNUMBER(AL96),AL96=":")</formula1>
    </dataValidation>
    <dataValidation type="custom" allowBlank="1" showInputMessage="1" showErrorMessage="1" errorTitle="Wrong data input" error="Data entry is limited to numbers._x000d__x000a_: symbol can be used for not available data." sqref="AL97" xr:uid="{963DE86D-69CE-4DEE-8935-23C3D784184E}">
      <formula1>OR(ISNUMBER(AL97),AL97=":")</formula1>
    </dataValidation>
    <dataValidation type="custom" allowBlank="1" showInputMessage="1" showErrorMessage="1" errorTitle="Wrong data input" error="Data entry is limited to numbers._x000d__x000a_: symbol can be used for not available data." sqref="AL98" xr:uid="{FBECEBB3-D8C3-45F8-8822-307BC783F883}">
      <formula1>OR(ISNUMBER(AL98),AL98=":")</formula1>
    </dataValidation>
    <dataValidation type="custom" allowBlank="1" showInputMessage="1" showErrorMessage="1" errorTitle="Wrong data input" error="Data entry is limited to numbers._x000d__x000a_: symbol can be used for not available data." sqref="AL99" xr:uid="{95C7DC47-0AAA-42CF-9CF5-142499583B30}">
      <formula1>OR(ISNUMBER(AL99),AL99=":")</formula1>
    </dataValidation>
    <dataValidation type="custom" allowBlank="1" showInputMessage="1" showErrorMessage="1" errorTitle="Wrong data input" error="Data entry is limited to numbers._x000d__x000a_: symbol can be used for not available data." sqref="AL100" xr:uid="{F2FBCFC5-C1EF-488D-AE8F-B1495958E53C}">
      <formula1>OR(ISNUMBER(AL100),AL100=":")</formula1>
    </dataValidation>
    <dataValidation type="custom" allowBlank="1" showInputMessage="1" showErrorMessage="1" errorTitle="Wrong data input" error="Data entry is limited to numbers._x000d__x000a_: symbol can be used for not available data." sqref="AL105" xr:uid="{BE4F1FB5-9DD3-44F8-B211-A59FC29ADB57}">
      <formula1>OR(ISNUMBER(AL105),AL105=":")</formula1>
    </dataValidation>
    <dataValidation type="custom" allowBlank="1" showInputMessage="1" showErrorMessage="1" errorTitle="Wrong data input" error="Data entry is limited to numbers._x000d__x000a_: symbol can be used for not available data." sqref="AN96" xr:uid="{1FA72F12-E9B4-445F-A0DC-2A20ECF14EAE}">
      <formula1>OR(ISNUMBER(AN96),AN96=":")</formula1>
    </dataValidation>
    <dataValidation type="custom" allowBlank="1" showInputMessage="1" showErrorMessage="1" errorTitle="Wrong data input" error="Data entry is limited to numbers._x000d__x000a_: symbol can be used for not available data." sqref="AN97" xr:uid="{D26E8B23-22D9-4E5D-9AF6-E3D213ACBD5B}">
      <formula1>OR(ISNUMBER(AN97),AN97=":")</formula1>
    </dataValidation>
    <dataValidation type="custom" allowBlank="1" showInputMessage="1" showErrorMessage="1" errorTitle="Wrong data input" error="Data entry is limited to numbers._x000d__x000a_: symbol can be used for not available data." sqref="AN98" xr:uid="{A91A8674-55CF-42DC-89BC-D6414390D500}">
      <formula1>OR(ISNUMBER(AN98),AN98=":")</formula1>
    </dataValidation>
    <dataValidation type="custom" allowBlank="1" showInputMessage="1" showErrorMessage="1" errorTitle="Wrong data input" error="Data entry is limited to numbers._x000d__x000a_: symbol can be used for not available data." sqref="AN99" xr:uid="{3B9DF739-4506-436C-8AC1-9E386299ED33}">
      <formula1>OR(ISNUMBER(AN99),AN99=":")</formula1>
    </dataValidation>
    <dataValidation type="custom" allowBlank="1" showInputMessage="1" showErrorMessage="1" errorTitle="Wrong data input" error="Data entry is limited to numbers._x000d__x000a_: symbol can be used for not available data." sqref="AN100" xr:uid="{00594091-5655-4D2F-A8F5-0AD94AFD2DFD}">
      <formula1>OR(ISNUMBER(AN100),AN100=":")</formula1>
    </dataValidation>
    <dataValidation type="custom" allowBlank="1" showInputMessage="1" showErrorMessage="1" errorTitle="Wrong data input" error="Data entry is limited to numbers._x000d__x000a_: symbol can be used for not available data." sqref="AN105" xr:uid="{50E684A8-7F15-4F23-A3C7-F9C0DD2E0F3F}">
      <formula1>OR(ISNUMBER(AN105),AN105=":")</formula1>
    </dataValidation>
    <dataValidation type="custom" allowBlank="1" showInputMessage="1" showErrorMessage="1" errorTitle="Wrong data input" error="Data entry is limited to numbers._x000d__x000a_: symbol can be used for not available data." sqref="AP96" xr:uid="{0324D91A-AF07-4A6B-925B-4F7CCB206B3C}">
      <formula1>OR(ISNUMBER(AP96),AP96=":")</formula1>
    </dataValidation>
    <dataValidation type="custom" allowBlank="1" showInputMessage="1" showErrorMessage="1" errorTitle="Wrong data input" error="Data entry is limited to numbers._x000d__x000a_: symbol can be used for not available data." sqref="AP97" xr:uid="{1E226E71-B9ED-457A-B99E-62431ECDF8AC}">
      <formula1>OR(ISNUMBER(AP97),AP97=":")</formula1>
    </dataValidation>
    <dataValidation type="custom" allowBlank="1" showInputMessage="1" showErrorMessage="1" errorTitle="Wrong data input" error="Data entry is limited to numbers._x000d__x000a_: symbol can be used for not available data." sqref="AP98" xr:uid="{D10FBF8C-29E8-43F4-B5D7-DC9C8162BA13}">
      <formula1>OR(ISNUMBER(AP98),AP98=":")</formula1>
    </dataValidation>
    <dataValidation type="custom" allowBlank="1" showInputMessage="1" showErrorMessage="1" errorTitle="Wrong data input" error="Data entry is limited to numbers._x000d__x000a_: symbol can be used for not available data." sqref="AP99" xr:uid="{CE4FBD78-1E8C-44FE-B49A-A6DAE30619DC}">
      <formula1>OR(ISNUMBER(AP99),AP99=":")</formula1>
    </dataValidation>
    <dataValidation type="custom" allowBlank="1" showInputMessage="1" showErrorMessage="1" errorTitle="Wrong data input" error="Data entry is limited to numbers._x000d__x000a_: symbol can be used for not available data." sqref="AP100" xr:uid="{B0D0BF9C-748C-4524-A680-F353CA429457}">
      <formula1>OR(ISNUMBER(AP100),AP100=":")</formula1>
    </dataValidation>
    <dataValidation type="custom" allowBlank="1" showInputMessage="1" showErrorMessage="1" errorTitle="Wrong data input" error="Data entry is limited to numbers._x000d__x000a_: symbol can be used for not available data." sqref="AP105" xr:uid="{C481CE2C-C3EE-4294-B1A0-F08C9DF49EDF}">
      <formula1>OR(ISNUMBER(AP105),AP105=":")</formula1>
    </dataValidation>
    <dataValidation type="custom" allowBlank="1" showInputMessage="1" showErrorMessage="1" errorTitle="Wrong data input" error="Data entry is limited to numbers._x000d__x000a_: symbol can be used for not available data." sqref="AR96" xr:uid="{59227B03-53FB-44D7-B817-FBFEB74FC1F2}">
      <formula1>OR(ISNUMBER(AR96),AR96=":")</formula1>
    </dataValidation>
    <dataValidation type="custom" allowBlank="1" showInputMessage="1" showErrorMessage="1" errorTitle="Wrong data input" error="Data entry is limited to numbers._x000d__x000a_: symbol can be used for not available data." sqref="AR97" xr:uid="{560B80DC-94A6-4304-832D-7FC3D038A331}">
      <formula1>OR(ISNUMBER(AR97),AR97=":")</formula1>
    </dataValidation>
    <dataValidation type="custom" allowBlank="1" showInputMessage="1" showErrorMessage="1" errorTitle="Wrong data input" error="Data entry is limited to numbers._x000d__x000a_: symbol can be used for not available data." sqref="AR98" xr:uid="{C2658108-7B63-4130-9B0F-3C13A1E701B2}">
      <formula1>OR(ISNUMBER(AR98),AR98=":")</formula1>
    </dataValidation>
    <dataValidation type="custom" allowBlank="1" showInputMessage="1" showErrorMessage="1" errorTitle="Wrong data input" error="Data entry is limited to numbers._x000d__x000a_: symbol can be used for not available data." sqref="AR99" xr:uid="{1905CAFC-BA0F-4071-AC63-AD5B3C12BB79}">
      <formula1>OR(ISNUMBER(AR99),AR99=":")</formula1>
    </dataValidation>
    <dataValidation type="custom" allowBlank="1" showInputMessage="1" showErrorMessage="1" errorTitle="Wrong data input" error="Data entry is limited to numbers._x000d__x000a_: symbol can be used for not available data." sqref="AR100" xr:uid="{8E7535E9-2E32-4A41-BA53-48DCB5DA9AEB}">
      <formula1>OR(ISNUMBER(AR100),AR100=":")</formula1>
    </dataValidation>
    <dataValidation type="custom" allowBlank="1" showInputMessage="1" showErrorMessage="1" errorTitle="Wrong data input" error="Data entry is limited to numbers._x000d__x000a_: symbol can be used for not available data." sqref="AR105" xr:uid="{DA935EA5-7224-4D76-9DBB-C5B4416E8538}">
      <formula1>OR(ISNUMBER(AR105),AR105=":")</formula1>
    </dataValidation>
    <dataValidation type="custom" allowBlank="1" showInputMessage="1" showErrorMessage="1" errorTitle="Wrong data input" error="Data entry is limited to numbers._x000d__x000a_: symbol can be used for not available data." sqref="AT96" xr:uid="{FF63BBED-E63A-4F19-8CE4-79105B4824DF}">
      <formula1>OR(ISNUMBER(AT96),AT96=":")</formula1>
    </dataValidation>
    <dataValidation type="custom" allowBlank="1" showInputMessage="1" showErrorMessage="1" errorTitle="Wrong data input" error="Data entry is limited to numbers._x000d__x000a_: symbol can be used for not available data." sqref="AT97" xr:uid="{C9E8E0A4-A669-4FE1-847D-813FB7B3C87F}">
      <formula1>OR(ISNUMBER(AT97),AT97=":")</formula1>
    </dataValidation>
    <dataValidation type="custom" allowBlank="1" showInputMessage="1" showErrorMessage="1" errorTitle="Wrong data input" error="Data entry is limited to numbers._x000d__x000a_: symbol can be used for not available data." sqref="AT98" xr:uid="{1BB4F195-FBD5-4547-81D2-0B3042BE1332}">
      <formula1>OR(ISNUMBER(AT98),AT98=":")</formula1>
    </dataValidation>
    <dataValidation type="custom" allowBlank="1" showInputMessage="1" showErrorMessage="1" errorTitle="Wrong data input" error="Data entry is limited to numbers._x000d__x000a_: symbol can be used for not available data." sqref="AT99" xr:uid="{E4BD7907-0A00-43E6-96C7-0926F611C390}">
      <formula1>OR(ISNUMBER(AT99),AT99=":")</formula1>
    </dataValidation>
    <dataValidation type="custom" allowBlank="1" showInputMessage="1" showErrorMessage="1" errorTitle="Wrong data input" error="Data entry is limited to numbers._x000d__x000a_: symbol can be used for not available data." sqref="AT100" xr:uid="{82EA4D87-750A-4CEE-A10D-504E011CF871}">
      <formula1>OR(ISNUMBER(AT100),AT100=":")</formula1>
    </dataValidation>
    <dataValidation type="custom" allowBlank="1" showInputMessage="1" showErrorMessage="1" errorTitle="Wrong data input" error="Data entry is limited to numbers._x000d__x000a_: symbol can be used for not available data." sqref="AT105" xr:uid="{FA3C4938-4CD0-42D1-B03E-A847F95770AB}">
      <formula1>OR(ISNUMBER(AT105),AT105=":")</formula1>
    </dataValidation>
    <dataValidation type="custom" allowBlank="1" showInputMessage="1" showErrorMessage="1" errorTitle="Wrong data input" error="Data entry is limited to numbers._x000d__x000a_: symbol can be used for not available data." sqref="AV96" xr:uid="{70D16DF4-70DC-4F95-B40B-250E5A967351}">
      <formula1>OR(ISNUMBER(AV96),AV96=":")</formula1>
    </dataValidation>
    <dataValidation type="custom" allowBlank="1" showInputMessage="1" showErrorMessage="1" errorTitle="Wrong data input" error="Data entry is limited to numbers._x000d__x000a_: symbol can be used for not available data." sqref="AV97" xr:uid="{5F2F7033-0D67-4A56-9469-EF78C6A7A73D}">
      <formula1>OR(ISNUMBER(AV97),AV97=":")</formula1>
    </dataValidation>
    <dataValidation type="custom" allowBlank="1" showInputMessage="1" showErrorMessage="1" errorTitle="Wrong data input" error="Data entry is limited to numbers._x000d__x000a_: symbol can be used for not available data." sqref="AV98" xr:uid="{8C802277-1A71-4AD8-A6F4-BDA78EF8D8B1}">
      <formula1>OR(ISNUMBER(AV98),AV98=":")</formula1>
    </dataValidation>
    <dataValidation type="custom" allowBlank="1" showInputMessage="1" showErrorMessage="1" errorTitle="Wrong data input" error="Data entry is limited to numbers._x000d__x000a_: symbol can be used for not available data." sqref="AV99" xr:uid="{652865ED-0FC4-4B14-95FB-5A4E816BE4B5}">
      <formula1>OR(ISNUMBER(AV99),AV99=":")</formula1>
    </dataValidation>
    <dataValidation type="custom" allowBlank="1" showInputMessage="1" showErrorMessage="1" errorTitle="Wrong data input" error="Data entry is limited to numbers._x000d__x000a_: symbol can be used for not available data." sqref="AV100" xr:uid="{BCCCE969-48F8-4175-A33E-F1291658275A}">
      <formula1>OR(ISNUMBER(AV100),AV100=":")</formula1>
    </dataValidation>
    <dataValidation type="custom" allowBlank="1" showInputMessage="1" showErrorMessage="1" errorTitle="Wrong data input" error="Data entry is limited to numbers._x000d__x000a_: symbol can be used for not available data." sqref="AV105" xr:uid="{6A93288F-D11D-4C8C-8A0A-4C614A4BED82}">
      <formula1>OR(ISNUMBER(AV105),AV105=":")</formula1>
    </dataValidation>
    <dataValidation type="custom" allowBlank="1" showInputMessage="1" showErrorMessage="1" errorTitle="Wrong data input" error="Data entry is limited to numbers._x000d__x000a_: symbol can be used for not available data." sqref="AX96" xr:uid="{9036006C-B727-4A11-A909-39CFD07F6998}">
      <formula1>OR(ISNUMBER(AX96),AX96=":")</formula1>
    </dataValidation>
    <dataValidation type="custom" allowBlank="1" showInputMessage="1" showErrorMessage="1" errorTitle="Wrong data input" error="Data entry is limited to numbers._x000d__x000a_: symbol can be used for not available data." sqref="AX97" xr:uid="{11D0A7A3-EADF-4F5F-A57E-097B15D156DA}">
      <formula1>OR(ISNUMBER(AX97),AX97=":")</formula1>
    </dataValidation>
    <dataValidation type="custom" allowBlank="1" showInputMessage="1" showErrorMessage="1" errorTitle="Wrong data input" error="Data entry is limited to numbers._x000d__x000a_: symbol can be used for not available data." sqref="AX98" xr:uid="{F450E657-5790-416F-8EC4-9B34BAB4CCF3}">
      <formula1>OR(ISNUMBER(AX98),AX98=":")</formula1>
    </dataValidation>
    <dataValidation type="custom" allowBlank="1" showInputMessage="1" showErrorMessage="1" errorTitle="Wrong data input" error="Data entry is limited to numbers._x000d__x000a_: symbol can be used for not available data." sqref="AX99" xr:uid="{D42C528F-B7D2-490B-BAF5-D8E9D007BFFD}">
      <formula1>OR(ISNUMBER(AX99),AX99=":")</formula1>
    </dataValidation>
    <dataValidation type="custom" allowBlank="1" showInputMessage="1" showErrorMessage="1" errorTitle="Wrong data input" error="Data entry is limited to numbers._x000d__x000a_: symbol can be used for not available data." sqref="AX100" xr:uid="{47AF97E9-DDB0-4365-95CF-843D8DAF269A}">
      <formula1>OR(ISNUMBER(AX100),AX100=":")</formula1>
    </dataValidation>
    <dataValidation type="custom" allowBlank="1" showInputMessage="1" showErrorMessage="1" errorTitle="Wrong data input" error="Data entry is limited to numbers._x000d__x000a_: symbol can be used for not available data." sqref="AX105" xr:uid="{FEFD4B31-1A5B-4038-9A8A-3B7642F495AA}">
      <formula1>OR(ISNUMBER(AX105),AX105=":")</formula1>
    </dataValidation>
    <dataValidation type="custom" allowBlank="1" showInputMessage="1" showErrorMessage="1" errorTitle="Wrong data input" error="Data entry is limited to numbers._x000d__x000a_: symbol can be used for not available data." sqref="AZ96" xr:uid="{D3519D07-AF12-4204-8552-B3B49EC5C2BD}">
      <formula1>OR(ISNUMBER(AZ96),AZ96=":")</formula1>
    </dataValidation>
    <dataValidation type="custom" allowBlank="1" showInputMessage="1" showErrorMessage="1" errorTitle="Wrong data input" error="Data entry is limited to numbers._x000d__x000a_: symbol can be used for not available data." sqref="AZ97" xr:uid="{86950756-13F6-4AC6-A656-53EBE60D2BDA}">
      <formula1>OR(ISNUMBER(AZ97),AZ97=":")</formula1>
    </dataValidation>
    <dataValidation type="custom" allowBlank="1" showInputMessage="1" showErrorMessage="1" errorTitle="Wrong data input" error="Data entry is limited to numbers._x000d__x000a_: symbol can be used for not available data." sqref="AZ98" xr:uid="{FD73B0B2-3E77-4F56-8D96-F95574AB7E5C}">
      <formula1>OR(ISNUMBER(AZ98),AZ98=":")</formula1>
    </dataValidation>
    <dataValidation type="custom" allowBlank="1" showInputMessage="1" showErrorMessage="1" errorTitle="Wrong data input" error="Data entry is limited to numbers._x000d__x000a_: symbol can be used for not available data." sqref="AZ99" xr:uid="{6403DE36-5C39-49C4-AEE8-884F93181440}">
      <formula1>OR(ISNUMBER(AZ99),AZ99=":")</formula1>
    </dataValidation>
    <dataValidation type="custom" allowBlank="1" showInputMessage="1" showErrorMessage="1" errorTitle="Wrong data input" error="Data entry is limited to numbers._x000d__x000a_: symbol can be used for not available data." sqref="AZ100" xr:uid="{F2E223C0-9BF9-4EA2-945C-5EF7C38964E8}">
      <formula1>OR(ISNUMBER(AZ100),AZ100=":")</formula1>
    </dataValidation>
    <dataValidation type="custom" allowBlank="1" showInputMessage="1" showErrorMessage="1" errorTitle="Wrong data input" error="Data entry is limited to numbers._x000d__x000a_: symbol can be used for not available data." sqref="AZ105" xr:uid="{C6B23702-844F-4FEE-A71D-E25332864E84}">
      <formula1>OR(ISNUMBER(AZ105),AZ105=":")</formula1>
    </dataValidation>
    <dataValidation type="custom" allowBlank="1" showInputMessage="1" showErrorMessage="1" errorTitle="Wrong data input" error="Data entry is limited to numbers._x000d__x000a_: symbol can be used for not available data." sqref="BB96" xr:uid="{2B80577C-3A4B-4348-B298-C4C97EDBC92F}">
      <formula1>OR(ISNUMBER(BB96),BB96=":")</formula1>
    </dataValidation>
    <dataValidation type="custom" allowBlank="1" showInputMessage="1" showErrorMessage="1" errorTitle="Wrong data input" error="Data entry is limited to numbers._x000d__x000a_: symbol can be used for not available data." sqref="BB97" xr:uid="{D8DD009F-C32A-4605-BE85-7961A08CFF7A}">
      <formula1>OR(ISNUMBER(BB97),BB97=":")</formula1>
    </dataValidation>
    <dataValidation type="custom" allowBlank="1" showInputMessage="1" showErrorMessage="1" errorTitle="Wrong data input" error="Data entry is limited to numbers._x000d__x000a_: symbol can be used for not available data." sqref="BB98" xr:uid="{02800E01-6D31-4CA7-A6B8-43A8E4956752}">
      <formula1>OR(ISNUMBER(BB98),BB98=":")</formula1>
    </dataValidation>
    <dataValidation type="custom" allowBlank="1" showInputMessage="1" showErrorMessage="1" errorTitle="Wrong data input" error="Data entry is limited to numbers._x000d__x000a_: symbol can be used for not available data." sqref="BB99" xr:uid="{E91D685C-32F4-4A59-A74C-22582D4A7CD7}">
      <formula1>OR(ISNUMBER(BB99),BB99=":")</formula1>
    </dataValidation>
    <dataValidation type="custom" allowBlank="1" showInputMessage="1" showErrorMessage="1" errorTitle="Wrong data input" error="Data entry is limited to numbers._x000d__x000a_: symbol can be used for not available data." sqref="BB100" xr:uid="{5C85754D-3789-4ECC-B1D4-32E21818B627}">
      <formula1>OR(ISNUMBER(BB100),BB100=":")</formula1>
    </dataValidation>
    <dataValidation type="custom" allowBlank="1" showInputMessage="1" showErrorMessage="1" errorTitle="Wrong data input" error="Data entry is limited to numbers._x000d__x000a_: symbol can be used for not available data." sqref="BB105" xr:uid="{423FBF0C-3DD9-401F-BD91-ABD7894E3068}">
      <formula1>OR(ISNUMBER(BB105),BB105=":")</formula1>
    </dataValidation>
    <dataValidation type="custom" allowBlank="1" showInputMessage="1" showErrorMessage="1" errorTitle="Wrong data input" error="Data entry is limited to numbers._x000d__x000a_: symbol can be used for not available data." sqref="BD96" xr:uid="{8E4886CA-8E0A-44C7-83A2-E9ACAD797201}">
      <formula1>OR(ISNUMBER(BD96),BD96=":")</formula1>
    </dataValidation>
    <dataValidation type="custom" allowBlank="1" showInputMessage="1" showErrorMessage="1" errorTitle="Wrong data input" error="Data entry is limited to numbers._x000d__x000a_: symbol can be used for not available data." sqref="BD97" xr:uid="{8AF86AC2-0A83-428C-85D4-C3571A771EF2}">
      <formula1>OR(ISNUMBER(BD97),BD97=":")</formula1>
    </dataValidation>
    <dataValidation type="custom" allowBlank="1" showInputMessage="1" showErrorMessage="1" errorTitle="Wrong data input" error="Data entry is limited to numbers._x000d__x000a_: symbol can be used for not available data." sqref="BD98" xr:uid="{7C38F8E5-DB3C-4076-B47A-C454BAEB3DBF}">
      <formula1>OR(ISNUMBER(BD98),BD98=":")</formula1>
    </dataValidation>
    <dataValidation type="custom" allowBlank="1" showInputMessage="1" showErrorMessage="1" errorTitle="Wrong data input" error="Data entry is limited to numbers._x000d__x000a_: symbol can be used for not available data." sqref="BD99" xr:uid="{C1E6AA4D-E7BB-44E5-ACB9-967CCD04B181}">
      <formula1>OR(ISNUMBER(BD99),BD99=":")</formula1>
    </dataValidation>
    <dataValidation type="custom" allowBlank="1" showInputMessage="1" showErrorMessage="1" errorTitle="Wrong data input" error="Data entry is limited to numbers._x000d__x000a_: symbol can be used for not available data." sqref="BD100" xr:uid="{5F7A01A5-DBE3-49A6-A2A1-31021640044D}">
      <formula1>OR(ISNUMBER(BD100),BD100=":")</formula1>
    </dataValidation>
    <dataValidation type="custom" allowBlank="1" showInputMessage="1" showErrorMessage="1" errorTitle="Wrong data input" error="Data entry is limited to numbers._x000d__x000a_: symbol can be used for not available data." sqref="BD105" xr:uid="{0D31AFA1-F879-4BDC-8BFD-BD1C4CA2F656}">
      <formula1>OR(ISNUMBER(BD105),BD105=":")</formula1>
    </dataValidation>
    <dataValidation type="custom" allowBlank="1" showInputMessage="1" showErrorMessage="1" errorTitle="Wrong data input" error="Data entry is limited to numbers._x000d__x000a_: symbol can be used for not available data." sqref="BF96" xr:uid="{86B9E955-E2E4-4A12-95FB-08072AB4FA78}">
      <formula1>OR(ISNUMBER(BF96),BF96=":")</formula1>
    </dataValidation>
    <dataValidation type="custom" allowBlank="1" showInputMessage="1" showErrorMessage="1" errorTitle="Wrong data input" error="Data entry is limited to numbers._x000d__x000a_: symbol can be used for not available data." sqref="BF97" xr:uid="{D37C9F50-0111-4757-BE11-9CD5D9FFD2B4}">
      <formula1>OR(ISNUMBER(BF97),BF97=":")</formula1>
    </dataValidation>
    <dataValidation type="custom" allowBlank="1" showInputMessage="1" showErrorMessage="1" errorTitle="Wrong data input" error="Data entry is limited to numbers._x000d__x000a_: symbol can be used for not available data." sqref="BF98" xr:uid="{673B3E2C-4DCC-4FC0-AA20-FD361C50E594}">
      <formula1>OR(ISNUMBER(BF98),BF98=":")</formula1>
    </dataValidation>
    <dataValidation type="custom" allowBlank="1" showInputMessage="1" showErrorMessage="1" errorTitle="Wrong data input" error="Data entry is limited to numbers._x000d__x000a_: symbol can be used for not available data." sqref="BF99" xr:uid="{F95A6539-4960-4111-82D1-9CF34D90C7BA}">
      <formula1>OR(ISNUMBER(BF99),BF99=":")</formula1>
    </dataValidation>
    <dataValidation type="custom" allowBlank="1" showInputMessage="1" showErrorMessage="1" errorTitle="Wrong data input" error="Data entry is limited to numbers._x000d__x000a_: symbol can be used for not available data." sqref="BF100" xr:uid="{2E9ED47B-89BC-49DA-9030-D03C3D67FA7B}">
      <formula1>OR(ISNUMBER(BF100),BF100=":")</formula1>
    </dataValidation>
    <dataValidation type="custom" allowBlank="1" showInputMessage="1" showErrorMessage="1" errorTitle="Wrong data input" error="Data entry is limited to numbers._x000d__x000a_: symbol can be used for not available data." sqref="BF105" xr:uid="{9521FDDA-CED5-4222-8286-69F3DAF660E7}">
      <formula1>OR(ISNUMBER(BF105),BF105=":")</formula1>
    </dataValidation>
    <dataValidation type="custom" allowBlank="1" showInputMessage="1" showErrorMessage="1" errorTitle="Wrong data input" error="Data entry is limited to numbers._x000d__x000a_: symbol can be used for not available data." sqref="BH96" xr:uid="{08D843D2-BD1F-4C69-9A1A-9F7B4669EF40}">
      <formula1>OR(ISNUMBER(BH96),BH96=":")</formula1>
    </dataValidation>
    <dataValidation type="custom" allowBlank="1" showInputMessage="1" showErrorMessage="1" errorTitle="Wrong data input" error="Data entry is limited to numbers._x000d__x000a_: symbol can be used for not available data." sqref="BH97" xr:uid="{FF56BA15-D9A4-473C-8C2C-4DD4A765FDC0}">
      <formula1>OR(ISNUMBER(BH97),BH97=":")</formula1>
    </dataValidation>
    <dataValidation type="custom" allowBlank="1" showInputMessage="1" showErrorMessage="1" errorTitle="Wrong data input" error="Data entry is limited to numbers._x000d__x000a_: symbol can be used for not available data." sqref="BH98" xr:uid="{CE1D268F-84F1-4C00-8450-2338C0591A53}">
      <formula1>OR(ISNUMBER(BH98),BH98=":")</formula1>
    </dataValidation>
    <dataValidation type="custom" allowBlank="1" showInputMessage="1" showErrorMessage="1" errorTitle="Wrong data input" error="Data entry is limited to numbers._x000d__x000a_: symbol can be used for not available data." sqref="BH99" xr:uid="{E60D8541-1467-4E3A-973E-0CE1B0BA97E0}">
      <formula1>OR(ISNUMBER(BH99),BH99=":")</formula1>
    </dataValidation>
    <dataValidation type="custom" allowBlank="1" showInputMessage="1" showErrorMessage="1" errorTitle="Wrong data input" error="Data entry is limited to numbers._x000d__x000a_: symbol can be used for not available data." sqref="BH100" xr:uid="{624C2445-DFCF-41C4-A538-64E31FD43A97}">
      <formula1>OR(ISNUMBER(BH100),BH100=":")</formula1>
    </dataValidation>
    <dataValidation type="custom" allowBlank="1" showInputMessage="1" showErrorMessage="1" errorTitle="Wrong data input" error="Data entry is limited to numbers._x000d__x000a_: symbol can be used for not available data." sqref="BH105" xr:uid="{E5AB0A6E-E171-4E00-9AC6-E37304720105}">
      <formula1>OR(ISNUMBER(BH105),BH105=":")</formula1>
    </dataValidation>
    <dataValidation type="custom" allowBlank="1" showInputMessage="1" showErrorMessage="1" errorTitle="Wrong data input" error="Data entry is limited to numbers._x000d__x000a_: symbol can be used for not available data." sqref="BJ96" xr:uid="{B8C3858C-AC6F-4332-BB98-543E6BAF64DF}">
      <formula1>OR(ISNUMBER(BJ96),BJ96=":")</formula1>
    </dataValidation>
    <dataValidation type="custom" allowBlank="1" showInputMessage="1" showErrorMessage="1" errorTitle="Wrong data input" error="Data entry is limited to numbers._x000d__x000a_: symbol can be used for not available data." sqref="BJ97" xr:uid="{796754B9-37AE-4869-A555-809B12434A23}">
      <formula1>OR(ISNUMBER(BJ97),BJ97=":")</formula1>
    </dataValidation>
    <dataValidation type="custom" allowBlank="1" showInputMessage="1" showErrorMessage="1" errorTitle="Wrong data input" error="Data entry is limited to numbers._x000d__x000a_: symbol can be used for not available data." sqref="BJ98" xr:uid="{85679803-4C67-4EDF-8B5E-DF965C62F544}">
      <formula1>OR(ISNUMBER(BJ98),BJ98=":")</formula1>
    </dataValidation>
    <dataValidation type="custom" allowBlank="1" showInputMessage="1" showErrorMessage="1" errorTitle="Wrong data input" error="Data entry is limited to numbers._x000d__x000a_: symbol can be used for not available data." sqref="BJ99" xr:uid="{AFA21CD2-56B1-4444-A1F8-A85BA7CC354A}">
      <formula1>OR(ISNUMBER(BJ99),BJ99=":")</formula1>
    </dataValidation>
    <dataValidation type="custom" allowBlank="1" showInputMessage="1" showErrorMessage="1" errorTitle="Wrong data input" error="Data entry is limited to numbers._x000d__x000a_: symbol can be used for not available data." sqref="BJ100" xr:uid="{1E791F5F-6FC4-4E7E-85FE-9ECB696992C9}">
      <formula1>OR(ISNUMBER(BJ100),BJ100=":")</formula1>
    </dataValidation>
    <dataValidation type="custom" allowBlank="1" showInputMessage="1" showErrorMessage="1" errorTitle="Wrong data input" error="Data entry is limited to numbers._x000d__x000a_: symbol can be used for not available data." sqref="BJ105" xr:uid="{B00AA850-D59A-4F28-8009-830A8DAB0CDF}">
      <formula1>OR(ISNUMBER(BJ105),BJ105=":")</formula1>
    </dataValidation>
    <dataValidation type="custom" allowBlank="1" showInputMessage="1" showErrorMessage="1" errorTitle="Wrong data input" error="Data entry is limited to numbers._x000d__x000a_: symbol can be used for not available data." sqref="BL96" xr:uid="{A200B7CD-7B45-4D96-8B20-B1E2EC913F95}">
      <formula1>OR(ISNUMBER(BL96),BL96=":")</formula1>
    </dataValidation>
    <dataValidation type="custom" allowBlank="1" showInputMessage="1" showErrorMessage="1" errorTitle="Wrong data input" error="Data entry is limited to numbers._x000d__x000a_: symbol can be used for not available data." sqref="BL97" xr:uid="{572D3174-D47B-4AE5-8836-1B8FD2FF0402}">
      <formula1>OR(ISNUMBER(BL97),BL97=":")</formula1>
    </dataValidation>
    <dataValidation type="custom" allowBlank="1" showInputMessage="1" showErrorMessage="1" errorTitle="Wrong data input" error="Data entry is limited to numbers._x000d__x000a_: symbol can be used for not available data." sqref="BL98" xr:uid="{26CCC5FC-17CC-4097-A32E-2305CA33037D}">
      <formula1>OR(ISNUMBER(BL98),BL98=":")</formula1>
    </dataValidation>
    <dataValidation type="custom" allowBlank="1" showInputMessage="1" showErrorMessage="1" errorTitle="Wrong data input" error="Data entry is limited to numbers._x000d__x000a_: symbol can be used for not available data." sqref="BL99" xr:uid="{AE4CC3B6-090A-4449-83CB-5C9466AD8C33}">
      <formula1>OR(ISNUMBER(BL99),BL99=":")</formula1>
    </dataValidation>
    <dataValidation type="custom" allowBlank="1" showInputMessage="1" showErrorMessage="1" errorTitle="Wrong data input" error="Data entry is limited to numbers._x000d__x000a_: symbol can be used for not available data." sqref="BL100" xr:uid="{040EA0F1-A8BE-4C34-98F7-63F68663EC68}">
      <formula1>OR(ISNUMBER(BL100),BL100=":")</formula1>
    </dataValidation>
    <dataValidation type="custom" allowBlank="1" showInputMessage="1" showErrorMessage="1" errorTitle="Wrong data input" error="Data entry is limited to numbers._x000d__x000a_: symbol can be used for not available data." sqref="BL105" xr:uid="{2E16A456-53BB-4101-B320-ACCB7CD1D51C}">
      <formula1>OR(ISNUMBER(BL105),BL105=":")</formula1>
    </dataValidation>
    <dataValidation type="custom" allowBlank="1" showInputMessage="1" showErrorMessage="1" errorTitle="Wrong data input" error="Data entry is limited to numbers._x000d__x000a_: symbol can be used for not available data." sqref="BN96" xr:uid="{6B0CD40E-7A9A-453F-9966-CC756A47F3EE}">
      <formula1>OR(ISNUMBER(BN96),BN96=":")</formula1>
    </dataValidation>
    <dataValidation type="custom" allowBlank="1" showInputMessage="1" showErrorMessage="1" errorTitle="Wrong data input" error="Data entry is limited to numbers._x000d__x000a_: symbol can be used for not available data." sqref="BN97" xr:uid="{A29CC5E7-4ADF-407A-B055-D322690D8725}">
      <formula1>OR(ISNUMBER(BN97),BN97=":")</formula1>
    </dataValidation>
    <dataValidation type="custom" allowBlank="1" showInputMessage="1" showErrorMessage="1" errorTitle="Wrong data input" error="Data entry is limited to numbers._x000d__x000a_: symbol can be used for not available data." sqref="BN98" xr:uid="{E6ED2980-06D1-4DD3-8B57-2B55218CD9C5}">
      <formula1>OR(ISNUMBER(BN98),BN98=":")</formula1>
    </dataValidation>
    <dataValidation type="custom" allowBlank="1" showInputMessage="1" showErrorMessage="1" errorTitle="Wrong data input" error="Data entry is limited to numbers._x000d__x000a_: symbol can be used for not available data." sqref="BN99" xr:uid="{EA644469-221E-460B-B6CF-59FF8AD0AC72}">
      <formula1>OR(ISNUMBER(BN99),BN99=":")</formula1>
    </dataValidation>
    <dataValidation type="custom" allowBlank="1" showInputMessage="1" showErrorMessage="1" errorTitle="Wrong data input" error="Data entry is limited to numbers._x000d__x000a_: symbol can be used for not available data." sqref="BN100" xr:uid="{E31A67E1-5ABB-4D1C-8DAE-B6158D8671A5}">
      <formula1>OR(ISNUMBER(BN100),BN100=":")</formula1>
    </dataValidation>
    <dataValidation type="custom" allowBlank="1" showInputMessage="1" showErrorMessage="1" errorTitle="Wrong data input" error="Data entry is limited to numbers._x000d__x000a_: symbol can be used for not available data." sqref="BN105" xr:uid="{DE2F3600-13FD-481E-BF8D-465F7EBA5380}">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3297"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3298"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3299"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3300"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MODEL8">
    <tabColor indexed="42"/>
  </sheetPr>
  <dimension ref="A1:CT144"/>
  <sheetViews>
    <sheetView showGridLines="0" showOutlineSymbols="0" zoomScale="90" zoomScaleNormal="90" zoomScaleSheetLayoutView="100" workbookViewId="0">
      <pane xSplit="5" ySplit="4" topLeftCell="AD86" activePane="bottomRight" state="frozen"/>
      <selection activeCell="BI91" sqref="BI91:BI92"/>
      <selection pane="topRight" activeCell="BI91" sqref="BI91:BI92"/>
      <selection pane="bottomLeft" activeCell="BI91" sqref="BI91:BI92"/>
      <selection pane="bottomRight" activeCell="F97" sqref="F97:BL97"/>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119</v>
      </c>
      <c r="E2" s="9" t="s">
        <v>340</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649</v>
      </c>
      <c r="B3" s="437" t="s">
        <v>194</v>
      </c>
      <c r="C3" s="438" t="s">
        <v>195</v>
      </c>
      <c r="D3" s="439" t="s">
        <v>637</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98970.66300357283</v>
      </c>
      <c r="G5" s="395"/>
      <c r="H5" s="367">
        <v>98862.327366419646</v>
      </c>
      <c r="I5" s="395"/>
      <c r="J5" s="367">
        <v>99243.336934067032</v>
      </c>
      <c r="K5" s="395"/>
      <c r="L5" s="367">
        <v>98174.192908449477</v>
      </c>
      <c r="M5" s="395"/>
      <c r="N5" s="367">
        <v>94882.898484722333</v>
      </c>
      <c r="O5" s="395"/>
      <c r="P5" s="367">
        <v>98947.943619395097</v>
      </c>
      <c r="Q5" s="395"/>
      <c r="R5" s="367">
        <v>98825.735412548514</v>
      </c>
      <c r="S5" s="395"/>
      <c r="T5" s="367">
        <v>93214.386273093449</v>
      </c>
      <c r="U5" s="395"/>
      <c r="V5" s="367">
        <v>91321.067170159498</v>
      </c>
      <c r="W5" s="395"/>
      <c r="X5" s="367">
        <v>93750.185432314698</v>
      </c>
      <c r="Y5" s="395"/>
      <c r="Z5" s="367">
        <v>95448.580208671221</v>
      </c>
      <c r="AA5" s="395"/>
      <c r="AB5" s="367">
        <v>91869.77297185261</v>
      </c>
      <c r="AC5" s="395"/>
      <c r="AD5" s="367">
        <v>90834.90029676148</v>
      </c>
      <c r="AE5" s="395"/>
      <c r="AF5" s="367">
        <v>92652.973082600511</v>
      </c>
      <c r="AG5" s="395"/>
      <c r="AH5" s="367">
        <v>82804.366113301236</v>
      </c>
      <c r="AI5" s="395"/>
      <c r="AJ5" s="367">
        <v>77730.386503576694</v>
      </c>
      <c r="AK5" s="395"/>
      <c r="AL5" s="367">
        <v>71603.441606769979</v>
      </c>
      <c r="AM5" s="395"/>
      <c r="AN5" s="367">
        <v>67562.206760354515</v>
      </c>
      <c r="AO5" s="395"/>
      <c r="AP5" s="367">
        <v>49754.545441836555</v>
      </c>
      <c r="AQ5" s="395"/>
      <c r="AR5" s="367">
        <v>51260.889218807555</v>
      </c>
      <c r="AS5" s="395"/>
      <c r="AT5" s="367">
        <v>53847.390354205076</v>
      </c>
      <c r="AU5" s="395"/>
      <c r="AV5" s="367">
        <v>50800.298617164379</v>
      </c>
      <c r="AW5" s="395"/>
      <c r="AX5" s="367">
        <v>50255.385234422778</v>
      </c>
      <c r="AY5" s="395"/>
      <c r="AZ5" s="367">
        <v>50343.507528992079</v>
      </c>
      <c r="BA5" s="395"/>
      <c r="BB5" s="367">
        <v>46967.715429585034</v>
      </c>
      <c r="BC5" s="395"/>
      <c r="BD5" s="367">
        <v>42710.054782327788</v>
      </c>
      <c r="BE5" s="395"/>
      <c r="BF5" s="367">
        <v>45678.012687710405</v>
      </c>
      <c r="BG5" s="395"/>
      <c r="BH5" s="367">
        <v>41495.981523880262</v>
      </c>
      <c r="BI5" s="395"/>
      <c r="BJ5" s="367">
        <v>38660.383831877625</v>
      </c>
      <c r="BK5" s="395"/>
      <c r="BL5" s="368">
        <v>36929.60286190582</v>
      </c>
      <c r="BM5" s="395"/>
      <c r="BN5" s="367" t="s">
        <v>696</v>
      </c>
      <c r="BO5" s="398"/>
      <c r="CJ5" s="302" t="s">
        <v>329</v>
      </c>
      <c r="CK5" s="302" t="s">
        <v>706</v>
      </c>
      <c r="CL5" s="302" t="s">
        <v>940</v>
      </c>
      <c r="CM5" s="302" t="s">
        <v>941</v>
      </c>
      <c r="CN5" s="302" t="s">
        <v>942</v>
      </c>
      <c r="CO5" s="302" t="s">
        <v>119</v>
      </c>
      <c r="CP5" s="302" t="s">
        <v>943</v>
      </c>
      <c r="CQ5" s="309" t="s">
        <v>649</v>
      </c>
      <c r="CR5" s="314">
        <v>0</v>
      </c>
      <c r="CS5" s="302" t="s">
        <v>944</v>
      </c>
      <c r="CT5" s="302" t="s">
        <v>945</v>
      </c>
    </row>
    <row r="6" spans="1:98" s="12" customFormat="1" ht="20.100000000000001" customHeight="1">
      <c r="A6" s="33"/>
      <c r="B6" s="198" t="str">
        <f>Parameters!Q5</f>
        <v>A</v>
      </c>
      <c r="C6" s="199"/>
      <c r="D6" s="431" t="str">
        <f>Parameters!S5</f>
        <v>Agriculture, forestry and fishing</v>
      </c>
      <c r="E6" s="432"/>
      <c r="F6" s="369">
        <v>9883.5126975328658</v>
      </c>
      <c r="G6" s="373"/>
      <c r="H6" s="370">
        <v>9677.7519923384898</v>
      </c>
      <c r="I6" s="373"/>
      <c r="J6" s="370">
        <v>9984.3352540686556</v>
      </c>
      <c r="K6" s="373"/>
      <c r="L6" s="370">
        <v>9312.6884632234269</v>
      </c>
      <c r="M6" s="373"/>
      <c r="N6" s="370">
        <v>8503.201555141346</v>
      </c>
      <c r="O6" s="373"/>
      <c r="P6" s="370">
        <v>8763.1641579243314</v>
      </c>
      <c r="Q6" s="373"/>
      <c r="R6" s="370">
        <v>9457.1248620664337</v>
      </c>
      <c r="S6" s="373"/>
      <c r="T6" s="370">
        <v>9245.1714201257073</v>
      </c>
      <c r="U6" s="373"/>
      <c r="V6" s="370">
        <v>9144.7786945119533</v>
      </c>
      <c r="W6" s="373"/>
      <c r="X6" s="370">
        <v>9204.9654346076968</v>
      </c>
      <c r="Y6" s="373"/>
      <c r="Z6" s="370">
        <v>9644.1687322404323</v>
      </c>
      <c r="AA6" s="373"/>
      <c r="AB6" s="370">
        <v>9989.2033277111968</v>
      </c>
      <c r="AC6" s="373"/>
      <c r="AD6" s="370">
        <v>10372.890485644031</v>
      </c>
      <c r="AE6" s="373"/>
      <c r="AF6" s="370">
        <v>10574.050702168863</v>
      </c>
      <c r="AG6" s="373"/>
      <c r="AH6" s="370">
        <v>9432.945643960873</v>
      </c>
      <c r="AI6" s="373"/>
      <c r="AJ6" s="370">
        <v>9316.3882124698175</v>
      </c>
      <c r="AK6" s="373"/>
      <c r="AL6" s="370">
        <v>9401.4374430229127</v>
      </c>
      <c r="AM6" s="373"/>
      <c r="AN6" s="370">
        <v>8803.5918111200699</v>
      </c>
      <c r="AO6" s="373"/>
      <c r="AP6" s="370">
        <v>8830.6981272525245</v>
      </c>
      <c r="AQ6" s="373"/>
      <c r="AR6" s="370">
        <v>9604.0872671954694</v>
      </c>
      <c r="AS6" s="373"/>
      <c r="AT6" s="370">
        <v>9096.8382594413033</v>
      </c>
      <c r="AU6" s="373"/>
      <c r="AV6" s="370">
        <v>9343.1161805457632</v>
      </c>
      <c r="AW6" s="373"/>
      <c r="AX6" s="370">
        <v>8846.7771897808052</v>
      </c>
      <c r="AY6" s="373"/>
      <c r="AZ6" s="370">
        <v>9127.1246617221113</v>
      </c>
      <c r="BA6" s="373"/>
      <c r="BB6" s="370">
        <v>8940.4465944884614</v>
      </c>
      <c r="BC6" s="373"/>
      <c r="BD6" s="370">
        <v>7940.1819264188789</v>
      </c>
      <c r="BE6" s="373"/>
      <c r="BF6" s="370">
        <v>7773.4412239809981</v>
      </c>
      <c r="BG6" s="373"/>
      <c r="BH6" s="370">
        <v>7121.4997239969898</v>
      </c>
      <c r="BI6" s="373"/>
      <c r="BJ6" s="370">
        <v>6681.597240435749</v>
      </c>
      <c r="BK6" s="373"/>
      <c r="BL6" s="371">
        <v>6804.3915565645784</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7457.0699146203669</v>
      </c>
      <c r="G7" s="373"/>
      <c r="H7" s="374">
        <v>7450.1492459487281</v>
      </c>
      <c r="I7" s="373"/>
      <c r="J7" s="374">
        <v>7767.2036361156161</v>
      </c>
      <c r="K7" s="373"/>
      <c r="L7" s="374">
        <v>7267.9052858706364</v>
      </c>
      <c r="M7" s="373"/>
      <c r="N7" s="374">
        <v>6510.1624750867886</v>
      </c>
      <c r="O7" s="373"/>
      <c r="P7" s="374">
        <v>6933.0092536380389</v>
      </c>
      <c r="Q7" s="373"/>
      <c r="R7" s="374">
        <v>7622.3983683864617</v>
      </c>
      <c r="S7" s="373"/>
      <c r="T7" s="374">
        <v>7655.4265222102504</v>
      </c>
      <c r="U7" s="373"/>
      <c r="V7" s="374">
        <v>7372.3548810364136</v>
      </c>
      <c r="W7" s="373"/>
      <c r="X7" s="374">
        <v>7297.6137641061923</v>
      </c>
      <c r="Y7" s="373"/>
      <c r="Z7" s="374">
        <v>7517.6948300721124</v>
      </c>
      <c r="AA7" s="373"/>
      <c r="AB7" s="374">
        <v>8072.8012266428559</v>
      </c>
      <c r="AC7" s="373"/>
      <c r="AD7" s="374">
        <v>8448.7064753054037</v>
      </c>
      <c r="AE7" s="373"/>
      <c r="AF7" s="374">
        <v>8556.895483575956</v>
      </c>
      <c r="AG7" s="373"/>
      <c r="AH7" s="374">
        <v>7572.7682902587358</v>
      </c>
      <c r="AI7" s="373"/>
      <c r="AJ7" s="374">
        <v>7466.0736448005</v>
      </c>
      <c r="AK7" s="373"/>
      <c r="AL7" s="374">
        <v>7648.3004486764567</v>
      </c>
      <c r="AM7" s="373"/>
      <c r="AN7" s="374">
        <v>7178.578569079009</v>
      </c>
      <c r="AO7" s="373"/>
      <c r="AP7" s="374">
        <v>7293.6742444466754</v>
      </c>
      <c r="AQ7" s="373"/>
      <c r="AR7" s="374">
        <v>7626.6662060771732</v>
      </c>
      <c r="AS7" s="373"/>
      <c r="AT7" s="374">
        <v>7252.7824415363057</v>
      </c>
      <c r="AU7" s="373"/>
      <c r="AV7" s="374">
        <v>7545.0650845238006</v>
      </c>
      <c r="AW7" s="373"/>
      <c r="AX7" s="374">
        <v>7166.8797628069697</v>
      </c>
      <c r="AY7" s="373"/>
      <c r="AZ7" s="374">
        <v>7432.3099978223017</v>
      </c>
      <c r="BA7" s="373"/>
      <c r="BB7" s="374">
        <v>7339.1574736120865</v>
      </c>
      <c r="BC7" s="373"/>
      <c r="BD7" s="374">
        <v>6785.0922680492658</v>
      </c>
      <c r="BE7" s="373"/>
      <c r="BF7" s="374">
        <v>6675.0310565590644</v>
      </c>
      <c r="BG7" s="373"/>
      <c r="BH7" s="374">
        <v>6121.2347208205811</v>
      </c>
      <c r="BI7" s="373"/>
      <c r="BJ7" s="374">
        <v>5740.8935098880675</v>
      </c>
      <c r="BK7" s="373"/>
      <c r="BL7" s="375">
        <v>5815.188779340001</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2424.4264218492212</v>
      </c>
      <c r="G8" s="373"/>
      <c r="H8" s="374">
        <v>2224.9552443806638</v>
      </c>
      <c r="I8" s="373"/>
      <c r="J8" s="374">
        <v>2215.5249113952082</v>
      </c>
      <c r="K8" s="373"/>
      <c r="L8" s="374">
        <v>2043.2891754235322</v>
      </c>
      <c r="M8" s="373"/>
      <c r="N8" s="374">
        <v>1991.1460343280364</v>
      </c>
      <c r="O8" s="373"/>
      <c r="P8" s="374">
        <v>1829.2128286276286</v>
      </c>
      <c r="Q8" s="373"/>
      <c r="R8" s="374">
        <v>1832.9828342428088</v>
      </c>
      <c r="S8" s="373"/>
      <c r="T8" s="374">
        <v>1588.1783021139938</v>
      </c>
      <c r="U8" s="373"/>
      <c r="V8" s="374">
        <v>1771.3376182011764</v>
      </c>
      <c r="W8" s="373"/>
      <c r="X8" s="374">
        <v>1906.1179419680752</v>
      </c>
      <c r="Y8" s="373"/>
      <c r="Z8" s="374">
        <v>2125.2675908457359</v>
      </c>
      <c r="AA8" s="373"/>
      <c r="AB8" s="374">
        <v>1914.3789174229046</v>
      </c>
      <c r="AC8" s="373"/>
      <c r="AD8" s="374">
        <v>1921.0000078020375</v>
      </c>
      <c r="AE8" s="373"/>
      <c r="AF8" s="374">
        <v>2014.1327037472863</v>
      </c>
      <c r="AG8" s="373"/>
      <c r="AH8" s="374">
        <v>1859.1081208382764</v>
      </c>
      <c r="AI8" s="373"/>
      <c r="AJ8" s="374">
        <v>1849.5669017626387</v>
      </c>
      <c r="AK8" s="373"/>
      <c r="AL8" s="374">
        <v>1752.4196502224158</v>
      </c>
      <c r="AM8" s="373"/>
      <c r="AN8" s="374">
        <v>1623.6612710672462</v>
      </c>
      <c r="AO8" s="373"/>
      <c r="AP8" s="374">
        <v>1535.2368513755109</v>
      </c>
      <c r="AQ8" s="373"/>
      <c r="AR8" s="374">
        <v>1974.9773905662803</v>
      </c>
      <c r="AS8" s="373"/>
      <c r="AT8" s="374">
        <v>1840.8722752603107</v>
      </c>
      <c r="AU8" s="373"/>
      <c r="AV8" s="374">
        <v>1794.9827897721448</v>
      </c>
      <c r="AW8" s="373"/>
      <c r="AX8" s="374">
        <v>1677.0552399978865</v>
      </c>
      <c r="AY8" s="373"/>
      <c r="AZ8" s="374">
        <v>1692.1785083196837</v>
      </c>
      <c r="BA8" s="373"/>
      <c r="BB8" s="374">
        <v>1598.5294992980057</v>
      </c>
      <c r="BC8" s="373"/>
      <c r="BD8" s="374">
        <v>1152.3326946890877</v>
      </c>
      <c r="BE8" s="373"/>
      <c r="BF8" s="374">
        <v>1095.9387526284049</v>
      </c>
      <c r="BG8" s="373"/>
      <c r="BH8" s="374">
        <v>998.0549446365012</v>
      </c>
      <c r="BI8" s="373"/>
      <c r="BJ8" s="374">
        <v>938.9882699297782</v>
      </c>
      <c r="BK8" s="373"/>
      <c r="BL8" s="375">
        <v>987.42007041676027</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2.0163610632772837</v>
      </c>
      <c r="G9" s="373"/>
      <c r="H9" s="374">
        <v>2.6475020090983015</v>
      </c>
      <c r="I9" s="373"/>
      <c r="J9" s="374">
        <v>1.6067065578309891</v>
      </c>
      <c r="K9" s="373"/>
      <c r="L9" s="374">
        <v>1.4940019292597473</v>
      </c>
      <c r="M9" s="373"/>
      <c r="N9" s="374">
        <v>1.893045726521603</v>
      </c>
      <c r="O9" s="373"/>
      <c r="P9" s="374">
        <v>0.94207565866483356</v>
      </c>
      <c r="Q9" s="373"/>
      <c r="R9" s="374">
        <v>1.7436594371620782</v>
      </c>
      <c r="S9" s="373"/>
      <c r="T9" s="374">
        <v>1.5665958014640962</v>
      </c>
      <c r="U9" s="373"/>
      <c r="V9" s="374">
        <v>1.0861952743641892</v>
      </c>
      <c r="W9" s="373"/>
      <c r="X9" s="374">
        <v>1.2337285334289834</v>
      </c>
      <c r="Y9" s="373"/>
      <c r="Z9" s="374">
        <v>1.2063113225844428</v>
      </c>
      <c r="AA9" s="373"/>
      <c r="AB9" s="374">
        <v>2.0231836454370891</v>
      </c>
      <c r="AC9" s="373"/>
      <c r="AD9" s="374">
        <v>3.1840025365898308</v>
      </c>
      <c r="AE9" s="373"/>
      <c r="AF9" s="374">
        <v>3.0225148456216457</v>
      </c>
      <c r="AG9" s="373"/>
      <c r="AH9" s="374">
        <v>1.0692328638610296</v>
      </c>
      <c r="AI9" s="373"/>
      <c r="AJ9" s="374">
        <v>0.74766590667756228</v>
      </c>
      <c r="AK9" s="373"/>
      <c r="AL9" s="374">
        <v>0.71734412403861048</v>
      </c>
      <c r="AM9" s="373"/>
      <c r="AN9" s="374">
        <v>1.3519709738130927</v>
      </c>
      <c r="AO9" s="373"/>
      <c r="AP9" s="374">
        <v>1.787031430338812</v>
      </c>
      <c r="AQ9" s="373"/>
      <c r="AR9" s="374">
        <v>2.4436705520171995</v>
      </c>
      <c r="AS9" s="373"/>
      <c r="AT9" s="374">
        <v>3.1835426446867157</v>
      </c>
      <c r="AU9" s="373"/>
      <c r="AV9" s="374">
        <v>3.0683062498168279</v>
      </c>
      <c r="AW9" s="373"/>
      <c r="AX9" s="374">
        <v>2.8421869759490774</v>
      </c>
      <c r="AY9" s="373"/>
      <c r="AZ9" s="374">
        <v>2.6361555801270145</v>
      </c>
      <c r="BA9" s="373"/>
      <c r="BB9" s="374">
        <v>2.7596215783687761</v>
      </c>
      <c r="BC9" s="373"/>
      <c r="BD9" s="374">
        <v>2.7569636805256268</v>
      </c>
      <c r="BE9" s="373"/>
      <c r="BF9" s="374">
        <v>2.4714147935296129</v>
      </c>
      <c r="BG9" s="373"/>
      <c r="BH9" s="374">
        <v>2.2100585399078327</v>
      </c>
      <c r="BI9" s="373"/>
      <c r="BJ9" s="374">
        <v>1.7154606179029543</v>
      </c>
      <c r="BK9" s="373"/>
      <c r="BL9" s="375">
        <v>1.7827068078170483</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308.92873109502472</v>
      </c>
      <c r="G10" s="373"/>
      <c r="H10" s="370">
        <v>292.44334175677812</v>
      </c>
      <c r="I10" s="373"/>
      <c r="J10" s="370">
        <v>302.22805911075739</v>
      </c>
      <c r="K10" s="373"/>
      <c r="L10" s="370">
        <v>305.06265207177751</v>
      </c>
      <c r="M10" s="373"/>
      <c r="N10" s="370">
        <v>301.66796883190432</v>
      </c>
      <c r="O10" s="373"/>
      <c r="P10" s="370">
        <v>253.10804624978638</v>
      </c>
      <c r="Q10" s="373"/>
      <c r="R10" s="370">
        <v>322.45452818529321</v>
      </c>
      <c r="S10" s="373"/>
      <c r="T10" s="370">
        <v>291.37689818343006</v>
      </c>
      <c r="U10" s="373"/>
      <c r="V10" s="370">
        <v>291.72605841730643</v>
      </c>
      <c r="W10" s="373"/>
      <c r="X10" s="370">
        <v>274.62391796381189</v>
      </c>
      <c r="Y10" s="373"/>
      <c r="Z10" s="370">
        <v>286.12162886388211</v>
      </c>
      <c r="AA10" s="373"/>
      <c r="AB10" s="370">
        <v>240.8888945275296</v>
      </c>
      <c r="AC10" s="373"/>
      <c r="AD10" s="370">
        <v>259.7884183275907</v>
      </c>
      <c r="AE10" s="373"/>
      <c r="AF10" s="370">
        <v>237.38189696465278</v>
      </c>
      <c r="AG10" s="373"/>
      <c r="AH10" s="370">
        <v>242.39875614208034</v>
      </c>
      <c r="AI10" s="373"/>
      <c r="AJ10" s="370">
        <v>194.57503005394668</v>
      </c>
      <c r="AK10" s="373"/>
      <c r="AL10" s="370">
        <v>154.28789414813042</v>
      </c>
      <c r="AM10" s="373"/>
      <c r="AN10" s="370">
        <v>158.04845305450144</v>
      </c>
      <c r="AO10" s="373"/>
      <c r="AP10" s="370">
        <v>80.045931042031995</v>
      </c>
      <c r="AQ10" s="373"/>
      <c r="AR10" s="370">
        <v>72.848715381616685</v>
      </c>
      <c r="AS10" s="373"/>
      <c r="AT10" s="370">
        <v>86.203585708138405</v>
      </c>
      <c r="AU10" s="373"/>
      <c r="AV10" s="370">
        <v>94.48473900564548</v>
      </c>
      <c r="AW10" s="373"/>
      <c r="AX10" s="370">
        <v>96.248542320602894</v>
      </c>
      <c r="AY10" s="373"/>
      <c r="AZ10" s="370">
        <v>104.28321575388617</v>
      </c>
      <c r="BA10" s="373"/>
      <c r="BB10" s="370">
        <v>71.941311099403038</v>
      </c>
      <c r="BC10" s="373"/>
      <c r="BD10" s="370">
        <v>65.554246955335259</v>
      </c>
      <c r="BE10" s="373"/>
      <c r="BF10" s="370">
        <v>68.40085290294202</v>
      </c>
      <c r="BG10" s="373"/>
      <c r="BH10" s="370">
        <v>54.310441756612448</v>
      </c>
      <c r="BI10" s="373"/>
      <c r="BJ10" s="370">
        <v>47.605064716448481</v>
      </c>
      <c r="BK10" s="373"/>
      <c r="BL10" s="371">
        <v>40.559180610354169</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34281.545216675528</v>
      </c>
      <c r="G11" s="373"/>
      <c r="H11" s="370">
        <v>34299.485030610922</v>
      </c>
      <c r="I11" s="373"/>
      <c r="J11" s="370">
        <v>34689.981180978124</v>
      </c>
      <c r="K11" s="373"/>
      <c r="L11" s="370">
        <v>34531.358976514486</v>
      </c>
      <c r="M11" s="373"/>
      <c r="N11" s="370">
        <v>33705.781000904324</v>
      </c>
      <c r="O11" s="373"/>
      <c r="P11" s="370">
        <v>34919.909969507018</v>
      </c>
      <c r="Q11" s="373"/>
      <c r="R11" s="370">
        <v>35301.389823428341</v>
      </c>
      <c r="S11" s="373"/>
      <c r="T11" s="370">
        <v>33355.70124762108</v>
      </c>
      <c r="U11" s="373"/>
      <c r="V11" s="370">
        <v>32936.190909219164</v>
      </c>
      <c r="W11" s="373"/>
      <c r="X11" s="370">
        <v>31669.035387194319</v>
      </c>
      <c r="Y11" s="373"/>
      <c r="Z11" s="370">
        <v>30941.79295073797</v>
      </c>
      <c r="AA11" s="373"/>
      <c r="AB11" s="370">
        <v>31488.379383190972</v>
      </c>
      <c r="AC11" s="373"/>
      <c r="AD11" s="370">
        <v>28232.853202477439</v>
      </c>
      <c r="AE11" s="373"/>
      <c r="AF11" s="370">
        <v>26683.280295936536</v>
      </c>
      <c r="AG11" s="373"/>
      <c r="AH11" s="370">
        <v>24234.333210636662</v>
      </c>
      <c r="AI11" s="373"/>
      <c r="AJ11" s="370">
        <v>24789.986358346243</v>
      </c>
      <c r="AK11" s="373"/>
      <c r="AL11" s="370">
        <v>24152.661248208802</v>
      </c>
      <c r="AM11" s="373"/>
      <c r="AN11" s="370">
        <v>22898.145685026127</v>
      </c>
      <c r="AO11" s="373"/>
      <c r="AP11" s="370">
        <v>21268.674246715131</v>
      </c>
      <c r="AQ11" s="373"/>
      <c r="AR11" s="370">
        <v>21618.584346878888</v>
      </c>
      <c r="AS11" s="373"/>
      <c r="AT11" s="370">
        <v>22051.425497083419</v>
      </c>
      <c r="AU11" s="373"/>
      <c r="AV11" s="370">
        <v>21200.686966258629</v>
      </c>
      <c r="AW11" s="373"/>
      <c r="AX11" s="370">
        <v>21906.672062089157</v>
      </c>
      <c r="AY11" s="373"/>
      <c r="AZ11" s="370">
        <v>22292.144536494961</v>
      </c>
      <c r="BA11" s="373"/>
      <c r="BB11" s="370">
        <v>19529.95362373265</v>
      </c>
      <c r="BC11" s="373"/>
      <c r="BD11" s="370">
        <v>19375.84306806128</v>
      </c>
      <c r="BE11" s="373"/>
      <c r="BF11" s="370">
        <v>22164.528119285009</v>
      </c>
      <c r="BG11" s="373"/>
      <c r="BH11" s="370">
        <v>19796.68411065725</v>
      </c>
      <c r="BI11" s="373"/>
      <c r="BJ11" s="370">
        <v>19620.104151075215</v>
      </c>
      <c r="BK11" s="373"/>
      <c r="BL11" s="371">
        <v>18760.455230184536</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2549.8820413792841</v>
      </c>
      <c r="G12" s="373"/>
      <c r="H12" s="378">
        <v>2546.2399585008666</v>
      </c>
      <c r="I12" s="373"/>
      <c r="J12" s="378">
        <v>2566.2967792710974</v>
      </c>
      <c r="K12" s="373"/>
      <c r="L12" s="378">
        <v>2526.4045247524241</v>
      </c>
      <c r="M12" s="373"/>
      <c r="N12" s="378">
        <v>2527.3826649178368</v>
      </c>
      <c r="O12" s="373"/>
      <c r="P12" s="378">
        <v>2451.0141996507641</v>
      </c>
      <c r="Q12" s="373"/>
      <c r="R12" s="378">
        <v>2684.2960506934996</v>
      </c>
      <c r="S12" s="373"/>
      <c r="T12" s="378">
        <v>2592.9572208302338</v>
      </c>
      <c r="U12" s="373"/>
      <c r="V12" s="378">
        <v>2392.2488663641984</v>
      </c>
      <c r="W12" s="373"/>
      <c r="X12" s="378">
        <v>2370.9094998524024</v>
      </c>
      <c r="Y12" s="373"/>
      <c r="Z12" s="378">
        <v>2280.3748893793613</v>
      </c>
      <c r="AA12" s="373"/>
      <c r="AB12" s="378">
        <v>2430.4238602139144</v>
      </c>
      <c r="AC12" s="373"/>
      <c r="AD12" s="378">
        <v>2367.7979935552412</v>
      </c>
      <c r="AE12" s="373"/>
      <c r="AF12" s="378">
        <v>2310.8280152409998</v>
      </c>
      <c r="AG12" s="373"/>
      <c r="AH12" s="378">
        <v>2076.1133225441345</v>
      </c>
      <c r="AI12" s="373"/>
      <c r="AJ12" s="378">
        <v>2113.2687685784231</v>
      </c>
      <c r="AK12" s="373"/>
      <c r="AL12" s="378">
        <v>2206.7650419355605</v>
      </c>
      <c r="AM12" s="373"/>
      <c r="AN12" s="378">
        <v>1994.285104277295</v>
      </c>
      <c r="AO12" s="373"/>
      <c r="AP12" s="378">
        <v>2077.7713537855652</v>
      </c>
      <c r="AQ12" s="373"/>
      <c r="AR12" s="378">
        <v>2140.7059010284065</v>
      </c>
      <c r="AS12" s="373"/>
      <c r="AT12" s="378">
        <v>2150.9376445130811</v>
      </c>
      <c r="AU12" s="373"/>
      <c r="AV12" s="378">
        <v>2201.7118538024415</v>
      </c>
      <c r="AW12" s="373"/>
      <c r="AX12" s="378">
        <v>2173.9132080971567</v>
      </c>
      <c r="AY12" s="373"/>
      <c r="AZ12" s="378">
        <v>2235.1091101768711</v>
      </c>
      <c r="BA12" s="373"/>
      <c r="BB12" s="378">
        <v>2205.9700876069792</v>
      </c>
      <c r="BC12" s="373"/>
      <c r="BD12" s="378">
        <v>2125.2720425567095</v>
      </c>
      <c r="BE12" s="373"/>
      <c r="BF12" s="378">
        <v>2049.7860566804698</v>
      </c>
      <c r="BG12" s="373"/>
      <c r="BH12" s="378">
        <v>1881.3893319809636</v>
      </c>
      <c r="BI12" s="373"/>
      <c r="BJ12" s="378">
        <v>1799.651139573602</v>
      </c>
      <c r="BK12" s="373"/>
      <c r="BL12" s="379">
        <v>1830.6500593291755</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552.52786605170877</v>
      </c>
      <c r="G13" s="373"/>
      <c r="H13" s="378">
        <v>580.26058861313129</v>
      </c>
      <c r="I13" s="373"/>
      <c r="J13" s="378">
        <v>566.22101034214427</v>
      </c>
      <c r="K13" s="373"/>
      <c r="L13" s="378">
        <v>519.02048703109176</v>
      </c>
      <c r="M13" s="373"/>
      <c r="N13" s="378">
        <v>149.7132744868878</v>
      </c>
      <c r="O13" s="373"/>
      <c r="P13" s="378">
        <v>519.16849281192071</v>
      </c>
      <c r="Q13" s="373"/>
      <c r="R13" s="378">
        <v>459.0942551703576</v>
      </c>
      <c r="S13" s="373"/>
      <c r="T13" s="378">
        <v>416.11270293632623</v>
      </c>
      <c r="U13" s="373"/>
      <c r="V13" s="378">
        <v>395.19735376917714</v>
      </c>
      <c r="W13" s="373"/>
      <c r="X13" s="378">
        <v>349.77243540367124</v>
      </c>
      <c r="Y13" s="373"/>
      <c r="Z13" s="378">
        <v>379.6468372675098</v>
      </c>
      <c r="AA13" s="373"/>
      <c r="AB13" s="378">
        <v>300.68648964387256</v>
      </c>
      <c r="AC13" s="373"/>
      <c r="AD13" s="378">
        <v>274.01161765445812</v>
      </c>
      <c r="AE13" s="373"/>
      <c r="AF13" s="378">
        <v>194.57492238505671</v>
      </c>
      <c r="AG13" s="373"/>
      <c r="AH13" s="378">
        <v>141.73867766527664</v>
      </c>
      <c r="AI13" s="373"/>
      <c r="AJ13" s="378">
        <v>144.19247539971923</v>
      </c>
      <c r="AK13" s="373"/>
      <c r="AL13" s="378">
        <v>119.15248814076223</v>
      </c>
      <c r="AM13" s="373"/>
      <c r="AN13" s="378">
        <v>120.61406881966897</v>
      </c>
      <c r="AO13" s="373"/>
      <c r="AP13" s="378">
        <v>63.63814510195315</v>
      </c>
      <c r="AQ13" s="373"/>
      <c r="AR13" s="378">
        <v>77.447110598881082</v>
      </c>
      <c r="AS13" s="373"/>
      <c r="AT13" s="378">
        <v>76.479096413588707</v>
      </c>
      <c r="AU13" s="373"/>
      <c r="AV13" s="378">
        <v>73.714845942918203</v>
      </c>
      <c r="AW13" s="373"/>
      <c r="AX13" s="378">
        <v>84.628074558057463</v>
      </c>
      <c r="AY13" s="373"/>
      <c r="AZ13" s="378">
        <v>101.8982615831808</v>
      </c>
      <c r="BA13" s="373"/>
      <c r="BB13" s="378">
        <v>76.901658513075418</v>
      </c>
      <c r="BC13" s="373"/>
      <c r="BD13" s="378">
        <v>66.090813792574451</v>
      </c>
      <c r="BE13" s="373"/>
      <c r="BF13" s="378">
        <v>81.522125296334224</v>
      </c>
      <c r="BG13" s="373"/>
      <c r="BH13" s="378">
        <v>52.157374981197009</v>
      </c>
      <c r="BI13" s="373"/>
      <c r="BJ13" s="378">
        <v>53.18009688408403</v>
      </c>
      <c r="BK13" s="373"/>
      <c r="BL13" s="379">
        <v>55.366992956375555</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620"/>
      <c r="G14" s="628"/>
      <c r="H14" s="621"/>
      <c r="I14" s="628"/>
      <c r="J14" s="621"/>
      <c r="K14" s="628"/>
      <c r="L14" s="621"/>
      <c r="M14" s="628"/>
      <c r="N14" s="621"/>
      <c r="O14" s="628"/>
      <c r="P14" s="621"/>
      <c r="Q14" s="628"/>
      <c r="R14" s="621"/>
      <c r="S14" s="628"/>
      <c r="T14" s="621"/>
      <c r="U14" s="628"/>
      <c r="V14" s="621"/>
      <c r="W14" s="628"/>
      <c r="X14" s="621"/>
      <c r="Y14" s="628"/>
      <c r="Z14" s="621"/>
      <c r="AA14" s="628"/>
      <c r="AB14" s="621"/>
      <c r="AC14" s="628"/>
      <c r="AD14" s="621"/>
      <c r="AE14" s="628"/>
      <c r="AF14" s="621"/>
      <c r="AG14" s="628"/>
      <c r="AH14" s="621"/>
      <c r="AI14" s="628"/>
      <c r="AJ14" s="621"/>
      <c r="AK14" s="628"/>
      <c r="AL14" s="621"/>
      <c r="AM14" s="628"/>
      <c r="AN14" s="621"/>
      <c r="AO14" s="628"/>
      <c r="AP14" s="621"/>
      <c r="AQ14" s="628"/>
      <c r="AR14" s="621"/>
      <c r="AS14" s="628"/>
      <c r="AT14" s="621"/>
      <c r="AU14" s="628"/>
      <c r="AV14" s="621"/>
      <c r="AW14" s="628"/>
      <c r="AX14" s="621"/>
      <c r="AY14" s="628"/>
      <c r="AZ14" s="621"/>
      <c r="BA14" s="628"/>
      <c r="BB14" s="621"/>
      <c r="BC14" s="628"/>
      <c r="BD14" s="621"/>
      <c r="BE14" s="628"/>
      <c r="BF14" s="621"/>
      <c r="BG14" s="628"/>
      <c r="BH14" s="621"/>
      <c r="BI14" s="628"/>
      <c r="BJ14" s="621"/>
      <c r="BK14" s="628"/>
      <c r="BL14" s="622"/>
      <c r="BM14" s="628"/>
      <c r="BN14" s="621"/>
      <c r="BO14" s="629"/>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1271.084536671493</v>
      </c>
      <c r="G15" s="373"/>
      <c r="H15" s="374">
        <v>1289.1147827221012</v>
      </c>
      <c r="I15" s="373"/>
      <c r="J15" s="374">
        <v>1223.3930660616311</v>
      </c>
      <c r="K15" s="373"/>
      <c r="L15" s="374">
        <v>1055.0193131062224</v>
      </c>
      <c r="M15" s="373"/>
      <c r="N15" s="374">
        <v>1648.7455393073349</v>
      </c>
      <c r="O15" s="373"/>
      <c r="P15" s="374">
        <v>1211.3620925293828</v>
      </c>
      <c r="Q15" s="373"/>
      <c r="R15" s="374">
        <v>1318.4140128549791</v>
      </c>
      <c r="S15" s="373"/>
      <c r="T15" s="374">
        <v>921.67838825081014</v>
      </c>
      <c r="U15" s="373"/>
      <c r="V15" s="374">
        <v>799.22761702598893</v>
      </c>
      <c r="W15" s="373"/>
      <c r="X15" s="374">
        <v>824.98435782591662</v>
      </c>
      <c r="Y15" s="373"/>
      <c r="Z15" s="374">
        <v>904.2322835413172</v>
      </c>
      <c r="AA15" s="373"/>
      <c r="AB15" s="374">
        <v>779.31671896493117</v>
      </c>
      <c r="AC15" s="373"/>
      <c r="AD15" s="374">
        <v>844.95979957553538</v>
      </c>
      <c r="AE15" s="373"/>
      <c r="AF15" s="374">
        <v>704.24191896905609</v>
      </c>
      <c r="AG15" s="373"/>
      <c r="AH15" s="374">
        <v>649.02462944511694</v>
      </c>
      <c r="AI15" s="373"/>
      <c r="AJ15" s="374">
        <v>581.38427741432361</v>
      </c>
      <c r="AK15" s="373"/>
      <c r="AL15" s="374">
        <v>732.56928598815455</v>
      </c>
      <c r="AM15" s="373"/>
      <c r="AN15" s="374">
        <v>688.57306737201179</v>
      </c>
      <c r="AO15" s="373"/>
      <c r="AP15" s="374">
        <v>524.90013355410656</v>
      </c>
      <c r="AQ15" s="373"/>
      <c r="AR15" s="374">
        <v>916.46671171483104</v>
      </c>
      <c r="AS15" s="373"/>
      <c r="AT15" s="374">
        <v>638.00295366047635</v>
      </c>
      <c r="AU15" s="373"/>
      <c r="AV15" s="374">
        <v>397.03680171296918</v>
      </c>
      <c r="AW15" s="373"/>
      <c r="AX15" s="374">
        <v>753.56230574439337</v>
      </c>
      <c r="AY15" s="373"/>
      <c r="AZ15" s="374">
        <v>887.81586052905868</v>
      </c>
      <c r="BA15" s="373"/>
      <c r="BB15" s="374">
        <v>863.89911595533499</v>
      </c>
      <c r="BC15" s="373"/>
      <c r="BD15" s="374">
        <v>692.31248412126354</v>
      </c>
      <c r="BE15" s="373"/>
      <c r="BF15" s="374">
        <v>750.69404648427314</v>
      </c>
      <c r="BG15" s="373"/>
      <c r="BH15" s="374">
        <v>677.4455717917715</v>
      </c>
      <c r="BI15" s="373"/>
      <c r="BJ15" s="374">
        <v>681.75465026637482</v>
      </c>
      <c r="BK15" s="373"/>
      <c r="BL15" s="375">
        <v>684.93017687451368</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3229.3642447394682</v>
      </c>
      <c r="G16" s="373"/>
      <c r="H16" s="374">
        <v>3157.3393128118746</v>
      </c>
      <c r="I16" s="373"/>
      <c r="J16" s="374">
        <v>3432.020800747624</v>
      </c>
      <c r="K16" s="373"/>
      <c r="L16" s="374">
        <v>3518.307844360801</v>
      </c>
      <c r="M16" s="373"/>
      <c r="N16" s="374">
        <v>2532.421462971447</v>
      </c>
      <c r="O16" s="373"/>
      <c r="P16" s="374">
        <v>2261.0002760469119</v>
      </c>
      <c r="Q16" s="373"/>
      <c r="R16" s="374">
        <v>2661.076782653623</v>
      </c>
      <c r="S16" s="373"/>
      <c r="T16" s="374">
        <v>2396.0269176466009</v>
      </c>
      <c r="U16" s="373"/>
      <c r="V16" s="374">
        <v>2435.3053598117517</v>
      </c>
      <c r="W16" s="373"/>
      <c r="X16" s="374">
        <v>2003.0046041533799</v>
      </c>
      <c r="Y16" s="373"/>
      <c r="Z16" s="374">
        <v>2038.0260906889514</v>
      </c>
      <c r="AA16" s="373"/>
      <c r="AB16" s="374">
        <v>1945.1004682000075</v>
      </c>
      <c r="AC16" s="373"/>
      <c r="AD16" s="374">
        <v>1899.0902547142666</v>
      </c>
      <c r="AE16" s="373"/>
      <c r="AF16" s="374">
        <v>1468.8610366574653</v>
      </c>
      <c r="AG16" s="373"/>
      <c r="AH16" s="374">
        <v>2016.6908895753108</v>
      </c>
      <c r="AI16" s="373"/>
      <c r="AJ16" s="374">
        <v>1386.7539300941412</v>
      </c>
      <c r="AK16" s="373"/>
      <c r="AL16" s="374">
        <v>1313.2146972743967</v>
      </c>
      <c r="AM16" s="373"/>
      <c r="AN16" s="374">
        <v>1312.1686516942057</v>
      </c>
      <c r="AO16" s="373"/>
      <c r="AP16" s="374">
        <v>1238.1843344370152</v>
      </c>
      <c r="AQ16" s="373"/>
      <c r="AR16" s="374">
        <v>1165.2233804469761</v>
      </c>
      <c r="AS16" s="373"/>
      <c r="AT16" s="374">
        <v>1410.6611115466951</v>
      </c>
      <c r="AU16" s="373"/>
      <c r="AV16" s="374">
        <v>1317.2313517659159</v>
      </c>
      <c r="AW16" s="373"/>
      <c r="AX16" s="374">
        <v>1249.9117123558324</v>
      </c>
      <c r="AY16" s="373"/>
      <c r="AZ16" s="374">
        <v>1105.9887598974042</v>
      </c>
      <c r="BA16" s="373"/>
      <c r="BB16" s="374">
        <v>1136.4922352891613</v>
      </c>
      <c r="BC16" s="373"/>
      <c r="BD16" s="374">
        <v>1240.4693312602114</v>
      </c>
      <c r="BE16" s="373"/>
      <c r="BF16" s="374">
        <v>1408.9738682830637</v>
      </c>
      <c r="BG16" s="373"/>
      <c r="BH16" s="374">
        <v>1354.2798595905504</v>
      </c>
      <c r="BI16" s="373"/>
      <c r="BJ16" s="374">
        <v>1274.4143268966307</v>
      </c>
      <c r="BK16" s="373"/>
      <c r="BL16" s="375">
        <v>1124.390683037793</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551.71507328032772</v>
      </c>
      <c r="G17" s="373"/>
      <c r="H17" s="374">
        <v>637.97850049221938</v>
      </c>
      <c r="I17" s="373"/>
      <c r="J17" s="374">
        <v>460.06343863078718</v>
      </c>
      <c r="K17" s="373"/>
      <c r="L17" s="374">
        <v>451.48419917253091</v>
      </c>
      <c r="M17" s="373"/>
      <c r="N17" s="374">
        <v>1026.6677650478916</v>
      </c>
      <c r="O17" s="373"/>
      <c r="P17" s="374">
        <v>258.76146752826429</v>
      </c>
      <c r="Q17" s="373"/>
      <c r="R17" s="374">
        <v>252.78818601871856</v>
      </c>
      <c r="S17" s="373"/>
      <c r="T17" s="374">
        <v>275.45973673740417</v>
      </c>
      <c r="U17" s="373"/>
      <c r="V17" s="374">
        <v>366.37978677573517</v>
      </c>
      <c r="W17" s="373"/>
      <c r="X17" s="374">
        <v>338.45178853240208</v>
      </c>
      <c r="Y17" s="373"/>
      <c r="Z17" s="374">
        <v>344.95956399205443</v>
      </c>
      <c r="AA17" s="373"/>
      <c r="AB17" s="374">
        <v>346.42611556532336</v>
      </c>
      <c r="AC17" s="373"/>
      <c r="AD17" s="374">
        <v>331.81672567468542</v>
      </c>
      <c r="AE17" s="373"/>
      <c r="AF17" s="374">
        <v>573.29493523859571</v>
      </c>
      <c r="AG17" s="373"/>
      <c r="AH17" s="374">
        <v>467.32709315283108</v>
      </c>
      <c r="AI17" s="373"/>
      <c r="AJ17" s="374">
        <v>261.14184701985079</v>
      </c>
      <c r="AK17" s="373"/>
      <c r="AL17" s="374">
        <v>256.50930727875669</v>
      </c>
      <c r="AM17" s="373"/>
      <c r="AN17" s="374">
        <v>215.90472362827492</v>
      </c>
      <c r="AO17" s="373"/>
      <c r="AP17" s="374">
        <v>194.28084139344426</v>
      </c>
      <c r="AQ17" s="373"/>
      <c r="AR17" s="374">
        <v>138.60000409018426</v>
      </c>
      <c r="AS17" s="373"/>
      <c r="AT17" s="374">
        <v>141.17247660542569</v>
      </c>
      <c r="AU17" s="373"/>
      <c r="AV17" s="374">
        <v>167.76488687587909</v>
      </c>
      <c r="AW17" s="373"/>
      <c r="AX17" s="374">
        <v>177.76522794785532</v>
      </c>
      <c r="AY17" s="373"/>
      <c r="AZ17" s="374">
        <v>203.83567427728815</v>
      </c>
      <c r="BA17" s="373"/>
      <c r="BB17" s="374">
        <v>183.75377814771394</v>
      </c>
      <c r="BC17" s="373"/>
      <c r="BD17" s="374">
        <v>168.78563329566364</v>
      </c>
      <c r="BE17" s="373"/>
      <c r="BF17" s="374">
        <v>171.55497698645613</v>
      </c>
      <c r="BG17" s="373"/>
      <c r="BH17" s="374">
        <v>117.00440743462582</v>
      </c>
      <c r="BI17" s="373"/>
      <c r="BJ17" s="374">
        <v>112.20643270243598</v>
      </c>
      <c r="BK17" s="373"/>
      <c r="BL17" s="375">
        <v>121.73753649892127</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4171.1086446202908</v>
      </c>
      <c r="G18" s="373"/>
      <c r="H18" s="378">
        <v>4164.0871825717331</v>
      </c>
      <c r="I18" s="373"/>
      <c r="J18" s="378">
        <v>4211.4725541982361</v>
      </c>
      <c r="K18" s="373"/>
      <c r="L18" s="378">
        <v>4285.0535474452581</v>
      </c>
      <c r="M18" s="373"/>
      <c r="N18" s="378">
        <v>4146.5828062512574</v>
      </c>
      <c r="O18" s="373"/>
      <c r="P18" s="378">
        <v>5022.2297182839784</v>
      </c>
      <c r="Q18" s="373"/>
      <c r="R18" s="378">
        <v>3786.2652910150823</v>
      </c>
      <c r="S18" s="373"/>
      <c r="T18" s="378">
        <v>3911.2972922531244</v>
      </c>
      <c r="U18" s="373"/>
      <c r="V18" s="378">
        <v>4008.4756749665517</v>
      </c>
      <c r="W18" s="373"/>
      <c r="X18" s="378">
        <v>4115.2734460970059</v>
      </c>
      <c r="Y18" s="373"/>
      <c r="Z18" s="378">
        <v>3525.1436114582252</v>
      </c>
      <c r="AA18" s="373"/>
      <c r="AB18" s="378">
        <v>3443.1560642564382</v>
      </c>
      <c r="AC18" s="373"/>
      <c r="AD18" s="378">
        <v>3207.7397483270865</v>
      </c>
      <c r="AE18" s="373"/>
      <c r="AF18" s="378">
        <v>2813.5904255262662</v>
      </c>
      <c r="AG18" s="373"/>
      <c r="AH18" s="378">
        <v>2851.6084977770042</v>
      </c>
      <c r="AI18" s="373"/>
      <c r="AJ18" s="378">
        <v>3085.900833908418</v>
      </c>
      <c r="AK18" s="373"/>
      <c r="AL18" s="378">
        <v>2323.4934589297304</v>
      </c>
      <c r="AM18" s="373"/>
      <c r="AN18" s="378">
        <v>1924.871181463827</v>
      </c>
      <c r="AO18" s="373"/>
      <c r="AP18" s="378">
        <v>1613.7606432419636</v>
      </c>
      <c r="AQ18" s="373"/>
      <c r="AR18" s="378">
        <v>1397.9893436951145</v>
      </c>
      <c r="AS18" s="373"/>
      <c r="AT18" s="378">
        <v>1577.5601505551656</v>
      </c>
      <c r="AU18" s="373"/>
      <c r="AV18" s="378">
        <v>1988.2190677091075</v>
      </c>
      <c r="AW18" s="373"/>
      <c r="AX18" s="378">
        <v>1924.1731203599413</v>
      </c>
      <c r="AY18" s="373"/>
      <c r="AZ18" s="378">
        <v>1889.4166559406581</v>
      </c>
      <c r="BA18" s="373"/>
      <c r="BB18" s="378">
        <v>1675.1993123619013</v>
      </c>
      <c r="BC18" s="373"/>
      <c r="BD18" s="378">
        <v>2012.9092305605814</v>
      </c>
      <c r="BE18" s="373"/>
      <c r="BF18" s="378">
        <v>2080.0320738321589</v>
      </c>
      <c r="BG18" s="373"/>
      <c r="BH18" s="378">
        <v>2323.5924457122937</v>
      </c>
      <c r="BI18" s="373"/>
      <c r="BJ18" s="378">
        <v>2252.5617882401893</v>
      </c>
      <c r="BK18" s="373"/>
      <c r="BL18" s="379">
        <v>2141.3809673390551</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2267.8918255028025</v>
      </c>
      <c r="G19" s="373"/>
      <c r="H19" s="378">
        <v>2220.3902096110737</v>
      </c>
      <c r="I19" s="373"/>
      <c r="J19" s="378">
        <v>2117.0735198047905</v>
      </c>
      <c r="K19" s="373"/>
      <c r="L19" s="378">
        <v>2019.6769193617574</v>
      </c>
      <c r="M19" s="373"/>
      <c r="N19" s="378">
        <v>1852.3177881954816</v>
      </c>
      <c r="O19" s="373"/>
      <c r="P19" s="378">
        <v>1794.3492741616346</v>
      </c>
      <c r="Q19" s="373"/>
      <c r="R19" s="378">
        <v>1885.5170541601258</v>
      </c>
      <c r="S19" s="373"/>
      <c r="T19" s="378">
        <v>1824.0560621073255</v>
      </c>
      <c r="U19" s="373"/>
      <c r="V19" s="378">
        <v>1417.7793774856311</v>
      </c>
      <c r="W19" s="373"/>
      <c r="X19" s="378">
        <v>1465.4339705723276</v>
      </c>
      <c r="Y19" s="373"/>
      <c r="Z19" s="378">
        <v>1425.6117085872424</v>
      </c>
      <c r="AA19" s="373"/>
      <c r="AB19" s="378">
        <v>1078.6934688574315</v>
      </c>
      <c r="AC19" s="373"/>
      <c r="AD19" s="378">
        <v>931.87941766663607</v>
      </c>
      <c r="AE19" s="373"/>
      <c r="AF19" s="378">
        <v>1282.1526482637196</v>
      </c>
      <c r="AG19" s="373"/>
      <c r="AH19" s="378">
        <v>1288.5747829667955</v>
      </c>
      <c r="AI19" s="373"/>
      <c r="AJ19" s="378">
        <v>896.29174216242882</v>
      </c>
      <c r="AK19" s="373"/>
      <c r="AL19" s="378">
        <v>1439.255603537169</v>
      </c>
      <c r="AM19" s="373"/>
      <c r="AN19" s="378">
        <v>1271.173934890191</v>
      </c>
      <c r="AO19" s="373"/>
      <c r="AP19" s="378">
        <v>1318.4592240103084</v>
      </c>
      <c r="AQ19" s="373"/>
      <c r="AR19" s="378">
        <v>1209.199200523793</v>
      </c>
      <c r="AS19" s="373"/>
      <c r="AT19" s="378">
        <v>1272.1210645683532</v>
      </c>
      <c r="AU19" s="373"/>
      <c r="AV19" s="378">
        <v>1288.1196787504073</v>
      </c>
      <c r="AW19" s="373"/>
      <c r="AX19" s="378">
        <v>1415.0695006198794</v>
      </c>
      <c r="AY19" s="373"/>
      <c r="AZ19" s="378">
        <v>1473.7300424763334</v>
      </c>
      <c r="BA19" s="373"/>
      <c r="BB19" s="378">
        <v>1314.1407725794809</v>
      </c>
      <c r="BC19" s="373"/>
      <c r="BD19" s="378">
        <v>1222.2983465274676</v>
      </c>
      <c r="BE19" s="373"/>
      <c r="BF19" s="378">
        <v>1239.0125971137456</v>
      </c>
      <c r="BG19" s="373"/>
      <c r="BH19" s="378">
        <v>1026.8238745155636</v>
      </c>
      <c r="BI19" s="373"/>
      <c r="BJ19" s="378">
        <v>997.68015047287963</v>
      </c>
      <c r="BK19" s="373"/>
      <c r="BL19" s="379">
        <v>766.4816862366647</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151.34311773231141</v>
      </c>
      <c r="G20" s="373"/>
      <c r="H20" s="378">
        <v>157.60908064130081</v>
      </c>
      <c r="I20" s="373"/>
      <c r="J20" s="378">
        <v>162.47122282412815</v>
      </c>
      <c r="K20" s="373"/>
      <c r="L20" s="378">
        <v>131.60311650466861</v>
      </c>
      <c r="M20" s="373"/>
      <c r="N20" s="378">
        <v>137.15510275563662</v>
      </c>
      <c r="O20" s="373"/>
      <c r="P20" s="378">
        <v>88.865463316782368</v>
      </c>
      <c r="Q20" s="373"/>
      <c r="R20" s="378">
        <v>93.902394954487576</v>
      </c>
      <c r="S20" s="373"/>
      <c r="T20" s="378">
        <v>85.399407280130575</v>
      </c>
      <c r="U20" s="373"/>
      <c r="V20" s="378">
        <v>76.813403114344055</v>
      </c>
      <c r="W20" s="373"/>
      <c r="X20" s="378">
        <v>49.748485096659891</v>
      </c>
      <c r="Y20" s="373"/>
      <c r="Z20" s="378">
        <v>58.517803435785289</v>
      </c>
      <c r="AA20" s="373"/>
      <c r="AB20" s="378">
        <v>53.855236663201055</v>
      </c>
      <c r="AC20" s="373"/>
      <c r="AD20" s="378">
        <v>40.920667363904762</v>
      </c>
      <c r="AE20" s="373"/>
      <c r="AF20" s="378">
        <v>42.095364857743469</v>
      </c>
      <c r="AG20" s="373"/>
      <c r="AH20" s="378">
        <v>51.024289997841038</v>
      </c>
      <c r="AI20" s="373"/>
      <c r="AJ20" s="378">
        <v>55.666118046586838</v>
      </c>
      <c r="AK20" s="373"/>
      <c r="AL20" s="378">
        <v>52.181037649803685</v>
      </c>
      <c r="AM20" s="373"/>
      <c r="AN20" s="378">
        <v>54.889794677290148</v>
      </c>
      <c r="AO20" s="373"/>
      <c r="AP20" s="378">
        <v>20.564950254531595</v>
      </c>
      <c r="AQ20" s="373"/>
      <c r="AR20" s="378">
        <v>21.681843557327383</v>
      </c>
      <c r="AS20" s="373"/>
      <c r="AT20" s="378">
        <v>22.748600966263744</v>
      </c>
      <c r="AU20" s="373"/>
      <c r="AV20" s="378">
        <v>22.485613652652944</v>
      </c>
      <c r="AW20" s="373"/>
      <c r="AX20" s="378">
        <v>22.018362119377265</v>
      </c>
      <c r="AY20" s="373"/>
      <c r="AZ20" s="378">
        <v>23.696204050190055</v>
      </c>
      <c r="BA20" s="373"/>
      <c r="BB20" s="378">
        <v>24.144322766410223</v>
      </c>
      <c r="BC20" s="373"/>
      <c r="BD20" s="378">
        <v>25.776673422165636</v>
      </c>
      <c r="BE20" s="373"/>
      <c r="BF20" s="378">
        <v>23.276635056737494</v>
      </c>
      <c r="BG20" s="373"/>
      <c r="BH20" s="378">
        <v>16.566729798657242</v>
      </c>
      <c r="BI20" s="373"/>
      <c r="BJ20" s="378">
        <v>16.680338525129823</v>
      </c>
      <c r="BK20" s="373"/>
      <c r="BL20" s="379">
        <v>15.715873625865177</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620"/>
      <c r="G21" s="628"/>
      <c r="H21" s="621"/>
      <c r="I21" s="628"/>
      <c r="J21" s="621"/>
      <c r="K21" s="628"/>
      <c r="L21" s="621"/>
      <c r="M21" s="628"/>
      <c r="N21" s="621"/>
      <c r="O21" s="628"/>
      <c r="P21" s="621"/>
      <c r="Q21" s="628"/>
      <c r="R21" s="621"/>
      <c r="S21" s="628"/>
      <c r="T21" s="621"/>
      <c r="U21" s="628"/>
      <c r="V21" s="621"/>
      <c r="W21" s="628"/>
      <c r="X21" s="621"/>
      <c r="Y21" s="628"/>
      <c r="Z21" s="621"/>
      <c r="AA21" s="628"/>
      <c r="AB21" s="621"/>
      <c r="AC21" s="628"/>
      <c r="AD21" s="621"/>
      <c r="AE21" s="628"/>
      <c r="AF21" s="621"/>
      <c r="AG21" s="628"/>
      <c r="AH21" s="621"/>
      <c r="AI21" s="628"/>
      <c r="AJ21" s="621"/>
      <c r="AK21" s="628"/>
      <c r="AL21" s="621"/>
      <c r="AM21" s="628"/>
      <c r="AN21" s="621"/>
      <c r="AO21" s="628"/>
      <c r="AP21" s="621"/>
      <c r="AQ21" s="628"/>
      <c r="AR21" s="621"/>
      <c r="AS21" s="628"/>
      <c r="AT21" s="621"/>
      <c r="AU21" s="628"/>
      <c r="AV21" s="621"/>
      <c r="AW21" s="628"/>
      <c r="AX21" s="621"/>
      <c r="AY21" s="628"/>
      <c r="AZ21" s="621"/>
      <c r="BA21" s="628"/>
      <c r="BB21" s="621"/>
      <c r="BC21" s="628"/>
      <c r="BD21" s="621"/>
      <c r="BE21" s="628"/>
      <c r="BF21" s="621"/>
      <c r="BG21" s="628"/>
      <c r="BH21" s="621"/>
      <c r="BI21" s="628"/>
      <c r="BJ21" s="621"/>
      <c r="BK21" s="628"/>
      <c r="BL21" s="622"/>
      <c r="BM21" s="628"/>
      <c r="BN21" s="621"/>
      <c r="BO21" s="629"/>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144.9406276611862</v>
      </c>
      <c r="G22" s="373"/>
      <c r="H22" s="375">
        <v>123.4205602384117</v>
      </c>
      <c r="I22" s="373"/>
      <c r="J22" s="375">
        <v>127.98390157005066</v>
      </c>
      <c r="K22" s="373"/>
      <c r="L22" s="375">
        <v>125.52285843124095</v>
      </c>
      <c r="M22" s="373"/>
      <c r="N22" s="375">
        <v>160.88881169731263</v>
      </c>
      <c r="O22" s="373"/>
      <c r="P22" s="375">
        <v>119.81570069584198</v>
      </c>
      <c r="Q22" s="373"/>
      <c r="R22" s="375">
        <v>133.26744473454954</v>
      </c>
      <c r="S22" s="373"/>
      <c r="T22" s="375">
        <v>159.46647018366585</v>
      </c>
      <c r="U22" s="373"/>
      <c r="V22" s="375">
        <v>179.47007390926987</v>
      </c>
      <c r="W22" s="373"/>
      <c r="X22" s="375">
        <v>181.02412273611145</v>
      </c>
      <c r="Y22" s="373"/>
      <c r="Z22" s="375">
        <v>217.49258989075977</v>
      </c>
      <c r="AA22" s="373"/>
      <c r="AB22" s="375">
        <v>179.1993843716885</v>
      </c>
      <c r="AC22" s="373"/>
      <c r="AD22" s="375">
        <v>158.91747944434647</v>
      </c>
      <c r="AE22" s="373"/>
      <c r="AF22" s="375">
        <v>128.61578836289866</v>
      </c>
      <c r="AG22" s="373"/>
      <c r="AH22" s="375">
        <v>129.49990536463099</v>
      </c>
      <c r="AI22" s="373"/>
      <c r="AJ22" s="375">
        <v>127.64737886300733</v>
      </c>
      <c r="AK22" s="373"/>
      <c r="AL22" s="375">
        <v>128.64440501221779</v>
      </c>
      <c r="AM22" s="373"/>
      <c r="AN22" s="375">
        <v>158.10322389494186</v>
      </c>
      <c r="AO22" s="373"/>
      <c r="AP22" s="375">
        <v>57.766590252558728</v>
      </c>
      <c r="AQ22" s="373"/>
      <c r="AR22" s="375">
        <v>75.402225114137295</v>
      </c>
      <c r="AS22" s="373"/>
      <c r="AT22" s="375">
        <v>75.457842205164553</v>
      </c>
      <c r="AU22" s="373"/>
      <c r="AV22" s="374">
        <v>72.37305467424693</v>
      </c>
      <c r="AW22" s="373"/>
      <c r="AX22" s="374">
        <v>85.567588656580156</v>
      </c>
      <c r="AY22" s="373"/>
      <c r="AZ22" s="374">
        <v>91.58532411855488</v>
      </c>
      <c r="BA22" s="373"/>
      <c r="BB22" s="374">
        <v>97.800074178451567</v>
      </c>
      <c r="BC22" s="373"/>
      <c r="BD22" s="374">
        <v>81.910917596881006</v>
      </c>
      <c r="BE22" s="373"/>
      <c r="BF22" s="374">
        <v>98.438109795522422</v>
      </c>
      <c r="BG22" s="373"/>
      <c r="BH22" s="374">
        <v>61.71588417467423</v>
      </c>
      <c r="BI22" s="373"/>
      <c r="BJ22" s="374">
        <v>65.209775530623162</v>
      </c>
      <c r="BK22" s="373"/>
      <c r="BL22" s="375">
        <v>62.470940911258431</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6114.5912409516031</v>
      </c>
      <c r="G23" s="373"/>
      <c r="H23" s="375">
        <v>6051.6026015549887</v>
      </c>
      <c r="I23" s="373"/>
      <c r="J23" s="375">
        <v>6145.4917555204502</v>
      </c>
      <c r="K23" s="373"/>
      <c r="L23" s="375">
        <v>6061.5502704427799</v>
      </c>
      <c r="M23" s="373"/>
      <c r="N23" s="375">
        <v>6002.8743504055847</v>
      </c>
      <c r="O23" s="373"/>
      <c r="P23" s="375">
        <v>5948.6640300282697</v>
      </c>
      <c r="Q23" s="373"/>
      <c r="R23" s="375">
        <v>6263.4477625051468</v>
      </c>
      <c r="S23" s="373"/>
      <c r="T23" s="375">
        <v>5676.110339917177</v>
      </c>
      <c r="U23" s="373"/>
      <c r="V23" s="375">
        <v>5648.4921390018408</v>
      </c>
      <c r="W23" s="373"/>
      <c r="X23" s="375">
        <v>5653.7456150256376</v>
      </c>
      <c r="Y23" s="373"/>
      <c r="Z23" s="375">
        <v>5603.7025052687186</v>
      </c>
      <c r="AA23" s="373"/>
      <c r="AB23" s="375">
        <v>5741.0157857810491</v>
      </c>
      <c r="AC23" s="373"/>
      <c r="AD23" s="375">
        <v>5547.5511533792214</v>
      </c>
      <c r="AE23" s="373"/>
      <c r="AF23" s="375">
        <v>5886.3506399026519</v>
      </c>
      <c r="AG23" s="373"/>
      <c r="AH23" s="375">
        <v>5486.998088961619</v>
      </c>
      <c r="AI23" s="373"/>
      <c r="AJ23" s="375">
        <v>4895.8409987648483</v>
      </c>
      <c r="AK23" s="373"/>
      <c r="AL23" s="375">
        <v>5213.4391272326084</v>
      </c>
      <c r="AM23" s="373"/>
      <c r="AN23" s="375">
        <v>4501.9725442144072</v>
      </c>
      <c r="AO23" s="373"/>
      <c r="AP23" s="375">
        <v>4642.8633331467954</v>
      </c>
      <c r="AQ23" s="373"/>
      <c r="AR23" s="375">
        <v>4729.2050497080063</v>
      </c>
      <c r="AS23" s="373"/>
      <c r="AT23" s="375">
        <v>4908.8490918110147</v>
      </c>
      <c r="AU23" s="373"/>
      <c r="AV23" s="374">
        <v>4823.9966490042161</v>
      </c>
      <c r="AW23" s="373"/>
      <c r="AX23" s="374">
        <v>4676.4715218866559</v>
      </c>
      <c r="AY23" s="373"/>
      <c r="AZ23" s="374">
        <v>4125.0198789252036</v>
      </c>
      <c r="BA23" s="373"/>
      <c r="BB23" s="374">
        <v>4734.0857070120628</v>
      </c>
      <c r="BC23" s="373"/>
      <c r="BD23" s="374">
        <v>4611.1367444802208</v>
      </c>
      <c r="BE23" s="373"/>
      <c r="BF23" s="374">
        <v>4711.1080454173425</v>
      </c>
      <c r="BG23" s="373"/>
      <c r="BH23" s="374">
        <v>4962.0418523741255</v>
      </c>
      <c r="BI23" s="373"/>
      <c r="BJ23" s="374">
        <v>4368.460351937375</v>
      </c>
      <c r="BK23" s="373"/>
      <c r="BL23" s="375">
        <v>4647.6508079737032</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620"/>
      <c r="G24" s="628"/>
      <c r="H24" s="621"/>
      <c r="I24" s="628"/>
      <c r="J24" s="621"/>
      <c r="K24" s="628"/>
      <c r="L24" s="621"/>
      <c r="M24" s="628"/>
      <c r="N24" s="621"/>
      <c r="O24" s="628"/>
      <c r="P24" s="621"/>
      <c r="Q24" s="628"/>
      <c r="R24" s="621"/>
      <c r="S24" s="628"/>
      <c r="T24" s="621"/>
      <c r="U24" s="628"/>
      <c r="V24" s="621"/>
      <c r="W24" s="628"/>
      <c r="X24" s="621"/>
      <c r="Y24" s="628"/>
      <c r="Z24" s="621"/>
      <c r="AA24" s="628"/>
      <c r="AB24" s="621"/>
      <c r="AC24" s="628"/>
      <c r="AD24" s="621"/>
      <c r="AE24" s="628"/>
      <c r="AF24" s="621"/>
      <c r="AG24" s="628"/>
      <c r="AH24" s="621"/>
      <c r="AI24" s="628"/>
      <c r="AJ24" s="621"/>
      <c r="AK24" s="628"/>
      <c r="AL24" s="621"/>
      <c r="AM24" s="628"/>
      <c r="AN24" s="621"/>
      <c r="AO24" s="628"/>
      <c r="AP24" s="621"/>
      <c r="AQ24" s="628"/>
      <c r="AR24" s="621"/>
      <c r="AS24" s="628"/>
      <c r="AT24" s="621"/>
      <c r="AU24" s="628"/>
      <c r="AV24" s="621"/>
      <c r="AW24" s="628"/>
      <c r="AX24" s="621"/>
      <c r="AY24" s="628"/>
      <c r="AZ24" s="621"/>
      <c r="BA24" s="628"/>
      <c r="BB24" s="621"/>
      <c r="BC24" s="628"/>
      <c r="BD24" s="621"/>
      <c r="BE24" s="628"/>
      <c r="BF24" s="621"/>
      <c r="BG24" s="628"/>
      <c r="BH24" s="621"/>
      <c r="BI24" s="628"/>
      <c r="BJ24" s="621"/>
      <c r="BK24" s="628"/>
      <c r="BL24" s="622"/>
      <c r="BM24" s="628"/>
      <c r="BN24" s="621"/>
      <c r="BO24" s="629"/>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10925.244303103682</v>
      </c>
      <c r="G25" s="373"/>
      <c r="H25" s="375">
        <v>10969.093323742867</v>
      </c>
      <c r="I25" s="373"/>
      <c r="J25" s="375">
        <v>11106.432821869274</v>
      </c>
      <c r="K25" s="373"/>
      <c r="L25" s="375">
        <v>11167.451314460259</v>
      </c>
      <c r="M25" s="373"/>
      <c r="N25" s="375">
        <v>11628.971789109788</v>
      </c>
      <c r="O25" s="373"/>
      <c r="P25" s="375">
        <v>12897.602830921145</v>
      </c>
      <c r="Q25" s="373"/>
      <c r="R25" s="375">
        <v>13114.534045616232</v>
      </c>
      <c r="S25" s="373"/>
      <c r="T25" s="375">
        <v>13128.654248559284</v>
      </c>
      <c r="U25" s="373"/>
      <c r="V25" s="375">
        <v>13112.03639353799</v>
      </c>
      <c r="W25" s="373"/>
      <c r="X25" s="375">
        <v>12193.218761569786</v>
      </c>
      <c r="Y25" s="373"/>
      <c r="Z25" s="375">
        <v>11779.011817625711</v>
      </c>
      <c r="AA25" s="373"/>
      <c r="AB25" s="375">
        <v>13067.840237380877</v>
      </c>
      <c r="AC25" s="373"/>
      <c r="AD25" s="375">
        <v>10489.75156016901</v>
      </c>
      <c r="AE25" s="373"/>
      <c r="AF25" s="375">
        <v>9322.8783467949561</v>
      </c>
      <c r="AG25" s="373"/>
      <c r="AH25" s="375">
        <v>7543.2987343792247</v>
      </c>
      <c r="AI25" s="373"/>
      <c r="AJ25" s="375">
        <v>9560.9866953049223</v>
      </c>
      <c r="AK25" s="373"/>
      <c r="AL25" s="375">
        <v>8666.9875406966294</v>
      </c>
      <c r="AM25" s="373"/>
      <c r="AN25" s="375">
        <v>9013.4324153879388</v>
      </c>
      <c r="AO25" s="373"/>
      <c r="AP25" s="375">
        <v>8695.28232562214</v>
      </c>
      <c r="AQ25" s="373"/>
      <c r="AR25" s="375">
        <v>8847.1031236333292</v>
      </c>
      <c r="AS25" s="373"/>
      <c r="AT25" s="375">
        <v>8777.7989824904671</v>
      </c>
      <c r="AU25" s="373"/>
      <c r="AV25" s="374">
        <v>7615.125376737331</v>
      </c>
      <c r="AW25" s="373"/>
      <c r="AX25" s="374">
        <v>8005.0159758110731</v>
      </c>
      <c r="AY25" s="373"/>
      <c r="AZ25" s="374">
        <v>8925.0066521848094</v>
      </c>
      <c r="BA25" s="373"/>
      <c r="BB25" s="374">
        <v>6123.8439717176407</v>
      </c>
      <c r="BC25" s="373"/>
      <c r="BD25" s="374">
        <v>6103.171393323747</v>
      </c>
      <c r="BE25" s="373"/>
      <c r="BF25" s="374">
        <v>8299.4678557668922</v>
      </c>
      <c r="BG25" s="373"/>
      <c r="BH25" s="374">
        <v>6410.3194038734946</v>
      </c>
      <c r="BI25" s="373"/>
      <c r="BJ25" s="374">
        <v>7060.6146249262583</v>
      </c>
      <c r="BK25" s="373"/>
      <c r="BL25" s="375">
        <v>6377.244141057512</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445.50961247536452</v>
      </c>
      <c r="G26" s="373"/>
      <c r="H26" s="374">
        <v>507.26841433431747</v>
      </c>
      <c r="I26" s="373"/>
      <c r="J26" s="374">
        <v>535.16001860354277</v>
      </c>
      <c r="K26" s="373"/>
      <c r="L26" s="374">
        <v>530.99181194094558</v>
      </c>
      <c r="M26" s="373"/>
      <c r="N26" s="374">
        <v>421.78909122671973</v>
      </c>
      <c r="O26" s="373"/>
      <c r="P26" s="374">
        <v>412.38208557322048</v>
      </c>
      <c r="Q26" s="373"/>
      <c r="R26" s="374">
        <v>519.93527370896982</v>
      </c>
      <c r="S26" s="373"/>
      <c r="T26" s="374">
        <v>413.22716197946028</v>
      </c>
      <c r="U26" s="373"/>
      <c r="V26" s="374">
        <v>455.91755619281702</v>
      </c>
      <c r="W26" s="373"/>
      <c r="X26" s="374">
        <v>473.2043141081449</v>
      </c>
      <c r="Y26" s="373"/>
      <c r="Z26" s="374">
        <v>548.66216573162615</v>
      </c>
      <c r="AA26" s="373"/>
      <c r="AB26" s="374">
        <v>485.3235096722367</v>
      </c>
      <c r="AC26" s="373"/>
      <c r="AD26" s="374">
        <v>525.73752721126721</v>
      </c>
      <c r="AE26" s="373"/>
      <c r="AF26" s="374">
        <v>497.54942980193618</v>
      </c>
      <c r="AG26" s="373"/>
      <c r="AH26" s="374">
        <v>353.91510183951465</v>
      </c>
      <c r="AI26" s="373"/>
      <c r="AJ26" s="374">
        <v>345.11337978450632</v>
      </c>
      <c r="AK26" s="373"/>
      <c r="AL26" s="374">
        <v>364.22852508127488</v>
      </c>
      <c r="AM26" s="373"/>
      <c r="AN26" s="374">
        <v>404.48042845162547</v>
      </c>
      <c r="AO26" s="373"/>
      <c r="AP26" s="374">
        <v>252.43894422613178</v>
      </c>
      <c r="AQ26" s="373"/>
      <c r="AR26" s="374">
        <v>278.89259358162019</v>
      </c>
      <c r="AS26" s="373"/>
      <c r="AT26" s="374">
        <v>327.85941358786295</v>
      </c>
      <c r="AU26" s="373"/>
      <c r="AV26" s="374">
        <v>367.67733122317782</v>
      </c>
      <c r="AW26" s="373"/>
      <c r="AX26" s="374">
        <v>616.1247470595614</v>
      </c>
      <c r="AY26" s="373"/>
      <c r="AZ26" s="374">
        <v>388.33683843346444</v>
      </c>
      <c r="BA26" s="373"/>
      <c r="BB26" s="374">
        <v>372.30545922602641</v>
      </c>
      <c r="BC26" s="373"/>
      <c r="BD26" s="374">
        <v>345.29219882596226</v>
      </c>
      <c r="BE26" s="373"/>
      <c r="BF26" s="374">
        <v>378.36531418544121</v>
      </c>
      <c r="BG26" s="373"/>
      <c r="BH26" s="374">
        <v>298.78995092273942</v>
      </c>
      <c r="BI26" s="373"/>
      <c r="BJ26" s="374">
        <v>311.9230269423694</v>
      </c>
      <c r="BK26" s="373"/>
      <c r="BL26" s="375">
        <v>305.48742127288233</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25.856977560143012</v>
      </c>
      <c r="G27" s="373"/>
      <c r="H27" s="378">
        <v>28.374327866320812</v>
      </c>
      <c r="I27" s="373"/>
      <c r="J27" s="378">
        <v>31.846118671346527</v>
      </c>
      <c r="K27" s="373"/>
      <c r="L27" s="378">
        <v>27.891030474038718</v>
      </c>
      <c r="M27" s="373"/>
      <c r="N27" s="378">
        <v>11.447927027566816</v>
      </c>
      <c r="O27" s="373"/>
      <c r="P27" s="378">
        <v>38.186149801517075</v>
      </c>
      <c r="Q27" s="373"/>
      <c r="R27" s="378">
        <v>35.06070181598632</v>
      </c>
      <c r="S27" s="373"/>
      <c r="T27" s="378">
        <v>27.869734356884301</v>
      </c>
      <c r="U27" s="373"/>
      <c r="V27" s="378">
        <v>30.565572962275123</v>
      </c>
      <c r="W27" s="373"/>
      <c r="X27" s="378">
        <v>32.162762306467251</v>
      </c>
      <c r="Y27" s="373"/>
      <c r="Z27" s="378">
        <v>43.504256832989775</v>
      </c>
      <c r="AA27" s="373"/>
      <c r="AB27" s="378">
        <v>61.009473961489839</v>
      </c>
      <c r="AC27" s="373"/>
      <c r="AD27" s="378">
        <v>59.825480283054183</v>
      </c>
      <c r="AE27" s="373"/>
      <c r="AF27" s="378">
        <v>62.329849645864527</v>
      </c>
      <c r="AG27" s="373"/>
      <c r="AH27" s="378">
        <v>74.822162876200849</v>
      </c>
      <c r="AI27" s="373"/>
      <c r="AJ27" s="378">
        <v>124.21902769518863</v>
      </c>
      <c r="AK27" s="373"/>
      <c r="AL27" s="378">
        <v>167.8301246173784</v>
      </c>
      <c r="AM27" s="373"/>
      <c r="AN27" s="378">
        <v>125.38293011317694</v>
      </c>
      <c r="AO27" s="373"/>
      <c r="AP27" s="378">
        <v>21.558048638911828</v>
      </c>
      <c r="AQ27" s="373"/>
      <c r="AR27" s="378">
        <v>25.249367671615087</v>
      </c>
      <c r="AS27" s="373"/>
      <c r="AT27" s="378">
        <v>24.028199513261217</v>
      </c>
      <c r="AU27" s="373"/>
      <c r="AV27" s="378">
        <v>25.6887531660606</v>
      </c>
      <c r="AW27" s="373"/>
      <c r="AX27" s="378">
        <v>28.612605397139951</v>
      </c>
      <c r="AY27" s="373"/>
      <c r="AZ27" s="378">
        <v>31.959942507383481</v>
      </c>
      <c r="BA27" s="373"/>
      <c r="BB27" s="378">
        <v>25.348351633925478</v>
      </c>
      <c r="BC27" s="373"/>
      <c r="BD27" s="378">
        <v>22.277303099678818</v>
      </c>
      <c r="BE27" s="373"/>
      <c r="BF27" s="378">
        <v>28.81743860791806</v>
      </c>
      <c r="BG27" s="373"/>
      <c r="BH27" s="378">
        <v>16.2679599401866</v>
      </c>
      <c r="BI27" s="373"/>
      <c r="BJ27" s="378">
        <v>17.751648133294836</v>
      </c>
      <c r="BK27" s="373"/>
      <c r="BL27" s="379">
        <v>21.091148038226713</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109.34720935699836</v>
      </c>
      <c r="G28" s="373"/>
      <c r="H28" s="378">
        <v>142.60386770236011</v>
      </c>
      <c r="I28" s="373"/>
      <c r="J28" s="378">
        <v>133.11083414648758</v>
      </c>
      <c r="K28" s="373"/>
      <c r="L28" s="378">
        <v>117.70211429153549</v>
      </c>
      <c r="M28" s="373"/>
      <c r="N28" s="378">
        <v>82.858852782957797</v>
      </c>
      <c r="O28" s="373"/>
      <c r="P28" s="378">
        <v>137.34911578089432</v>
      </c>
      <c r="Q28" s="373"/>
      <c r="R28" s="378">
        <v>153.23467492257592</v>
      </c>
      <c r="S28" s="373"/>
      <c r="T28" s="378">
        <v>107.38540588179063</v>
      </c>
      <c r="U28" s="373"/>
      <c r="V28" s="378">
        <v>116.14922706453213</v>
      </c>
      <c r="W28" s="373"/>
      <c r="X28" s="378">
        <v>106.96130505221234</v>
      </c>
      <c r="Y28" s="373"/>
      <c r="Z28" s="378">
        <v>133.23645977708657</v>
      </c>
      <c r="AA28" s="373"/>
      <c r="AB28" s="378">
        <v>116.38799596155374</v>
      </c>
      <c r="AC28" s="373"/>
      <c r="AD28" s="378">
        <v>112.88105901299147</v>
      </c>
      <c r="AE28" s="373"/>
      <c r="AF28" s="378">
        <v>103.88718307937405</v>
      </c>
      <c r="AG28" s="373"/>
      <c r="AH28" s="378">
        <v>96.739483799555714</v>
      </c>
      <c r="AI28" s="373"/>
      <c r="AJ28" s="378">
        <v>126.44364642201877</v>
      </c>
      <c r="AK28" s="373"/>
      <c r="AL28" s="378">
        <v>120.96889600582023</v>
      </c>
      <c r="AM28" s="373"/>
      <c r="AN28" s="378">
        <v>135.87974607467015</v>
      </c>
      <c r="AO28" s="373"/>
      <c r="AP28" s="378">
        <v>48.892491164145191</v>
      </c>
      <c r="AQ28" s="373"/>
      <c r="AR28" s="378">
        <v>61.273456776005681</v>
      </c>
      <c r="AS28" s="373"/>
      <c r="AT28" s="378">
        <v>63.980159275633802</v>
      </c>
      <c r="AU28" s="373"/>
      <c r="AV28" s="378">
        <v>74.611492813064203</v>
      </c>
      <c r="AW28" s="373"/>
      <c r="AX28" s="378">
        <v>79.749905542154252</v>
      </c>
      <c r="AY28" s="373"/>
      <c r="AZ28" s="378">
        <v>87.061128536765452</v>
      </c>
      <c r="BA28" s="373"/>
      <c r="BB28" s="378">
        <v>76.267875837466434</v>
      </c>
      <c r="BC28" s="373"/>
      <c r="BD28" s="378">
        <v>66.656823975684375</v>
      </c>
      <c r="BE28" s="373"/>
      <c r="BF28" s="378">
        <v>86.390068066584774</v>
      </c>
      <c r="BG28" s="373"/>
      <c r="BH28" s="378">
        <v>56.781749224701919</v>
      </c>
      <c r="BI28" s="373"/>
      <c r="BJ28" s="378">
        <v>68.59810488934221</v>
      </c>
      <c r="BK28" s="373"/>
      <c r="BL28" s="379">
        <v>62.674191997732635</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427.11379777633664</v>
      </c>
      <c r="G29" s="373"/>
      <c r="H29" s="378">
        <v>361.89864907787631</v>
      </c>
      <c r="I29" s="373"/>
      <c r="J29" s="378">
        <v>424.48736668697882</v>
      </c>
      <c r="K29" s="373"/>
      <c r="L29" s="378">
        <v>400.40125147625201</v>
      </c>
      <c r="M29" s="373"/>
      <c r="N29" s="378">
        <v>343.09138863514903</v>
      </c>
      <c r="O29" s="373"/>
      <c r="P29" s="378">
        <v>394.5764487986707</v>
      </c>
      <c r="Q29" s="373"/>
      <c r="R29" s="378">
        <v>389.5444445581067</v>
      </c>
      <c r="S29" s="373"/>
      <c r="T29" s="378">
        <v>292.11695290050829</v>
      </c>
      <c r="U29" s="373"/>
      <c r="V29" s="378">
        <v>291.47856152302808</v>
      </c>
      <c r="W29" s="373"/>
      <c r="X29" s="378">
        <v>309.52019388204872</v>
      </c>
      <c r="Y29" s="373"/>
      <c r="Z29" s="378">
        <v>343.52924847345764</v>
      </c>
      <c r="AA29" s="373"/>
      <c r="AB29" s="378">
        <v>289.46787961226579</v>
      </c>
      <c r="AC29" s="373"/>
      <c r="AD29" s="378">
        <v>289.23870440597199</v>
      </c>
      <c r="AE29" s="373"/>
      <c r="AF29" s="378">
        <v>256.20663098616626</v>
      </c>
      <c r="AG29" s="373"/>
      <c r="AH29" s="378">
        <v>174.44072872485054</v>
      </c>
      <c r="AI29" s="373"/>
      <c r="AJ29" s="378">
        <v>223.34014745463</v>
      </c>
      <c r="AK29" s="373"/>
      <c r="AL29" s="378">
        <v>241.12850989223386</v>
      </c>
      <c r="AM29" s="373"/>
      <c r="AN29" s="378">
        <v>219.79921465926105</v>
      </c>
      <c r="AO29" s="373"/>
      <c r="AP29" s="378">
        <v>103.27539816200746</v>
      </c>
      <c r="AQ29" s="373"/>
      <c r="AR29" s="378">
        <v>113.13403458887854</v>
      </c>
      <c r="AS29" s="373"/>
      <c r="AT29" s="378">
        <v>124.53214458935902</v>
      </c>
      <c r="AU29" s="373"/>
      <c r="AV29" s="378">
        <v>189.1913231881436</v>
      </c>
      <c r="AW29" s="373"/>
      <c r="AX29" s="378">
        <v>173.70565850234738</v>
      </c>
      <c r="AY29" s="373"/>
      <c r="AZ29" s="378">
        <v>176.33289327785806</v>
      </c>
      <c r="BA29" s="373"/>
      <c r="BB29" s="378">
        <v>133.89162969769379</v>
      </c>
      <c r="BC29" s="373"/>
      <c r="BD29" s="378">
        <v>163.99748780420921</v>
      </c>
      <c r="BE29" s="373"/>
      <c r="BF29" s="378">
        <v>224.65197049076014</v>
      </c>
      <c r="BG29" s="373"/>
      <c r="BH29" s="378">
        <v>164.17861245854073</v>
      </c>
      <c r="BI29" s="373"/>
      <c r="BJ29" s="378">
        <v>170.97732712742098</v>
      </c>
      <c r="BK29" s="373"/>
      <c r="BL29" s="379">
        <v>173.03093213821253</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620"/>
      <c r="G30" s="628"/>
      <c r="H30" s="621"/>
      <c r="I30" s="628"/>
      <c r="J30" s="621"/>
      <c r="K30" s="628"/>
      <c r="L30" s="621"/>
      <c r="M30" s="628"/>
      <c r="N30" s="621"/>
      <c r="O30" s="628"/>
      <c r="P30" s="621"/>
      <c r="Q30" s="628"/>
      <c r="R30" s="621"/>
      <c r="S30" s="628"/>
      <c r="T30" s="621"/>
      <c r="U30" s="628"/>
      <c r="V30" s="621"/>
      <c r="W30" s="628"/>
      <c r="X30" s="621"/>
      <c r="Y30" s="628"/>
      <c r="Z30" s="621"/>
      <c r="AA30" s="628"/>
      <c r="AB30" s="621"/>
      <c r="AC30" s="628"/>
      <c r="AD30" s="621"/>
      <c r="AE30" s="628"/>
      <c r="AF30" s="621"/>
      <c r="AG30" s="628"/>
      <c r="AH30" s="621"/>
      <c r="AI30" s="628"/>
      <c r="AJ30" s="621"/>
      <c r="AK30" s="628"/>
      <c r="AL30" s="621"/>
      <c r="AM30" s="628"/>
      <c r="AN30" s="621"/>
      <c r="AO30" s="628"/>
      <c r="AP30" s="621"/>
      <c r="AQ30" s="628"/>
      <c r="AR30" s="621"/>
      <c r="AS30" s="628"/>
      <c r="AT30" s="621"/>
      <c r="AU30" s="628"/>
      <c r="AV30" s="621"/>
      <c r="AW30" s="628"/>
      <c r="AX30" s="621"/>
      <c r="AY30" s="628"/>
      <c r="AZ30" s="621"/>
      <c r="BA30" s="628"/>
      <c r="BB30" s="621"/>
      <c r="BC30" s="628"/>
      <c r="BD30" s="621"/>
      <c r="BE30" s="628"/>
      <c r="BF30" s="621"/>
      <c r="BG30" s="628"/>
      <c r="BH30" s="621"/>
      <c r="BI30" s="628"/>
      <c r="BJ30" s="621"/>
      <c r="BK30" s="628"/>
      <c r="BL30" s="622"/>
      <c r="BM30" s="628"/>
      <c r="BN30" s="621"/>
      <c r="BO30" s="629"/>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110.92278139774577</v>
      </c>
      <c r="G31" s="373"/>
      <c r="H31" s="374">
        <v>136.96502331654244</v>
      </c>
      <c r="I31" s="373"/>
      <c r="J31" s="374">
        <v>158.93277013259458</v>
      </c>
      <c r="K31" s="373"/>
      <c r="L31" s="374">
        <v>318.7928602473059</v>
      </c>
      <c r="M31" s="373"/>
      <c r="N31" s="374">
        <v>450.27631416593857</v>
      </c>
      <c r="O31" s="373"/>
      <c r="P31" s="374">
        <v>290.00540443509118</v>
      </c>
      <c r="Q31" s="373"/>
      <c r="R31" s="374">
        <v>301.79675180996929</v>
      </c>
      <c r="S31" s="373"/>
      <c r="T31" s="374">
        <v>277.80090575999691</v>
      </c>
      <c r="U31" s="373"/>
      <c r="V31" s="374">
        <v>375.20847629638712</v>
      </c>
      <c r="W31" s="373"/>
      <c r="X31" s="374">
        <v>436.971379865872</v>
      </c>
      <c r="Y31" s="373"/>
      <c r="Z31" s="374">
        <v>508.89794197510952</v>
      </c>
      <c r="AA31" s="373"/>
      <c r="AB31" s="374">
        <v>482.71694698238713</v>
      </c>
      <c r="AC31" s="373"/>
      <c r="AD31" s="374">
        <v>488.60702676298479</v>
      </c>
      <c r="AE31" s="373"/>
      <c r="AF31" s="374">
        <v>421.82957753250327</v>
      </c>
      <c r="AG31" s="373"/>
      <c r="AH31" s="374">
        <v>319.6664599318288</v>
      </c>
      <c r="AI31" s="373"/>
      <c r="AJ31" s="374">
        <v>395.95558918180495</v>
      </c>
      <c r="AK31" s="373"/>
      <c r="AL31" s="374">
        <v>365.11083024407725</v>
      </c>
      <c r="AM31" s="373"/>
      <c r="AN31" s="374">
        <v>363.1399969728962</v>
      </c>
      <c r="AO31" s="373"/>
      <c r="AP31" s="374">
        <v>102.88175482217046</v>
      </c>
      <c r="AQ31" s="373"/>
      <c r="AR31" s="374">
        <v>117.67100744298264</v>
      </c>
      <c r="AS31" s="373"/>
      <c r="AT31" s="374">
        <v>116.06034347134337</v>
      </c>
      <c r="AU31" s="373"/>
      <c r="AV31" s="374">
        <v>137.88311077422006</v>
      </c>
      <c r="AW31" s="373"/>
      <c r="AX31" s="374">
        <v>155.93627922917847</v>
      </c>
      <c r="AY31" s="373"/>
      <c r="AZ31" s="374">
        <v>170.25333334307857</v>
      </c>
      <c r="BA31" s="373"/>
      <c r="BB31" s="374">
        <v>145.04508718027853</v>
      </c>
      <c r="BC31" s="373"/>
      <c r="BD31" s="374">
        <v>117.55112843458531</v>
      </c>
      <c r="BE31" s="373"/>
      <c r="BF31" s="374">
        <v>182.61767787557008</v>
      </c>
      <c r="BG31" s="373"/>
      <c r="BH31" s="374">
        <v>99.759224417057922</v>
      </c>
      <c r="BI31" s="373"/>
      <c r="BJ31" s="374">
        <v>112.37159791850046</v>
      </c>
      <c r="BK31" s="373"/>
      <c r="BL31" s="375">
        <v>144.09109380124136</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173.69828166983842</v>
      </c>
      <c r="G32" s="373"/>
      <c r="H32" s="374">
        <v>137.3766992709713</v>
      </c>
      <c r="I32" s="373"/>
      <c r="J32" s="374">
        <v>148.19346779979494</v>
      </c>
      <c r="K32" s="373"/>
      <c r="L32" s="374">
        <v>124.08633644659227</v>
      </c>
      <c r="M32" s="373"/>
      <c r="N32" s="374">
        <v>50.410002416861523</v>
      </c>
      <c r="O32" s="373"/>
      <c r="P32" s="374">
        <v>81.762114538183894</v>
      </c>
      <c r="Q32" s="373"/>
      <c r="R32" s="374">
        <v>112.5398318077992</v>
      </c>
      <c r="S32" s="373"/>
      <c r="T32" s="374">
        <v>52.143880415526716</v>
      </c>
      <c r="U32" s="373"/>
      <c r="V32" s="374">
        <v>52.513810076276521</v>
      </c>
      <c r="W32" s="373"/>
      <c r="X32" s="374">
        <v>43.698379945440777</v>
      </c>
      <c r="Y32" s="373"/>
      <c r="Z32" s="374">
        <v>39.93252863088496</v>
      </c>
      <c r="AA32" s="373"/>
      <c r="AB32" s="374">
        <v>31.096891696372357</v>
      </c>
      <c r="AC32" s="373"/>
      <c r="AD32" s="374">
        <v>36.650639984657282</v>
      </c>
      <c r="AE32" s="373"/>
      <c r="AF32" s="374">
        <v>26.031933349873352</v>
      </c>
      <c r="AG32" s="373"/>
      <c r="AH32" s="374">
        <v>26.70496360185086</v>
      </c>
      <c r="AI32" s="373"/>
      <c r="AJ32" s="374">
        <v>36.662630760002493</v>
      </c>
      <c r="AK32" s="373"/>
      <c r="AL32" s="374">
        <v>99.055531149005816</v>
      </c>
      <c r="AM32" s="373"/>
      <c r="AN32" s="374">
        <v>88.739264518723274</v>
      </c>
      <c r="AO32" s="373"/>
      <c r="AP32" s="374">
        <v>70.32582636351087</v>
      </c>
      <c r="AQ32" s="373"/>
      <c r="AR32" s="374">
        <v>61.175225641034615</v>
      </c>
      <c r="AS32" s="373"/>
      <c r="AT32" s="374">
        <v>79.578812250052763</v>
      </c>
      <c r="AU32" s="373"/>
      <c r="AV32" s="374">
        <v>123.7372045093072</v>
      </c>
      <c r="AW32" s="373"/>
      <c r="AX32" s="374">
        <v>7.6722462488601151</v>
      </c>
      <c r="AY32" s="373"/>
      <c r="AZ32" s="374">
        <v>92.959746347062833</v>
      </c>
      <c r="BA32" s="373"/>
      <c r="BB32" s="374">
        <v>93.438216837947081</v>
      </c>
      <c r="BC32" s="373"/>
      <c r="BD32" s="374">
        <v>88.982788293107248</v>
      </c>
      <c r="BE32" s="373"/>
      <c r="BF32" s="374">
        <v>97.678737690243281</v>
      </c>
      <c r="BG32" s="373"/>
      <c r="BH32" s="374">
        <v>76.945997492794149</v>
      </c>
      <c r="BI32" s="373"/>
      <c r="BJ32" s="374">
        <v>57.805919215934779</v>
      </c>
      <c r="BK32" s="373"/>
      <c r="BL32" s="375">
        <v>33.267001342348749</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620"/>
      <c r="G33" s="628"/>
      <c r="H33" s="621"/>
      <c r="I33" s="628"/>
      <c r="J33" s="621"/>
      <c r="K33" s="628"/>
      <c r="L33" s="621"/>
      <c r="M33" s="628"/>
      <c r="N33" s="621"/>
      <c r="O33" s="628"/>
      <c r="P33" s="621"/>
      <c r="Q33" s="628"/>
      <c r="R33" s="621"/>
      <c r="S33" s="628"/>
      <c r="T33" s="621"/>
      <c r="U33" s="628"/>
      <c r="V33" s="621"/>
      <c r="W33" s="628"/>
      <c r="X33" s="621"/>
      <c r="Y33" s="628"/>
      <c r="Z33" s="621"/>
      <c r="AA33" s="628"/>
      <c r="AB33" s="621"/>
      <c r="AC33" s="628"/>
      <c r="AD33" s="621"/>
      <c r="AE33" s="628"/>
      <c r="AF33" s="621"/>
      <c r="AG33" s="628"/>
      <c r="AH33" s="621"/>
      <c r="AI33" s="628"/>
      <c r="AJ33" s="621"/>
      <c r="AK33" s="628"/>
      <c r="AL33" s="621"/>
      <c r="AM33" s="628"/>
      <c r="AN33" s="621"/>
      <c r="AO33" s="628"/>
      <c r="AP33" s="621"/>
      <c r="AQ33" s="628"/>
      <c r="AR33" s="621"/>
      <c r="AS33" s="628"/>
      <c r="AT33" s="621"/>
      <c r="AU33" s="628"/>
      <c r="AV33" s="621"/>
      <c r="AW33" s="628"/>
      <c r="AX33" s="621"/>
      <c r="AY33" s="628"/>
      <c r="AZ33" s="621"/>
      <c r="BA33" s="628"/>
      <c r="BB33" s="621"/>
      <c r="BC33" s="628"/>
      <c r="BD33" s="621"/>
      <c r="BE33" s="628"/>
      <c r="BF33" s="621"/>
      <c r="BG33" s="628"/>
      <c r="BH33" s="621"/>
      <c r="BI33" s="628"/>
      <c r="BJ33" s="621"/>
      <c r="BK33" s="628"/>
      <c r="BL33" s="622"/>
      <c r="BM33" s="628"/>
      <c r="BN33" s="621"/>
      <c r="BO33" s="629"/>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676.07619126241821</v>
      </c>
      <c r="G34" s="373"/>
      <c r="H34" s="374">
        <v>693.20681573716411</v>
      </c>
      <c r="I34" s="373"/>
      <c r="J34" s="374">
        <v>740.58662620043435</v>
      </c>
      <c r="K34" s="373"/>
      <c r="L34" s="374">
        <v>729.65307141813207</v>
      </c>
      <c r="M34" s="373"/>
      <c r="N34" s="374">
        <v>201.80923697785488</v>
      </c>
      <c r="O34" s="373"/>
      <c r="P34" s="374">
        <v>625.66455162163288</v>
      </c>
      <c r="Q34" s="373"/>
      <c r="R34" s="374">
        <v>717.83368959636528</v>
      </c>
      <c r="S34" s="373"/>
      <c r="T34" s="374">
        <v>524.04810380087247</v>
      </c>
      <c r="U34" s="373"/>
      <c r="V34" s="374">
        <v>484.10900697004934</v>
      </c>
      <c r="W34" s="373"/>
      <c r="X34" s="374">
        <v>435.72735312054164</v>
      </c>
      <c r="Y34" s="373"/>
      <c r="Z34" s="374">
        <v>472.67427483636169</v>
      </c>
      <c r="AA34" s="373"/>
      <c r="AB34" s="374">
        <v>403.72642258917665</v>
      </c>
      <c r="AC34" s="373"/>
      <c r="AD34" s="374">
        <v>375.43283991045479</v>
      </c>
      <c r="AE34" s="373"/>
      <c r="AF34" s="374">
        <v>359.48238195335546</v>
      </c>
      <c r="AG34" s="373"/>
      <c r="AH34" s="374">
        <v>301.16184960381474</v>
      </c>
      <c r="AI34" s="373"/>
      <c r="AJ34" s="374">
        <v>259.9089045299956</v>
      </c>
      <c r="AK34" s="373"/>
      <c r="AL34" s="374">
        <v>218.57533452993582</v>
      </c>
      <c r="AM34" s="373"/>
      <c r="AN34" s="374">
        <v>187.6254302790812</v>
      </c>
      <c r="AO34" s="373"/>
      <c r="AP34" s="374">
        <v>138.086781835115</v>
      </c>
      <c r="AQ34" s="373"/>
      <c r="AR34" s="374">
        <v>147.36597128140303</v>
      </c>
      <c r="AS34" s="373"/>
      <c r="AT34" s="374">
        <v>152.52344128496691</v>
      </c>
      <c r="AU34" s="373"/>
      <c r="AV34" s="374">
        <v>199.9637051599627</v>
      </c>
      <c r="AW34" s="373"/>
      <c r="AX34" s="374">
        <v>165.36196364353037</v>
      </c>
      <c r="AY34" s="373"/>
      <c r="AZ34" s="374">
        <v>164.73987722072036</v>
      </c>
      <c r="BA34" s="373"/>
      <c r="BB34" s="374">
        <v>155.15157129572475</v>
      </c>
      <c r="BC34" s="373"/>
      <c r="BD34" s="374">
        <v>136.75540280383191</v>
      </c>
      <c r="BE34" s="373"/>
      <c r="BF34" s="374">
        <v>163.16637246951683</v>
      </c>
      <c r="BG34" s="373"/>
      <c r="BH34" s="374">
        <v>130.61212486319724</v>
      </c>
      <c r="BI34" s="373"/>
      <c r="BJ34" s="374">
        <v>132.30726165546454</v>
      </c>
      <c r="BK34" s="373"/>
      <c r="BL34" s="375">
        <v>131.66512790505618</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383.32684348252508</v>
      </c>
      <c r="G35" s="373"/>
      <c r="H35" s="374">
        <v>394.65513180479462</v>
      </c>
      <c r="I35" s="373"/>
      <c r="J35" s="374">
        <v>398.7431078967324</v>
      </c>
      <c r="K35" s="373"/>
      <c r="L35" s="374">
        <v>420.74610515065996</v>
      </c>
      <c r="M35" s="373"/>
      <c r="N35" s="374">
        <v>330.37683252482236</v>
      </c>
      <c r="O35" s="373"/>
      <c r="P35" s="374">
        <v>367.15055298290446</v>
      </c>
      <c r="Q35" s="373"/>
      <c r="R35" s="374">
        <v>418.84117483176198</v>
      </c>
      <c r="S35" s="373"/>
      <c r="T35" s="374">
        <v>273.89031582395779</v>
      </c>
      <c r="U35" s="373"/>
      <c r="V35" s="374">
        <v>298.82265237131901</v>
      </c>
      <c r="W35" s="373"/>
      <c r="X35" s="374">
        <v>285.2226120482938</v>
      </c>
      <c r="Y35" s="373"/>
      <c r="Z35" s="374">
        <v>294.63637334482416</v>
      </c>
      <c r="AA35" s="373"/>
      <c r="AB35" s="374">
        <v>252.93643281675759</v>
      </c>
      <c r="AC35" s="373"/>
      <c r="AD35" s="374">
        <v>250.04350738166693</v>
      </c>
      <c r="AE35" s="373"/>
      <c r="AF35" s="374">
        <v>228.47926738805424</v>
      </c>
      <c r="AG35" s="373"/>
      <c r="AH35" s="374">
        <v>184.9835484292604</v>
      </c>
      <c r="AI35" s="373"/>
      <c r="AJ35" s="374">
        <v>169.26796696142532</v>
      </c>
      <c r="AK35" s="373"/>
      <c r="AL35" s="374">
        <v>123.55150301328187</v>
      </c>
      <c r="AM35" s="373"/>
      <c r="AN35" s="374">
        <v>117.10996363663794</v>
      </c>
      <c r="AO35" s="373"/>
      <c r="AP35" s="374">
        <v>83.743126702757692</v>
      </c>
      <c r="AQ35" s="373"/>
      <c r="AR35" s="374">
        <v>94.798795784362596</v>
      </c>
      <c r="AS35" s="373"/>
      <c r="AT35" s="374">
        <v>111.07396777523846</v>
      </c>
      <c r="AU35" s="373"/>
      <c r="AV35" s="374">
        <v>114.15486479660419</v>
      </c>
      <c r="AW35" s="373"/>
      <c r="AX35" s="374">
        <v>111.41205830958981</v>
      </c>
      <c r="AY35" s="373"/>
      <c r="AZ35" s="374">
        <v>117.39835266907431</v>
      </c>
      <c r="BA35" s="373"/>
      <c r="BB35" s="374">
        <v>92.274395895378177</v>
      </c>
      <c r="BC35" s="373"/>
      <c r="BD35" s="374">
        <v>84.196323886733566</v>
      </c>
      <c r="BE35" s="373"/>
      <c r="BF35" s="374">
        <v>88.974149185979257</v>
      </c>
      <c r="BG35" s="373"/>
      <c r="BH35" s="374">
        <v>70.011755110117122</v>
      </c>
      <c r="BI35" s="373"/>
      <c r="BJ35" s="374">
        <v>65.955589237310633</v>
      </c>
      <c r="BK35" s="373"/>
      <c r="BL35" s="375">
        <v>61.128447847996895</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20118.181244132251</v>
      </c>
      <c r="G36" s="373"/>
      <c r="H36" s="370">
        <v>19824.31813839429</v>
      </c>
      <c r="I36" s="373"/>
      <c r="J36" s="370">
        <v>19862.242941839937</v>
      </c>
      <c r="K36" s="373"/>
      <c r="L36" s="370">
        <v>19646.950866586612</v>
      </c>
      <c r="M36" s="373"/>
      <c r="N36" s="370">
        <v>20330.110908055485</v>
      </c>
      <c r="O36" s="373"/>
      <c r="P36" s="370">
        <v>24651.202919980657</v>
      </c>
      <c r="Q36" s="373"/>
      <c r="R36" s="370">
        <v>21024.664815906261</v>
      </c>
      <c r="S36" s="373"/>
      <c r="T36" s="370">
        <v>17222.490496994113</v>
      </c>
      <c r="U36" s="373"/>
      <c r="V36" s="370">
        <v>16828.255477387662</v>
      </c>
      <c r="W36" s="373"/>
      <c r="X36" s="370">
        <v>17021.686563053674</v>
      </c>
      <c r="Y36" s="373"/>
      <c r="Z36" s="370">
        <v>14995.650960557521</v>
      </c>
      <c r="AA36" s="373"/>
      <c r="AB36" s="370">
        <v>12817.307584821348</v>
      </c>
      <c r="AC36" s="373"/>
      <c r="AD36" s="370">
        <v>11198.399883394022</v>
      </c>
      <c r="AE36" s="373"/>
      <c r="AF36" s="370">
        <v>8861.2420723417763</v>
      </c>
      <c r="AG36" s="373"/>
      <c r="AH36" s="370">
        <v>9292.4046115293895</v>
      </c>
      <c r="AI36" s="373"/>
      <c r="AJ36" s="370">
        <v>9558.5159877168917</v>
      </c>
      <c r="AK36" s="373"/>
      <c r="AL36" s="370">
        <v>9844.198308043211</v>
      </c>
      <c r="AM36" s="373"/>
      <c r="AN36" s="370">
        <v>8860.9736888540247</v>
      </c>
      <c r="AO36" s="373"/>
      <c r="AP36" s="370">
        <v>7659.252180495585</v>
      </c>
      <c r="AQ36" s="373"/>
      <c r="AR36" s="370">
        <v>6243.9320500879876</v>
      </c>
      <c r="AS36" s="373"/>
      <c r="AT36" s="370">
        <v>5842.9610065420402</v>
      </c>
      <c r="AU36" s="373"/>
      <c r="AV36" s="370">
        <v>3827.8519405361958</v>
      </c>
      <c r="AW36" s="373"/>
      <c r="AX36" s="370">
        <v>3551.8732730833353</v>
      </c>
      <c r="AY36" s="373"/>
      <c r="AZ36" s="370">
        <v>3641.8341295084469</v>
      </c>
      <c r="BA36" s="373"/>
      <c r="BB36" s="370">
        <v>3591.0722392857615</v>
      </c>
      <c r="BC36" s="373"/>
      <c r="BD36" s="370">
        <v>2898.8926985657454</v>
      </c>
      <c r="BE36" s="373"/>
      <c r="BF36" s="370">
        <v>2639.1297733552142</v>
      </c>
      <c r="BG36" s="373"/>
      <c r="BH36" s="370">
        <v>2467.3448447024202</v>
      </c>
      <c r="BI36" s="373"/>
      <c r="BJ36" s="370">
        <v>2181.5958985513998</v>
      </c>
      <c r="BK36" s="373"/>
      <c r="BL36" s="371">
        <v>1297.2024309119515</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1010.582885584975</v>
      </c>
      <c r="G37" s="373"/>
      <c r="H37" s="370">
        <v>1062.1871567296891</v>
      </c>
      <c r="I37" s="373"/>
      <c r="J37" s="370">
        <v>1066.7172878520689</v>
      </c>
      <c r="K37" s="373"/>
      <c r="L37" s="370">
        <v>1021.2908204430609</v>
      </c>
      <c r="M37" s="373"/>
      <c r="N37" s="370">
        <v>938.14560985541516</v>
      </c>
      <c r="O37" s="373"/>
      <c r="P37" s="370">
        <v>994.58235490760251</v>
      </c>
      <c r="Q37" s="373"/>
      <c r="R37" s="370">
        <v>1123.3686065785043</v>
      </c>
      <c r="S37" s="373"/>
      <c r="T37" s="370">
        <v>1128.3759521804441</v>
      </c>
      <c r="U37" s="373"/>
      <c r="V37" s="370">
        <v>1068.2280932176893</v>
      </c>
      <c r="W37" s="373"/>
      <c r="X37" s="370">
        <v>1042.4569756390249</v>
      </c>
      <c r="Y37" s="373"/>
      <c r="Z37" s="370">
        <v>1068.0854868400479</v>
      </c>
      <c r="AA37" s="373"/>
      <c r="AB37" s="370">
        <v>1146.2927852302323</v>
      </c>
      <c r="AC37" s="373"/>
      <c r="AD37" s="370">
        <v>1415.1069683379312</v>
      </c>
      <c r="AE37" s="373"/>
      <c r="AF37" s="370">
        <v>1559.8658147232854</v>
      </c>
      <c r="AG37" s="373"/>
      <c r="AH37" s="370">
        <v>1089.0044210579072</v>
      </c>
      <c r="AI37" s="373"/>
      <c r="AJ37" s="370">
        <v>993.88597528633215</v>
      </c>
      <c r="AK37" s="373"/>
      <c r="AL37" s="370">
        <v>981.91870124581885</v>
      </c>
      <c r="AM37" s="373"/>
      <c r="AN37" s="370">
        <v>989.66623220419433</v>
      </c>
      <c r="AO37" s="373"/>
      <c r="AP37" s="370">
        <v>1155.2828993922392</v>
      </c>
      <c r="AQ37" s="373"/>
      <c r="AR37" s="370">
        <v>1214.9640697652735</v>
      </c>
      <c r="AS37" s="373"/>
      <c r="AT37" s="370">
        <v>1260.659681202053</v>
      </c>
      <c r="AU37" s="373"/>
      <c r="AV37" s="370">
        <v>1293.5120624916078</v>
      </c>
      <c r="AW37" s="373"/>
      <c r="AX37" s="370">
        <v>1349.7661661670625</v>
      </c>
      <c r="AY37" s="373"/>
      <c r="AZ37" s="370">
        <v>1353.2122795673733</v>
      </c>
      <c r="BA37" s="373"/>
      <c r="BB37" s="370">
        <v>1133.1854174131936</v>
      </c>
      <c r="BC37" s="373"/>
      <c r="BD37" s="370">
        <v>1093.9696997936485</v>
      </c>
      <c r="BE37" s="373"/>
      <c r="BF37" s="370">
        <v>1081.8211988228381</v>
      </c>
      <c r="BG37" s="373"/>
      <c r="BH37" s="370">
        <v>1001.9504698164091</v>
      </c>
      <c r="BI37" s="373"/>
      <c r="BJ37" s="370">
        <v>899.6883779243509</v>
      </c>
      <c r="BK37" s="373"/>
      <c r="BL37" s="371">
        <v>921.64486207013363</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205.93646925558684</v>
      </c>
      <c r="G38" s="373"/>
      <c r="H38" s="374">
        <v>211.08922523850805</v>
      </c>
      <c r="I38" s="373"/>
      <c r="J38" s="374">
        <v>205.62780486478826</v>
      </c>
      <c r="K38" s="373"/>
      <c r="L38" s="374">
        <v>197.54576310130369</v>
      </c>
      <c r="M38" s="373"/>
      <c r="N38" s="374">
        <v>203.29387804470298</v>
      </c>
      <c r="O38" s="373"/>
      <c r="P38" s="374">
        <v>151.90589947743476</v>
      </c>
      <c r="Q38" s="373"/>
      <c r="R38" s="374">
        <v>157.79441454777984</v>
      </c>
      <c r="S38" s="373"/>
      <c r="T38" s="374">
        <v>165.17551478403192</v>
      </c>
      <c r="U38" s="373"/>
      <c r="V38" s="374">
        <v>184.3328667918598</v>
      </c>
      <c r="W38" s="373"/>
      <c r="X38" s="374">
        <v>212.57261270067883</v>
      </c>
      <c r="Y38" s="373"/>
      <c r="Z38" s="374">
        <v>200.42446568573197</v>
      </c>
      <c r="AA38" s="373"/>
      <c r="AB38" s="374">
        <v>185.55558789189672</v>
      </c>
      <c r="AC38" s="373"/>
      <c r="AD38" s="374">
        <v>303.08268326264323</v>
      </c>
      <c r="AE38" s="373"/>
      <c r="AF38" s="374">
        <v>220.34916877851478</v>
      </c>
      <c r="AG38" s="373"/>
      <c r="AH38" s="374">
        <v>169.01195179993306</v>
      </c>
      <c r="AI38" s="373"/>
      <c r="AJ38" s="374">
        <v>84.866743499983627</v>
      </c>
      <c r="AK38" s="373"/>
      <c r="AL38" s="374">
        <v>59.38938055184677</v>
      </c>
      <c r="AM38" s="373"/>
      <c r="AN38" s="374">
        <v>53.818737579124821</v>
      </c>
      <c r="AO38" s="373"/>
      <c r="AP38" s="374">
        <v>60.61360458598346</v>
      </c>
      <c r="AQ38" s="373"/>
      <c r="AR38" s="374">
        <v>62.526170126230809</v>
      </c>
      <c r="AS38" s="373"/>
      <c r="AT38" s="374">
        <v>84.160681218843024</v>
      </c>
      <c r="AU38" s="373"/>
      <c r="AV38" s="374">
        <v>78.689505411099532</v>
      </c>
      <c r="AW38" s="373"/>
      <c r="AX38" s="374">
        <v>73.138916176279665</v>
      </c>
      <c r="AY38" s="373"/>
      <c r="AZ38" s="374">
        <v>76.854006935664216</v>
      </c>
      <c r="BA38" s="373"/>
      <c r="BB38" s="374">
        <v>71.300201589156785</v>
      </c>
      <c r="BC38" s="373"/>
      <c r="BD38" s="374">
        <v>67.402249698759491</v>
      </c>
      <c r="BE38" s="373"/>
      <c r="BF38" s="374">
        <v>63.653488240819414</v>
      </c>
      <c r="BG38" s="373"/>
      <c r="BH38" s="374">
        <v>60.937663493495499</v>
      </c>
      <c r="BI38" s="373"/>
      <c r="BJ38" s="374">
        <v>50.996190487227345</v>
      </c>
      <c r="BK38" s="373"/>
      <c r="BL38" s="375">
        <v>58.268528795157607</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804.6464163293881</v>
      </c>
      <c r="G39" s="373"/>
      <c r="H39" s="374">
        <v>851.09793149118104</v>
      </c>
      <c r="I39" s="373"/>
      <c r="J39" s="374">
        <v>861.08948298728069</v>
      </c>
      <c r="K39" s="373"/>
      <c r="L39" s="374">
        <v>823.74505734175716</v>
      </c>
      <c r="M39" s="373"/>
      <c r="N39" s="374">
        <v>734.85173181071218</v>
      </c>
      <c r="O39" s="373"/>
      <c r="P39" s="374">
        <v>842.67645543016772</v>
      </c>
      <c r="Q39" s="373"/>
      <c r="R39" s="374">
        <v>965.57419203072459</v>
      </c>
      <c r="S39" s="373"/>
      <c r="T39" s="374">
        <v>963.20043739641221</v>
      </c>
      <c r="U39" s="373"/>
      <c r="V39" s="374">
        <v>883.89522642582949</v>
      </c>
      <c r="W39" s="373"/>
      <c r="X39" s="374">
        <v>829.88436293834616</v>
      </c>
      <c r="Y39" s="373"/>
      <c r="Z39" s="374">
        <v>867.6610211543159</v>
      </c>
      <c r="AA39" s="373"/>
      <c r="AB39" s="374">
        <v>960.73719733833548</v>
      </c>
      <c r="AC39" s="373"/>
      <c r="AD39" s="374">
        <v>1112.0242850752879</v>
      </c>
      <c r="AE39" s="373"/>
      <c r="AF39" s="374">
        <v>1339.5166459447707</v>
      </c>
      <c r="AG39" s="373"/>
      <c r="AH39" s="374">
        <v>919.99246925797422</v>
      </c>
      <c r="AI39" s="373"/>
      <c r="AJ39" s="374">
        <v>909.01923178634854</v>
      </c>
      <c r="AK39" s="373"/>
      <c r="AL39" s="374">
        <v>922.52932069397207</v>
      </c>
      <c r="AM39" s="373"/>
      <c r="AN39" s="374">
        <v>935.84749462506954</v>
      </c>
      <c r="AO39" s="373"/>
      <c r="AP39" s="374">
        <v>1094.6692948062557</v>
      </c>
      <c r="AQ39" s="373"/>
      <c r="AR39" s="374">
        <v>1152.4378996390426</v>
      </c>
      <c r="AS39" s="373"/>
      <c r="AT39" s="374">
        <v>1176.4989999832101</v>
      </c>
      <c r="AU39" s="373"/>
      <c r="AV39" s="374">
        <v>1214.8225570805082</v>
      </c>
      <c r="AW39" s="373"/>
      <c r="AX39" s="374">
        <v>1276.6272499907827</v>
      </c>
      <c r="AY39" s="373"/>
      <c r="AZ39" s="374">
        <v>1276.358272631709</v>
      </c>
      <c r="BA39" s="373"/>
      <c r="BB39" s="374">
        <v>1061.8852158240368</v>
      </c>
      <c r="BC39" s="373"/>
      <c r="BD39" s="374">
        <v>1026.567450094889</v>
      </c>
      <c r="BE39" s="373"/>
      <c r="BF39" s="374">
        <v>1018.1677105820188</v>
      </c>
      <c r="BG39" s="373"/>
      <c r="BH39" s="374">
        <v>941.01280632291355</v>
      </c>
      <c r="BI39" s="373"/>
      <c r="BJ39" s="374">
        <v>848.69218743712361</v>
      </c>
      <c r="BK39" s="373"/>
      <c r="BL39" s="375">
        <v>863.37633327497599</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2437.6718490741055</v>
      </c>
      <c r="G40" s="373"/>
      <c r="H40" s="370">
        <v>2579.3697910533401</v>
      </c>
      <c r="I40" s="373"/>
      <c r="J40" s="370">
        <v>2557.5473568620978</v>
      </c>
      <c r="K40" s="373"/>
      <c r="L40" s="370">
        <v>2598.041633798181</v>
      </c>
      <c r="M40" s="373"/>
      <c r="N40" s="370">
        <v>2363.0035009858389</v>
      </c>
      <c r="O40" s="373"/>
      <c r="P40" s="370">
        <v>2198.0980164575017</v>
      </c>
      <c r="Q40" s="373"/>
      <c r="R40" s="370">
        <v>2363.5829884930877</v>
      </c>
      <c r="S40" s="373"/>
      <c r="T40" s="370">
        <v>2481.2957021312068</v>
      </c>
      <c r="U40" s="373"/>
      <c r="V40" s="370">
        <v>2449.4491941783276</v>
      </c>
      <c r="W40" s="373"/>
      <c r="X40" s="370">
        <v>2518.9248225288266</v>
      </c>
      <c r="Y40" s="373"/>
      <c r="Z40" s="370">
        <v>2799.4333007622163</v>
      </c>
      <c r="AA40" s="373"/>
      <c r="AB40" s="370">
        <v>2521.5498622288892</v>
      </c>
      <c r="AC40" s="373"/>
      <c r="AD40" s="370">
        <v>4536.4572655174688</v>
      </c>
      <c r="AE40" s="373"/>
      <c r="AF40" s="370">
        <v>3777.4040386143142</v>
      </c>
      <c r="AG40" s="373"/>
      <c r="AH40" s="370">
        <v>2950.4003383527747</v>
      </c>
      <c r="AI40" s="373"/>
      <c r="AJ40" s="370">
        <v>2136.4071049699528</v>
      </c>
      <c r="AK40" s="373"/>
      <c r="AL40" s="370">
        <v>1541.2745102846911</v>
      </c>
      <c r="AM40" s="373"/>
      <c r="AN40" s="370">
        <v>1218.4285794374953</v>
      </c>
      <c r="AO40" s="373"/>
      <c r="AP40" s="370">
        <v>923.57878481691444</v>
      </c>
      <c r="AQ40" s="373"/>
      <c r="AR40" s="370">
        <v>992.8375130429597</v>
      </c>
      <c r="AS40" s="373"/>
      <c r="AT40" s="370">
        <v>1316.6078345282574</v>
      </c>
      <c r="AU40" s="373"/>
      <c r="AV40" s="370">
        <v>1274.1694243033173</v>
      </c>
      <c r="AW40" s="373"/>
      <c r="AX40" s="370">
        <v>1271.75133203275</v>
      </c>
      <c r="AY40" s="373"/>
      <c r="AZ40" s="370">
        <v>1356.3201287795662</v>
      </c>
      <c r="BA40" s="373"/>
      <c r="BB40" s="370">
        <v>1261.1881017627695</v>
      </c>
      <c r="BC40" s="373"/>
      <c r="BD40" s="370">
        <v>1195.4551152727261</v>
      </c>
      <c r="BE40" s="373"/>
      <c r="BF40" s="370">
        <v>1248.4297150625782</v>
      </c>
      <c r="BG40" s="373"/>
      <c r="BH40" s="370">
        <v>1052.7184325576288</v>
      </c>
      <c r="BI40" s="373"/>
      <c r="BJ40" s="370">
        <v>979.5794019910395</v>
      </c>
      <c r="BK40" s="373"/>
      <c r="BL40" s="371">
        <v>857.75554317803858</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2789.4336336240508</v>
      </c>
      <c r="G41" s="373"/>
      <c r="H41" s="370">
        <v>2881.0016541219702</v>
      </c>
      <c r="I41" s="373"/>
      <c r="J41" s="370">
        <v>2976.9976671267677</v>
      </c>
      <c r="K41" s="373"/>
      <c r="L41" s="370">
        <v>3063.4782303896372</v>
      </c>
      <c r="M41" s="373"/>
      <c r="N41" s="370">
        <v>2897.5786116911531</v>
      </c>
      <c r="O41" s="373"/>
      <c r="P41" s="370">
        <v>2766.8392236349905</v>
      </c>
      <c r="Q41" s="373"/>
      <c r="R41" s="370">
        <v>3062.3144789318103</v>
      </c>
      <c r="S41" s="373"/>
      <c r="T41" s="370">
        <v>2977.1100664986689</v>
      </c>
      <c r="U41" s="373"/>
      <c r="V41" s="370">
        <v>2991.5221580221228</v>
      </c>
      <c r="W41" s="373"/>
      <c r="X41" s="370">
        <v>3057.1061118148245</v>
      </c>
      <c r="Y41" s="373"/>
      <c r="Z41" s="370">
        <v>3367.1275771244236</v>
      </c>
      <c r="AA41" s="373"/>
      <c r="AB41" s="370">
        <v>2954.2027112424362</v>
      </c>
      <c r="AC41" s="373"/>
      <c r="AD41" s="370">
        <v>2576.99119825961</v>
      </c>
      <c r="AE41" s="373"/>
      <c r="AF41" s="370">
        <v>2545.5641963671378</v>
      </c>
      <c r="AG41" s="373"/>
      <c r="AH41" s="370">
        <v>2630.3254694916955</v>
      </c>
      <c r="AI41" s="373"/>
      <c r="AJ41" s="370">
        <v>2383.8127312276915</v>
      </c>
      <c r="AK41" s="373"/>
      <c r="AL41" s="370">
        <v>2017.6172409926098</v>
      </c>
      <c r="AM41" s="373"/>
      <c r="AN41" s="370">
        <v>2078.8910279238462</v>
      </c>
      <c r="AO41" s="373"/>
      <c r="AP41" s="370">
        <v>1911.081693833881</v>
      </c>
      <c r="AQ41" s="373"/>
      <c r="AR41" s="370">
        <v>2113.3065162273665</v>
      </c>
      <c r="AS41" s="373"/>
      <c r="AT41" s="370">
        <v>2703.0645924059108</v>
      </c>
      <c r="AU41" s="373"/>
      <c r="AV41" s="370">
        <v>2713.7065076797653</v>
      </c>
      <c r="AW41" s="373"/>
      <c r="AX41" s="370">
        <v>2624.629065664451</v>
      </c>
      <c r="AY41" s="373"/>
      <c r="AZ41" s="370">
        <v>2557.715611778352</v>
      </c>
      <c r="BA41" s="373"/>
      <c r="BB41" s="370">
        <v>2521.5600354357675</v>
      </c>
      <c r="BC41" s="373"/>
      <c r="BD41" s="370">
        <v>2187.3427615745122</v>
      </c>
      <c r="BE41" s="373"/>
      <c r="BF41" s="370">
        <v>2161.3442258752443</v>
      </c>
      <c r="BG41" s="373"/>
      <c r="BH41" s="370">
        <v>1986.350607126069</v>
      </c>
      <c r="BI41" s="373"/>
      <c r="BJ41" s="370">
        <v>1631.36998720883</v>
      </c>
      <c r="BK41" s="373"/>
      <c r="BL41" s="371">
        <v>1570.127653151435</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356.3616149513918</v>
      </c>
      <c r="G42" s="373"/>
      <c r="H42" s="374">
        <v>530.53291072134516</v>
      </c>
      <c r="I42" s="373"/>
      <c r="J42" s="374">
        <v>439.68149755379505</v>
      </c>
      <c r="K42" s="373"/>
      <c r="L42" s="374">
        <v>530.24991845711077</v>
      </c>
      <c r="M42" s="373"/>
      <c r="N42" s="374">
        <v>394.23002922039029</v>
      </c>
      <c r="O42" s="373"/>
      <c r="P42" s="374">
        <v>394.85876000567015</v>
      </c>
      <c r="Q42" s="373"/>
      <c r="R42" s="374">
        <v>595.57826592618778</v>
      </c>
      <c r="S42" s="373"/>
      <c r="T42" s="374">
        <v>545.76703690061436</v>
      </c>
      <c r="U42" s="373"/>
      <c r="V42" s="374">
        <v>520.77566758984074</v>
      </c>
      <c r="W42" s="373"/>
      <c r="X42" s="374">
        <v>635.75304800460037</v>
      </c>
      <c r="Y42" s="373"/>
      <c r="Z42" s="374">
        <v>627.03063710662207</v>
      </c>
      <c r="AA42" s="373"/>
      <c r="AB42" s="374">
        <v>612.38184733136598</v>
      </c>
      <c r="AC42" s="373"/>
      <c r="AD42" s="374">
        <v>518.35476809450893</v>
      </c>
      <c r="AE42" s="373"/>
      <c r="AF42" s="374">
        <v>515.3420817032877</v>
      </c>
      <c r="AG42" s="373"/>
      <c r="AH42" s="374">
        <v>371.52766409931991</v>
      </c>
      <c r="AI42" s="373"/>
      <c r="AJ42" s="374">
        <v>238.51889879697927</v>
      </c>
      <c r="AK42" s="373"/>
      <c r="AL42" s="374">
        <v>163.89705015048906</v>
      </c>
      <c r="AM42" s="373"/>
      <c r="AN42" s="374">
        <v>177.40598360609133</v>
      </c>
      <c r="AO42" s="373"/>
      <c r="AP42" s="374">
        <v>255.11832136653729</v>
      </c>
      <c r="AQ42" s="373"/>
      <c r="AR42" s="374">
        <v>290.78429058106195</v>
      </c>
      <c r="AS42" s="373"/>
      <c r="AT42" s="374">
        <v>399.35459398681184</v>
      </c>
      <c r="AU42" s="373"/>
      <c r="AV42" s="374">
        <v>400.79497432178397</v>
      </c>
      <c r="AW42" s="373"/>
      <c r="AX42" s="374">
        <v>381.51936048656773</v>
      </c>
      <c r="AY42" s="373"/>
      <c r="AZ42" s="374">
        <v>383.10801468270591</v>
      </c>
      <c r="BA42" s="373"/>
      <c r="BB42" s="374">
        <v>403.87631183139513</v>
      </c>
      <c r="BC42" s="373"/>
      <c r="BD42" s="374">
        <v>307.88302758710387</v>
      </c>
      <c r="BE42" s="373"/>
      <c r="BF42" s="374">
        <v>322.67024419757087</v>
      </c>
      <c r="BG42" s="373"/>
      <c r="BH42" s="374">
        <v>303.53270460391491</v>
      </c>
      <c r="BI42" s="373"/>
      <c r="BJ42" s="374">
        <v>251.81588387067387</v>
      </c>
      <c r="BK42" s="373"/>
      <c r="BL42" s="375">
        <v>248.40844570412696</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1203.5252880393696</v>
      </c>
      <c r="G43" s="373"/>
      <c r="H43" s="374">
        <v>1128.3194292671294</v>
      </c>
      <c r="I43" s="373"/>
      <c r="J43" s="374">
        <v>1534.6844692305647</v>
      </c>
      <c r="K43" s="373"/>
      <c r="L43" s="374">
        <v>1410.0205938870097</v>
      </c>
      <c r="M43" s="373"/>
      <c r="N43" s="374">
        <v>1563.2362117537359</v>
      </c>
      <c r="O43" s="373"/>
      <c r="P43" s="374">
        <v>1412.6074048597577</v>
      </c>
      <c r="Q43" s="373"/>
      <c r="R43" s="374">
        <v>1332.0472668000846</v>
      </c>
      <c r="S43" s="373"/>
      <c r="T43" s="374">
        <v>1204.6857145089223</v>
      </c>
      <c r="U43" s="373"/>
      <c r="V43" s="374">
        <v>1197.7742396594635</v>
      </c>
      <c r="W43" s="373"/>
      <c r="X43" s="374">
        <v>1273.4474508051258</v>
      </c>
      <c r="Y43" s="373"/>
      <c r="Z43" s="374">
        <v>1406.0563791795926</v>
      </c>
      <c r="AA43" s="373"/>
      <c r="AB43" s="374">
        <v>1137.7102031610159</v>
      </c>
      <c r="AC43" s="373"/>
      <c r="AD43" s="374">
        <v>1071.2979236906101</v>
      </c>
      <c r="AE43" s="373"/>
      <c r="AF43" s="374">
        <v>1050.9619110934332</v>
      </c>
      <c r="AG43" s="373"/>
      <c r="AH43" s="374">
        <v>1275.435069938741</v>
      </c>
      <c r="AI43" s="373"/>
      <c r="AJ43" s="374">
        <v>1179.5128511023458</v>
      </c>
      <c r="AK43" s="373"/>
      <c r="AL43" s="374">
        <v>948.66036480665753</v>
      </c>
      <c r="AM43" s="373"/>
      <c r="AN43" s="374">
        <v>861.21828285796403</v>
      </c>
      <c r="AO43" s="373"/>
      <c r="AP43" s="374">
        <v>816.89535346450509</v>
      </c>
      <c r="AQ43" s="373"/>
      <c r="AR43" s="374">
        <v>911.23776026178052</v>
      </c>
      <c r="AS43" s="373"/>
      <c r="AT43" s="374">
        <v>1160.558766735835</v>
      </c>
      <c r="AU43" s="373"/>
      <c r="AV43" s="374">
        <v>1183.1307824893252</v>
      </c>
      <c r="AW43" s="373"/>
      <c r="AX43" s="374">
        <v>1127.7335474506965</v>
      </c>
      <c r="AY43" s="373"/>
      <c r="AZ43" s="374">
        <v>1097.1337302976481</v>
      </c>
      <c r="BA43" s="373"/>
      <c r="BB43" s="374">
        <v>1063.9412416705316</v>
      </c>
      <c r="BC43" s="373"/>
      <c r="BD43" s="374">
        <v>927.13719666278678</v>
      </c>
      <c r="BE43" s="373"/>
      <c r="BF43" s="374">
        <v>888.20874528349782</v>
      </c>
      <c r="BG43" s="373"/>
      <c r="BH43" s="374">
        <v>814.20469327433364</v>
      </c>
      <c r="BI43" s="373"/>
      <c r="BJ43" s="374">
        <v>668.60225772054434</v>
      </c>
      <c r="BK43" s="373"/>
      <c r="BL43" s="375">
        <v>617.79411642776961</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1229.5467306332894</v>
      </c>
      <c r="G44" s="373"/>
      <c r="H44" s="374">
        <v>1222.1493141334956</v>
      </c>
      <c r="I44" s="373"/>
      <c r="J44" s="374">
        <v>1002.6317003424081</v>
      </c>
      <c r="K44" s="373"/>
      <c r="L44" s="374">
        <v>1123.2077180455165</v>
      </c>
      <c r="M44" s="373"/>
      <c r="N44" s="374">
        <v>940.11237071702692</v>
      </c>
      <c r="O44" s="373"/>
      <c r="P44" s="374">
        <v>959.37305876956259</v>
      </c>
      <c r="Q44" s="373"/>
      <c r="R44" s="374">
        <v>1134.6889462055376</v>
      </c>
      <c r="S44" s="373"/>
      <c r="T44" s="374">
        <v>1226.657315089132</v>
      </c>
      <c r="U44" s="373"/>
      <c r="V44" s="374">
        <v>1272.9722507728184</v>
      </c>
      <c r="W44" s="373"/>
      <c r="X44" s="374">
        <v>1147.9056130050983</v>
      </c>
      <c r="Y44" s="373"/>
      <c r="Z44" s="374">
        <v>1334.0405608382091</v>
      </c>
      <c r="AA44" s="373"/>
      <c r="AB44" s="374">
        <v>1204.1106607500542</v>
      </c>
      <c r="AC44" s="373"/>
      <c r="AD44" s="374">
        <v>987.33850647449083</v>
      </c>
      <c r="AE44" s="373"/>
      <c r="AF44" s="374">
        <v>979.26020357041682</v>
      </c>
      <c r="AG44" s="373"/>
      <c r="AH44" s="374">
        <v>983.36273545363451</v>
      </c>
      <c r="AI44" s="373"/>
      <c r="AJ44" s="374">
        <v>965.78098132836635</v>
      </c>
      <c r="AK44" s="373"/>
      <c r="AL44" s="374">
        <v>905.05982603546306</v>
      </c>
      <c r="AM44" s="373"/>
      <c r="AN44" s="374">
        <v>1040.2667614597908</v>
      </c>
      <c r="AO44" s="373"/>
      <c r="AP44" s="374">
        <v>839.06801900283858</v>
      </c>
      <c r="AQ44" s="373"/>
      <c r="AR44" s="374">
        <v>911.28446538452408</v>
      </c>
      <c r="AS44" s="373"/>
      <c r="AT44" s="374">
        <v>1143.1512316832641</v>
      </c>
      <c r="AU44" s="373"/>
      <c r="AV44" s="374">
        <v>1129.7807508686562</v>
      </c>
      <c r="AW44" s="373"/>
      <c r="AX44" s="374">
        <v>1115.3761577271866</v>
      </c>
      <c r="AY44" s="373"/>
      <c r="AZ44" s="374">
        <v>1077.473866797998</v>
      </c>
      <c r="BA44" s="373"/>
      <c r="BB44" s="374">
        <v>1053.7424819338407</v>
      </c>
      <c r="BC44" s="373"/>
      <c r="BD44" s="374">
        <v>952.32253732462163</v>
      </c>
      <c r="BE44" s="373"/>
      <c r="BF44" s="374">
        <v>950.4652363941758</v>
      </c>
      <c r="BG44" s="373"/>
      <c r="BH44" s="374">
        <v>868.61320924782069</v>
      </c>
      <c r="BI44" s="373"/>
      <c r="BJ44" s="374">
        <v>710.95184561761175</v>
      </c>
      <c r="BK44" s="373"/>
      <c r="BL44" s="375">
        <v>703.9250910195384</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23547.396135785646</v>
      </c>
      <c r="G45" s="373"/>
      <c r="H45" s="370">
        <v>23816.821755795012</v>
      </c>
      <c r="I45" s="373"/>
      <c r="J45" s="370">
        <v>23453.536939591497</v>
      </c>
      <c r="K45" s="373"/>
      <c r="L45" s="370">
        <v>23186.187423265616</v>
      </c>
      <c r="M45" s="373"/>
      <c r="N45" s="370">
        <v>21526.187188028296</v>
      </c>
      <c r="O45" s="373"/>
      <c r="P45" s="370">
        <v>20029.851596732104</v>
      </c>
      <c r="Q45" s="373"/>
      <c r="R45" s="370">
        <v>21266.255642771663</v>
      </c>
      <c r="S45" s="373"/>
      <c r="T45" s="370">
        <v>22442.268184314838</v>
      </c>
      <c r="U45" s="373"/>
      <c r="V45" s="370">
        <v>22084.405928570468</v>
      </c>
      <c r="W45" s="373"/>
      <c r="X45" s="370">
        <v>25718.480596801797</v>
      </c>
      <c r="Y45" s="373"/>
      <c r="Z45" s="370">
        <v>28929.461729429182</v>
      </c>
      <c r="AA45" s="373"/>
      <c r="AB45" s="370">
        <v>27969.895621064697</v>
      </c>
      <c r="AC45" s="373"/>
      <c r="AD45" s="370">
        <v>29471.486270719644</v>
      </c>
      <c r="AE45" s="373"/>
      <c r="AF45" s="370">
        <v>34690.217862757105</v>
      </c>
      <c r="AG45" s="373"/>
      <c r="AH45" s="370">
        <v>30024.846499129078</v>
      </c>
      <c r="AI45" s="373"/>
      <c r="AJ45" s="370">
        <v>25335.934900886725</v>
      </c>
      <c r="AK45" s="373"/>
      <c r="AL45" s="370">
        <v>20514.58999270447</v>
      </c>
      <c r="AM45" s="373"/>
      <c r="AN45" s="370">
        <v>19290.996385039594</v>
      </c>
      <c r="AO45" s="373"/>
      <c r="AP45" s="370">
        <v>5037.4144489340651</v>
      </c>
      <c r="AQ45" s="373" t="s">
        <v>1145</v>
      </c>
      <c r="AR45" s="370">
        <v>5359.3457703878939</v>
      </c>
      <c r="AS45" s="373"/>
      <c r="AT45" s="370">
        <v>6895.317870511105</v>
      </c>
      <c r="AU45" s="373"/>
      <c r="AV45" s="370">
        <v>6667.8535280064643</v>
      </c>
      <c r="AW45" s="373"/>
      <c r="AX45" s="370">
        <v>6147.5730177034129</v>
      </c>
      <c r="AY45" s="373"/>
      <c r="AZ45" s="370">
        <v>5810.5984610272717</v>
      </c>
      <c r="BA45" s="373"/>
      <c r="BB45" s="370">
        <v>5564.179356419625</v>
      </c>
      <c r="BC45" s="373"/>
      <c r="BD45" s="370">
        <v>3953.3879798380831</v>
      </c>
      <c r="BE45" s="373"/>
      <c r="BF45" s="370">
        <v>4671.8031662248322</v>
      </c>
      <c r="BG45" s="373"/>
      <c r="BH45" s="370">
        <v>4469.0043952074684</v>
      </c>
      <c r="BI45" s="373"/>
      <c r="BJ45" s="370">
        <v>3628.5155934672525</v>
      </c>
      <c r="BK45" s="373"/>
      <c r="BL45" s="371">
        <v>3745.4431375002896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22514.546815225971</v>
      </c>
      <c r="G46" s="373"/>
      <c r="H46" s="374">
        <v>22786.423960244229</v>
      </c>
      <c r="I46" s="373"/>
      <c r="J46" s="374">
        <v>22601.755767993971</v>
      </c>
      <c r="K46" s="373"/>
      <c r="L46" s="374">
        <v>22277.696725679871</v>
      </c>
      <c r="M46" s="373"/>
      <c r="N46" s="374">
        <v>20886.815800454133</v>
      </c>
      <c r="O46" s="373"/>
      <c r="P46" s="374">
        <v>19429.813557902187</v>
      </c>
      <c r="Q46" s="373"/>
      <c r="R46" s="374">
        <v>20357.092647078523</v>
      </c>
      <c r="S46" s="373"/>
      <c r="T46" s="374">
        <v>21767.723660952932</v>
      </c>
      <c r="U46" s="373"/>
      <c r="V46" s="374">
        <v>21480.362258441419</v>
      </c>
      <c r="W46" s="373"/>
      <c r="X46" s="374">
        <v>25286.038368783335</v>
      </c>
      <c r="Y46" s="373"/>
      <c r="Z46" s="374">
        <v>28521.983132229874</v>
      </c>
      <c r="AA46" s="373"/>
      <c r="AB46" s="374">
        <v>27440.356440734307</v>
      </c>
      <c r="AC46" s="373"/>
      <c r="AD46" s="374">
        <v>28969.208007263966</v>
      </c>
      <c r="AE46" s="373"/>
      <c r="AF46" s="374">
        <v>34173.053597450809</v>
      </c>
      <c r="AG46" s="373"/>
      <c r="AH46" s="374">
        <v>29563.466530685939</v>
      </c>
      <c r="AI46" s="373"/>
      <c r="AJ46" s="374">
        <v>24811.071012226694</v>
      </c>
      <c r="AK46" s="373"/>
      <c r="AL46" s="374">
        <v>20020.182853842332</v>
      </c>
      <c r="AM46" s="373"/>
      <c r="AN46" s="374">
        <v>18950.762731164461</v>
      </c>
      <c r="AO46" s="373"/>
      <c r="AP46" s="374">
        <v>4507.8735288761072</v>
      </c>
      <c r="AQ46" s="373"/>
      <c r="AR46" s="374">
        <v>4850.8899173342425</v>
      </c>
      <c r="AS46" s="373"/>
      <c r="AT46" s="374">
        <v>6186.0643344061664</v>
      </c>
      <c r="AU46" s="373"/>
      <c r="AV46" s="374">
        <v>6010.7861832838471</v>
      </c>
      <c r="AW46" s="373"/>
      <c r="AX46" s="374">
        <v>5523.7745094890051</v>
      </c>
      <c r="AY46" s="373"/>
      <c r="AZ46" s="374">
        <v>5261.6237560083737</v>
      </c>
      <c r="BA46" s="373"/>
      <c r="BB46" s="374">
        <v>4979.0494672699069</v>
      </c>
      <c r="BC46" s="373"/>
      <c r="BD46" s="374">
        <v>3480.3402202880534</v>
      </c>
      <c r="BE46" s="373"/>
      <c r="BF46" s="374">
        <v>4129.2833859115153</v>
      </c>
      <c r="BG46" s="373"/>
      <c r="BH46" s="374">
        <v>3936.0305691592298</v>
      </c>
      <c r="BI46" s="373"/>
      <c r="BJ46" s="374">
        <v>3159.6667986832731</v>
      </c>
      <c r="BK46" s="373"/>
      <c r="BL46" s="375">
        <v>3266.6799125825473</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379.89802165943865</v>
      </c>
      <c r="G47" s="373"/>
      <c r="H47" s="374">
        <v>324.41190217744133</v>
      </c>
      <c r="I47" s="373"/>
      <c r="J47" s="374">
        <v>195.55023058038401</v>
      </c>
      <c r="K47" s="373"/>
      <c r="L47" s="374">
        <v>270.85614715737034</v>
      </c>
      <c r="M47" s="373"/>
      <c r="N47" s="374">
        <v>62.531628017740331</v>
      </c>
      <c r="O47" s="373"/>
      <c r="P47" s="374">
        <v>3.8958196962246103</v>
      </c>
      <c r="Q47" s="373"/>
      <c r="R47" s="374">
        <v>176.56206329416122</v>
      </c>
      <c r="S47" s="373"/>
      <c r="T47" s="374">
        <v>191.53396654698466</v>
      </c>
      <c r="U47" s="373"/>
      <c r="V47" s="374">
        <v>145.45869443697518</v>
      </c>
      <c r="W47" s="373"/>
      <c r="X47" s="374">
        <v>58.331296547014887</v>
      </c>
      <c r="Y47" s="373"/>
      <c r="Z47" s="374">
        <v>7.0133572889126237</v>
      </c>
      <c r="AA47" s="373"/>
      <c r="AB47" s="374">
        <v>200.5097106768884</v>
      </c>
      <c r="AC47" s="373"/>
      <c r="AD47" s="374">
        <v>214.36816054502194</v>
      </c>
      <c r="AE47" s="373"/>
      <c r="AF47" s="374">
        <v>228.26465493432516</v>
      </c>
      <c r="AG47" s="373"/>
      <c r="AH47" s="374">
        <v>209.00534833461199</v>
      </c>
      <c r="AI47" s="373"/>
      <c r="AJ47" s="374">
        <v>220.47927283835392</v>
      </c>
      <c r="AK47" s="373"/>
      <c r="AL47" s="374">
        <v>195.49006420388898</v>
      </c>
      <c r="AM47" s="373"/>
      <c r="AN47" s="374">
        <v>69.034802476256104</v>
      </c>
      <c r="AO47" s="373"/>
      <c r="AP47" s="374">
        <v>110.76355714182543</v>
      </c>
      <c r="AQ47" s="373"/>
      <c r="AR47" s="374">
        <v>127.55822139485967</v>
      </c>
      <c r="AS47" s="373"/>
      <c r="AT47" s="374">
        <v>191.80856563768725</v>
      </c>
      <c r="AU47" s="373"/>
      <c r="AV47" s="374">
        <v>160.46517668494434</v>
      </c>
      <c r="AW47" s="373"/>
      <c r="AX47" s="374">
        <v>157.55502292649589</v>
      </c>
      <c r="AY47" s="373"/>
      <c r="AZ47" s="374">
        <v>93.206191426196426</v>
      </c>
      <c r="BA47" s="373"/>
      <c r="BB47" s="374">
        <v>136.39401670719292</v>
      </c>
      <c r="BC47" s="373"/>
      <c r="BD47" s="374">
        <v>136.4424183446873</v>
      </c>
      <c r="BE47" s="373"/>
      <c r="BF47" s="374">
        <v>154.96847812384951</v>
      </c>
      <c r="BG47" s="373"/>
      <c r="BH47" s="374">
        <v>153.35156647515069</v>
      </c>
      <c r="BI47" s="373"/>
      <c r="BJ47" s="374">
        <v>157.21305172533096</v>
      </c>
      <c r="BK47" s="373"/>
      <c r="BL47" s="375">
        <v>154.66042376644268</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37.582179607193538</v>
      </c>
      <c r="G48" s="373"/>
      <c r="H48" s="374">
        <v>40.76455061292387</v>
      </c>
      <c r="I48" s="373"/>
      <c r="J48" s="374">
        <v>36.85360545356879</v>
      </c>
      <c r="K48" s="373"/>
      <c r="L48" s="374">
        <v>32.725309007706173</v>
      </c>
      <c r="M48" s="373"/>
      <c r="N48" s="374">
        <v>34.67907581221808</v>
      </c>
      <c r="O48" s="373"/>
      <c r="P48" s="374">
        <v>42.694990409569229</v>
      </c>
      <c r="Q48" s="373"/>
      <c r="R48" s="374">
        <v>44.423383391902398</v>
      </c>
      <c r="S48" s="373"/>
      <c r="T48" s="374">
        <v>47.884028712295574</v>
      </c>
      <c r="U48" s="373"/>
      <c r="V48" s="374">
        <v>47.065355789928141</v>
      </c>
      <c r="W48" s="373"/>
      <c r="X48" s="374">
        <v>36.211390641546977</v>
      </c>
      <c r="Y48" s="373"/>
      <c r="Z48" s="374">
        <v>24.941602914135242</v>
      </c>
      <c r="AA48" s="373"/>
      <c r="AB48" s="374">
        <v>32.735225953657157</v>
      </c>
      <c r="AC48" s="373"/>
      <c r="AD48" s="374">
        <v>37.163437672837503</v>
      </c>
      <c r="AE48" s="373"/>
      <c r="AF48" s="374">
        <v>36.700653278125777</v>
      </c>
      <c r="AG48" s="373"/>
      <c r="AH48" s="374">
        <v>29.195013458271617</v>
      </c>
      <c r="AI48" s="373"/>
      <c r="AJ48" s="374">
        <v>25.643195460988544</v>
      </c>
      <c r="AK48" s="373"/>
      <c r="AL48" s="374">
        <v>26.392031172945135</v>
      </c>
      <c r="AM48" s="373"/>
      <c r="AN48" s="374">
        <v>24.452182229838431</v>
      </c>
      <c r="AO48" s="373"/>
      <c r="AP48" s="374">
        <v>22.590965554584859</v>
      </c>
      <c r="AQ48" s="373"/>
      <c r="AR48" s="374">
        <v>23.481452898766179</v>
      </c>
      <c r="AS48" s="373"/>
      <c r="AT48" s="374">
        <v>27.824468718580455</v>
      </c>
      <c r="AU48" s="373"/>
      <c r="AV48" s="374">
        <v>30.387579644471721</v>
      </c>
      <c r="AW48" s="373"/>
      <c r="AX48" s="374">
        <v>33.083910998934591</v>
      </c>
      <c r="AY48" s="373"/>
      <c r="AZ48" s="374">
        <v>36.895950749893601</v>
      </c>
      <c r="BA48" s="373"/>
      <c r="BB48" s="374">
        <v>37.485163328199505</v>
      </c>
      <c r="BC48" s="373"/>
      <c r="BD48" s="374">
        <v>14.12878781991804</v>
      </c>
      <c r="BE48" s="373"/>
      <c r="BF48" s="374">
        <v>15.122278776036513</v>
      </c>
      <c r="BG48" s="373"/>
      <c r="BH48" s="374">
        <v>26.94423321841936</v>
      </c>
      <c r="BI48" s="373"/>
      <c r="BJ48" s="374">
        <v>30.845283291356655</v>
      </c>
      <c r="BK48" s="373"/>
      <c r="BL48" s="375">
        <v>32.919577455306715</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437.98903545313971</v>
      </c>
      <c r="G49" s="373"/>
      <c r="H49" s="374">
        <v>483.63876637286648</v>
      </c>
      <c r="I49" s="373"/>
      <c r="J49" s="374">
        <v>434.03552324037162</v>
      </c>
      <c r="K49" s="373"/>
      <c r="L49" s="374">
        <v>417.97607881974307</v>
      </c>
      <c r="M49" s="373"/>
      <c r="N49" s="374">
        <v>361.14192734714675</v>
      </c>
      <c r="O49" s="373"/>
      <c r="P49" s="374">
        <v>394.27860745127208</v>
      </c>
      <c r="Q49" s="373"/>
      <c r="R49" s="374">
        <v>520.2519024496894</v>
      </c>
      <c r="S49" s="373"/>
      <c r="T49" s="374">
        <v>271.93206053073857</v>
      </c>
      <c r="U49" s="373"/>
      <c r="V49" s="374">
        <v>246.68336341502044</v>
      </c>
      <c r="W49" s="373"/>
      <c r="X49" s="374">
        <v>177.12667811728943</v>
      </c>
      <c r="Y49" s="373"/>
      <c r="Z49" s="374">
        <v>195.9689864703281</v>
      </c>
      <c r="AA49" s="373"/>
      <c r="AB49" s="374">
        <v>139.61068356350069</v>
      </c>
      <c r="AC49" s="373"/>
      <c r="AD49" s="374">
        <v>140.12866611026575</v>
      </c>
      <c r="AE49" s="373"/>
      <c r="AF49" s="374">
        <v>113.08390702313737</v>
      </c>
      <c r="AG49" s="373"/>
      <c r="AH49" s="374">
        <v>91.962864334406859</v>
      </c>
      <c r="AI49" s="373"/>
      <c r="AJ49" s="374">
        <v>165.7908315566942</v>
      </c>
      <c r="AK49" s="373"/>
      <c r="AL49" s="374">
        <v>180.60229024264336</v>
      </c>
      <c r="AM49" s="373"/>
      <c r="AN49" s="374">
        <v>161.96857979815761</v>
      </c>
      <c r="AO49" s="373"/>
      <c r="AP49" s="374">
        <v>346.05346568339036</v>
      </c>
      <c r="AQ49" s="373"/>
      <c r="AR49" s="374">
        <v>294.33580414126016</v>
      </c>
      <c r="AS49" s="373"/>
      <c r="AT49" s="374">
        <v>413.59867109331475</v>
      </c>
      <c r="AU49" s="373"/>
      <c r="AV49" s="374">
        <v>389.35772462180591</v>
      </c>
      <c r="AW49" s="373"/>
      <c r="AX49" s="374">
        <v>356.89022271618853</v>
      </c>
      <c r="AY49" s="373"/>
      <c r="AZ49" s="374">
        <v>341.86015911718567</v>
      </c>
      <c r="BA49" s="373"/>
      <c r="BB49" s="374">
        <v>324.80664559075689</v>
      </c>
      <c r="BC49" s="373"/>
      <c r="BD49" s="374">
        <v>248.28559176913808</v>
      </c>
      <c r="BE49" s="373"/>
      <c r="BF49" s="374">
        <v>300.75588779823579</v>
      </c>
      <c r="BG49" s="373"/>
      <c r="BH49" s="374">
        <v>287.08548438418592</v>
      </c>
      <c r="BI49" s="373"/>
      <c r="BJ49" s="374">
        <v>229.31854038599781</v>
      </c>
      <c r="BK49" s="373"/>
      <c r="BL49" s="375">
        <v>236.71108400266039</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177.38008383990268</v>
      </c>
      <c r="G50" s="373"/>
      <c r="H50" s="374">
        <v>181.58257638754958</v>
      </c>
      <c r="I50" s="373"/>
      <c r="J50" s="374">
        <v>185.34181232320094</v>
      </c>
      <c r="K50" s="373"/>
      <c r="L50" s="374">
        <v>186.93316260092553</v>
      </c>
      <c r="M50" s="373"/>
      <c r="N50" s="374">
        <v>181.01875639705784</v>
      </c>
      <c r="O50" s="373"/>
      <c r="P50" s="374">
        <v>159.16862127284983</v>
      </c>
      <c r="Q50" s="373"/>
      <c r="R50" s="374">
        <v>167.92564655738531</v>
      </c>
      <c r="S50" s="373"/>
      <c r="T50" s="374">
        <v>163.19446757188845</v>
      </c>
      <c r="U50" s="373"/>
      <c r="V50" s="374">
        <v>164.83625648712427</v>
      </c>
      <c r="W50" s="373"/>
      <c r="X50" s="374">
        <v>160.77286271261187</v>
      </c>
      <c r="Y50" s="373"/>
      <c r="Z50" s="374">
        <v>179.55465052593047</v>
      </c>
      <c r="AA50" s="373"/>
      <c r="AB50" s="374">
        <v>156.68356013634573</v>
      </c>
      <c r="AC50" s="373"/>
      <c r="AD50" s="374">
        <v>110.61799912755508</v>
      </c>
      <c r="AE50" s="373"/>
      <c r="AF50" s="374">
        <v>139.11505007070957</v>
      </c>
      <c r="AG50" s="373"/>
      <c r="AH50" s="374">
        <v>131.21674231584447</v>
      </c>
      <c r="AI50" s="373"/>
      <c r="AJ50" s="374">
        <v>112.95058880399615</v>
      </c>
      <c r="AK50" s="373"/>
      <c r="AL50" s="374">
        <v>91.922753242658118</v>
      </c>
      <c r="AM50" s="373"/>
      <c r="AN50" s="374">
        <v>84.778089370880963</v>
      </c>
      <c r="AO50" s="373"/>
      <c r="AP50" s="374">
        <v>50.132931678157853</v>
      </c>
      <c r="AQ50" s="373"/>
      <c r="AR50" s="374">
        <v>63.080374618764409</v>
      </c>
      <c r="AS50" s="373"/>
      <c r="AT50" s="374">
        <v>76.021830655356382</v>
      </c>
      <c r="AU50" s="373"/>
      <c r="AV50" s="374">
        <v>76.856863771395581</v>
      </c>
      <c r="AW50" s="373"/>
      <c r="AX50" s="374">
        <v>76.26935157278831</v>
      </c>
      <c r="AY50" s="373"/>
      <c r="AZ50" s="374">
        <v>77.012403725621724</v>
      </c>
      <c r="BA50" s="373"/>
      <c r="BB50" s="374">
        <v>86.444063523568573</v>
      </c>
      <c r="BC50" s="373"/>
      <c r="BD50" s="374">
        <v>74.190961616286202</v>
      </c>
      <c r="BE50" s="373"/>
      <c r="BF50" s="374">
        <v>71.673135615195449</v>
      </c>
      <c r="BG50" s="373"/>
      <c r="BH50" s="374">
        <v>65.592541970482884</v>
      </c>
      <c r="BI50" s="373"/>
      <c r="BJ50" s="374">
        <v>51.471919381293766</v>
      </c>
      <c r="BK50" s="373"/>
      <c r="BL50" s="375">
        <v>54.472139693332402</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229.3455543960317</v>
      </c>
      <c r="G51" s="373"/>
      <c r="H51" s="370">
        <v>236.3956291001484</v>
      </c>
      <c r="I51" s="373"/>
      <c r="J51" s="370">
        <v>235.97648400493873</v>
      </c>
      <c r="K51" s="373"/>
      <c r="L51" s="370">
        <v>234.39716986889354</v>
      </c>
      <c r="M51" s="373"/>
      <c r="N51" s="370">
        <v>221.9677648953535</v>
      </c>
      <c r="O51" s="373"/>
      <c r="P51" s="370">
        <v>208.03568824819084</v>
      </c>
      <c r="Q51" s="373"/>
      <c r="R51" s="370">
        <v>238.56610536626948</v>
      </c>
      <c r="S51" s="373"/>
      <c r="T51" s="370">
        <v>207.02182980601089</v>
      </c>
      <c r="U51" s="373"/>
      <c r="V51" s="370">
        <v>190.02855317338887</v>
      </c>
      <c r="W51" s="373"/>
      <c r="X51" s="370">
        <v>174.14392626109196</v>
      </c>
      <c r="Y51" s="373"/>
      <c r="Z51" s="370">
        <v>177.19524337084943</v>
      </c>
      <c r="AA51" s="373"/>
      <c r="AB51" s="370">
        <v>150.57342034741072</v>
      </c>
      <c r="AC51" s="373"/>
      <c r="AD51" s="370">
        <v>140.542703351684</v>
      </c>
      <c r="AE51" s="373"/>
      <c r="AF51" s="370">
        <v>144.03071488664062</v>
      </c>
      <c r="AG51" s="373"/>
      <c r="AH51" s="370">
        <v>143.52047380520568</v>
      </c>
      <c r="AI51" s="373"/>
      <c r="AJ51" s="370">
        <v>162.55841832845371</v>
      </c>
      <c r="AK51" s="373"/>
      <c r="AL51" s="370">
        <v>169.15163964926404</v>
      </c>
      <c r="AM51" s="373"/>
      <c r="AN51" s="370">
        <v>206.72369234452933</v>
      </c>
      <c r="AO51" s="373"/>
      <c r="AP51" s="370">
        <v>248.76817361926985</v>
      </c>
      <c r="AQ51" s="373"/>
      <c r="AR51" s="370">
        <v>293.18650474345009</v>
      </c>
      <c r="AS51" s="373"/>
      <c r="AT51" s="370">
        <v>341.76354134876158</v>
      </c>
      <c r="AU51" s="373"/>
      <c r="AV51" s="370">
        <v>332.3202837316864</v>
      </c>
      <c r="AW51" s="373"/>
      <c r="AX51" s="370">
        <v>341.30110018363223</v>
      </c>
      <c r="AY51" s="373"/>
      <c r="AZ51" s="370">
        <v>323.74844884961948</v>
      </c>
      <c r="BA51" s="373"/>
      <c r="BB51" s="370">
        <v>334.72383378996039</v>
      </c>
      <c r="BC51" s="373"/>
      <c r="BD51" s="370">
        <v>320.76469898840804</v>
      </c>
      <c r="BE51" s="373"/>
      <c r="BF51" s="370">
        <v>294.94973849309673</v>
      </c>
      <c r="BG51" s="373"/>
      <c r="BH51" s="370">
        <v>274.27751238202842</v>
      </c>
      <c r="BI51" s="373"/>
      <c r="BJ51" s="370">
        <v>236.55291726018589</v>
      </c>
      <c r="BK51" s="373"/>
      <c r="BL51" s="371">
        <v>243.22440531449092</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265.97805935788296</v>
      </c>
      <c r="G52" s="373"/>
      <c r="H52" s="370">
        <v>290.43444003905176</v>
      </c>
      <c r="I52" s="373"/>
      <c r="J52" s="370">
        <v>276.05242526369562</v>
      </c>
      <c r="K52" s="373"/>
      <c r="L52" s="370">
        <v>279.39346759277498</v>
      </c>
      <c r="M52" s="373"/>
      <c r="N52" s="370">
        <v>283.36404052320677</v>
      </c>
      <c r="O52" s="373"/>
      <c r="P52" s="370">
        <v>245.79690223374189</v>
      </c>
      <c r="Q52" s="373"/>
      <c r="R52" s="370">
        <v>273.12104027523054</v>
      </c>
      <c r="S52" s="373"/>
      <c r="T52" s="370">
        <v>230.6519212624064</v>
      </c>
      <c r="U52" s="373"/>
      <c r="V52" s="370">
        <v>222.45142689945564</v>
      </c>
      <c r="W52" s="373"/>
      <c r="X52" s="370">
        <v>205.93841158602493</v>
      </c>
      <c r="Y52" s="373"/>
      <c r="Z52" s="370">
        <v>233.10553435889125</v>
      </c>
      <c r="AA52" s="373"/>
      <c r="AB52" s="370">
        <v>189.2265974432309</v>
      </c>
      <c r="AC52" s="373"/>
      <c r="AD52" s="370">
        <v>193.2195941337236</v>
      </c>
      <c r="AE52" s="373"/>
      <c r="AF52" s="370">
        <v>309.7166360742907</v>
      </c>
      <c r="AG52" s="373"/>
      <c r="AH52" s="370">
        <v>209.866429343785</v>
      </c>
      <c r="AI52" s="373"/>
      <c r="AJ52" s="370">
        <v>240.13329354234091</v>
      </c>
      <c r="AK52" s="373"/>
      <c r="AL52" s="370">
        <v>227.42226697681832</v>
      </c>
      <c r="AM52" s="373"/>
      <c r="AN52" s="370">
        <v>249.45182712601871</v>
      </c>
      <c r="AO52" s="373"/>
      <c r="AP52" s="370">
        <v>168.73089303035124</v>
      </c>
      <c r="AQ52" s="373"/>
      <c r="AR52" s="370">
        <v>205.4032978300927</v>
      </c>
      <c r="AS52" s="373"/>
      <c r="AT52" s="370">
        <v>246.46703901933964</v>
      </c>
      <c r="AU52" s="373"/>
      <c r="AV52" s="370">
        <v>254.48918913243614</v>
      </c>
      <c r="AW52" s="373"/>
      <c r="AX52" s="370">
        <v>266.84210836103864</v>
      </c>
      <c r="AY52" s="373"/>
      <c r="AZ52" s="370">
        <v>264.28188292164174</v>
      </c>
      <c r="BA52" s="373"/>
      <c r="BB52" s="370">
        <v>266.35410751356937</v>
      </c>
      <c r="BC52" s="373"/>
      <c r="BD52" s="370">
        <v>259.55096733656399</v>
      </c>
      <c r="BE52" s="373"/>
      <c r="BF52" s="370">
        <v>264.44904878334887</v>
      </c>
      <c r="BG52" s="373"/>
      <c r="BH52" s="370">
        <v>236.2597400940204</v>
      </c>
      <c r="BI52" s="373"/>
      <c r="BJ52" s="370">
        <v>200.73040990631895</v>
      </c>
      <c r="BK52" s="373"/>
      <c r="BL52" s="371">
        <v>206.59573907990696</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620"/>
      <c r="G53" s="628"/>
      <c r="H53" s="621"/>
      <c r="I53" s="628"/>
      <c r="J53" s="621"/>
      <c r="K53" s="628"/>
      <c r="L53" s="621"/>
      <c r="M53" s="628"/>
      <c r="N53" s="621"/>
      <c r="O53" s="628"/>
      <c r="P53" s="621"/>
      <c r="Q53" s="628"/>
      <c r="R53" s="621"/>
      <c r="S53" s="628"/>
      <c r="T53" s="621"/>
      <c r="U53" s="628"/>
      <c r="V53" s="621"/>
      <c r="W53" s="628"/>
      <c r="X53" s="621"/>
      <c r="Y53" s="628"/>
      <c r="Z53" s="621"/>
      <c r="AA53" s="628"/>
      <c r="AB53" s="621"/>
      <c r="AC53" s="628"/>
      <c r="AD53" s="621"/>
      <c r="AE53" s="628"/>
      <c r="AF53" s="621"/>
      <c r="AG53" s="628"/>
      <c r="AH53" s="621"/>
      <c r="AI53" s="628"/>
      <c r="AJ53" s="621"/>
      <c r="AK53" s="628"/>
      <c r="AL53" s="621"/>
      <c r="AM53" s="628"/>
      <c r="AN53" s="621"/>
      <c r="AO53" s="628"/>
      <c r="AP53" s="621"/>
      <c r="AQ53" s="628"/>
      <c r="AR53" s="621"/>
      <c r="AS53" s="628"/>
      <c r="AT53" s="621"/>
      <c r="AU53" s="628"/>
      <c r="AV53" s="621"/>
      <c r="AW53" s="628"/>
      <c r="AX53" s="621"/>
      <c r="AY53" s="628"/>
      <c r="AZ53" s="621"/>
      <c r="BA53" s="628"/>
      <c r="BB53" s="621"/>
      <c r="BC53" s="628"/>
      <c r="BD53" s="621"/>
      <c r="BE53" s="628"/>
      <c r="BF53" s="621"/>
      <c r="BG53" s="628"/>
      <c r="BH53" s="621"/>
      <c r="BI53" s="628"/>
      <c r="BJ53" s="621"/>
      <c r="BK53" s="628"/>
      <c r="BL53" s="622"/>
      <c r="BM53" s="628"/>
      <c r="BN53" s="621"/>
      <c r="BO53" s="629"/>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32.054565618411964</v>
      </c>
      <c r="G54" s="373"/>
      <c r="H54" s="374">
        <v>39.315663452172508</v>
      </c>
      <c r="I54" s="373"/>
      <c r="J54" s="374">
        <v>33.022439795459434</v>
      </c>
      <c r="K54" s="373"/>
      <c r="L54" s="374">
        <v>31.24315654481817</v>
      </c>
      <c r="M54" s="373"/>
      <c r="N54" s="374">
        <v>33.793660833406236</v>
      </c>
      <c r="O54" s="373"/>
      <c r="P54" s="374">
        <v>34.139064685219097</v>
      </c>
      <c r="Q54" s="373"/>
      <c r="R54" s="374">
        <v>33.36647047176362</v>
      </c>
      <c r="S54" s="373"/>
      <c r="T54" s="374">
        <v>32.575371596488417</v>
      </c>
      <c r="U54" s="373"/>
      <c r="V54" s="374">
        <v>33.081985660913745</v>
      </c>
      <c r="W54" s="373"/>
      <c r="X54" s="374">
        <v>31.191401256296103</v>
      </c>
      <c r="Y54" s="373"/>
      <c r="Z54" s="374">
        <v>32.481819212496902</v>
      </c>
      <c r="AA54" s="373"/>
      <c r="AB54" s="374">
        <v>30.692216381113543</v>
      </c>
      <c r="AC54" s="373"/>
      <c r="AD54" s="374">
        <v>26.397717899111168</v>
      </c>
      <c r="AE54" s="373"/>
      <c r="AF54" s="374">
        <v>120.05571611938741</v>
      </c>
      <c r="AG54" s="373"/>
      <c r="AH54" s="374">
        <v>23.983137540970187</v>
      </c>
      <c r="AI54" s="373"/>
      <c r="AJ54" s="374">
        <v>29.581167509988209</v>
      </c>
      <c r="AK54" s="373"/>
      <c r="AL54" s="374">
        <v>26.750909327126237</v>
      </c>
      <c r="AM54" s="373"/>
      <c r="AN54" s="374">
        <v>27.637335906693277</v>
      </c>
      <c r="AO54" s="373"/>
      <c r="AP54" s="374">
        <v>21.223145906292153</v>
      </c>
      <c r="AQ54" s="373"/>
      <c r="AR54" s="374">
        <v>25.558575640058603</v>
      </c>
      <c r="AS54" s="373"/>
      <c r="AT54" s="374">
        <v>28.180230950964546</v>
      </c>
      <c r="AU54" s="373"/>
      <c r="AV54" s="374">
        <v>27.937571921467264</v>
      </c>
      <c r="AW54" s="373"/>
      <c r="AX54" s="374">
        <v>28.128241469965999</v>
      </c>
      <c r="AY54" s="373"/>
      <c r="AZ54" s="374">
        <v>27.852294795880201</v>
      </c>
      <c r="BA54" s="373"/>
      <c r="BB54" s="374">
        <v>24.524834542123205</v>
      </c>
      <c r="BC54" s="373"/>
      <c r="BD54" s="374">
        <v>23.732468278097844</v>
      </c>
      <c r="BE54" s="373"/>
      <c r="BF54" s="374">
        <v>24.467832990674196</v>
      </c>
      <c r="BG54" s="373"/>
      <c r="BH54" s="374">
        <v>22.858231454905628</v>
      </c>
      <c r="BI54" s="373"/>
      <c r="BJ54" s="374">
        <v>20.883665427156462</v>
      </c>
      <c r="BK54" s="373"/>
      <c r="BL54" s="375">
        <v>20.173914196972778</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27.766006756295813</v>
      </c>
      <c r="G55" s="373"/>
      <c r="H55" s="374">
        <v>28.721548246265066</v>
      </c>
      <c r="I55" s="373"/>
      <c r="J55" s="374">
        <v>30.752483321806398</v>
      </c>
      <c r="K55" s="373"/>
      <c r="L55" s="374">
        <v>29.750628396717641</v>
      </c>
      <c r="M55" s="373"/>
      <c r="N55" s="374">
        <v>33.98150134636365</v>
      </c>
      <c r="O55" s="373"/>
      <c r="P55" s="374">
        <v>26.438572346563877</v>
      </c>
      <c r="Q55" s="373"/>
      <c r="R55" s="374">
        <v>27.740978558241618</v>
      </c>
      <c r="S55" s="373"/>
      <c r="T55" s="374">
        <v>23.161582852665433</v>
      </c>
      <c r="U55" s="373"/>
      <c r="V55" s="374">
        <v>17.408805786928891</v>
      </c>
      <c r="W55" s="373"/>
      <c r="X55" s="374">
        <v>14.749991448213962</v>
      </c>
      <c r="Y55" s="373"/>
      <c r="Z55" s="374">
        <v>14.419821043599217</v>
      </c>
      <c r="AA55" s="373"/>
      <c r="AB55" s="374">
        <v>14.661828150577048</v>
      </c>
      <c r="AC55" s="373"/>
      <c r="AD55" s="374">
        <v>19.420148378572105</v>
      </c>
      <c r="AE55" s="373"/>
      <c r="AF55" s="374">
        <v>13.876637315933497</v>
      </c>
      <c r="AG55" s="373"/>
      <c r="AH55" s="374">
        <v>16.471919881446972</v>
      </c>
      <c r="AI55" s="373"/>
      <c r="AJ55" s="374">
        <v>19.393401119602807</v>
      </c>
      <c r="AK55" s="373"/>
      <c r="AL55" s="374">
        <v>15.179763225059325</v>
      </c>
      <c r="AM55" s="373"/>
      <c r="AN55" s="374">
        <v>15.59997875434664</v>
      </c>
      <c r="AO55" s="373"/>
      <c r="AP55" s="374">
        <v>15.671173314183436</v>
      </c>
      <c r="AQ55" s="373"/>
      <c r="AR55" s="374">
        <v>18.162009985433862</v>
      </c>
      <c r="AS55" s="373"/>
      <c r="AT55" s="374">
        <v>22.155062720420862</v>
      </c>
      <c r="AU55" s="373"/>
      <c r="AV55" s="374">
        <v>21.873567515469158</v>
      </c>
      <c r="AW55" s="373"/>
      <c r="AX55" s="374">
        <v>22.93109227443615</v>
      </c>
      <c r="AY55" s="373"/>
      <c r="AZ55" s="374">
        <v>22.762024275872818</v>
      </c>
      <c r="BA55" s="373"/>
      <c r="BB55" s="374">
        <v>22.462665878992361</v>
      </c>
      <c r="BC55" s="373"/>
      <c r="BD55" s="374">
        <v>21.436556209947479</v>
      </c>
      <c r="BE55" s="373"/>
      <c r="BF55" s="374">
        <v>20.408067913855788</v>
      </c>
      <c r="BG55" s="373"/>
      <c r="BH55" s="374">
        <v>19.564978924383517</v>
      </c>
      <c r="BI55" s="373"/>
      <c r="BJ55" s="374">
        <v>16.753314915847383</v>
      </c>
      <c r="BK55" s="373"/>
      <c r="BL55" s="375">
        <v>16.642663479521175</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138.47086794546615</v>
      </c>
      <c r="G56" s="373"/>
      <c r="H56" s="378">
        <v>141.19069707768728</v>
      </c>
      <c r="I56" s="373"/>
      <c r="J56" s="378">
        <v>137.28630387672217</v>
      </c>
      <c r="K56" s="373"/>
      <c r="L56" s="378">
        <v>151.11807261667161</v>
      </c>
      <c r="M56" s="373"/>
      <c r="N56" s="378">
        <v>144.72786532456442</v>
      </c>
      <c r="O56" s="373"/>
      <c r="P56" s="378">
        <v>118.12576463233334</v>
      </c>
      <c r="Q56" s="373"/>
      <c r="R56" s="378">
        <v>129.18038099819765</v>
      </c>
      <c r="S56" s="373"/>
      <c r="T56" s="378">
        <v>117.25182023928421</v>
      </c>
      <c r="U56" s="373"/>
      <c r="V56" s="378">
        <v>111.19636573386417</v>
      </c>
      <c r="W56" s="373"/>
      <c r="X56" s="378">
        <v>100.71348613958337</v>
      </c>
      <c r="Y56" s="373"/>
      <c r="Z56" s="378">
        <v>118.94226558407131</v>
      </c>
      <c r="AA56" s="373"/>
      <c r="AB56" s="378">
        <v>81.23055620932864</v>
      </c>
      <c r="AC56" s="373"/>
      <c r="AD56" s="378">
        <v>75.467280481718888</v>
      </c>
      <c r="AE56" s="373"/>
      <c r="AF56" s="378">
        <v>75.984543795163745</v>
      </c>
      <c r="AG56" s="373"/>
      <c r="AH56" s="378">
        <v>70.950805753919198</v>
      </c>
      <c r="AI56" s="373"/>
      <c r="AJ56" s="378">
        <v>81.808122121318121</v>
      </c>
      <c r="AK56" s="373"/>
      <c r="AL56" s="378">
        <v>69.144449201346973</v>
      </c>
      <c r="AM56" s="373"/>
      <c r="AN56" s="378">
        <v>73.375261912703436</v>
      </c>
      <c r="AO56" s="373"/>
      <c r="AP56" s="378">
        <v>26.887632261595524</v>
      </c>
      <c r="AQ56" s="373"/>
      <c r="AR56" s="378">
        <v>34.258619117406091</v>
      </c>
      <c r="AS56" s="373"/>
      <c r="AT56" s="378">
        <v>39.18112141537641</v>
      </c>
      <c r="AU56" s="373"/>
      <c r="AV56" s="378">
        <v>38.050811854099102</v>
      </c>
      <c r="AW56" s="373"/>
      <c r="AX56" s="378">
        <v>39.010794852745889</v>
      </c>
      <c r="AY56" s="373"/>
      <c r="AZ56" s="378">
        <v>37.575925501017963</v>
      </c>
      <c r="BA56" s="373"/>
      <c r="BB56" s="378">
        <v>41.316524739374017</v>
      </c>
      <c r="BC56" s="373"/>
      <c r="BD56" s="378">
        <v>39.782492056074432</v>
      </c>
      <c r="BE56" s="373"/>
      <c r="BF56" s="378">
        <v>33.948110516558337</v>
      </c>
      <c r="BG56" s="373"/>
      <c r="BH56" s="378">
        <v>29.310494192081919</v>
      </c>
      <c r="BI56" s="373"/>
      <c r="BJ56" s="378">
        <v>23.905247380314876</v>
      </c>
      <c r="BK56" s="373"/>
      <c r="BL56" s="379">
        <v>23.652316363365735</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67.686619037709036</v>
      </c>
      <c r="G57" s="373"/>
      <c r="H57" s="378">
        <v>81.206531262926902</v>
      </c>
      <c r="I57" s="373"/>
      <c r="J57" s="378">
        <v>74.991198269707652</v>
      </c>
      <c r="K57" s="373"/>
      <c r="L57" s="378">
        <v>67.281610034567535</v>
      </c>
      <c r="M57" s="373"/>
      <c r="N57" s="378">
        <v>70.861013018872441</v>
      </c>
      <c r="O57" s="373"/>
      <c r="P57" s="378">
        <v>67.093500569625576</v>
      </c>
      <c r="Q57" s="373"/>
      <c r="R57" s="378">
        <v>82.833210247027623</v>
      </c>
      <c r="S57" s="373"/>
      <c r="T57" s="378">
        <v>57.663146573968319</v>
      </c>
      <c r="U57" s="373"/>
      <c r="V57" s="378">
        <v>60.764269717748817</v>
      </c>
      <c r="W57" s="373"/>
      <c r="X57" s="378">
        <v>59.283532741931488</v>
      </c>
      <c r="Y57" s="373"/>
      <c r="Z57" s="378">
        <v>67.261628518723825</v>
      </c>
      <c r="AA57" s="373"/>
      <c r="AB57" s="378">
        <v>62.641996702211671</v>
      </c>
      <c r="AC57" s="373"/>
      <c r="AD57" s="378">
        <v>71.934447374321437</v>
      </c>
      <c r="AE57" s="373"/>
      <c r="AF57" s="378">
        <v>99.799738843806011</v>
      </c>
      <c r="AG57" s="373"/>
      <c r="AH57" s="378">
        <v>98.460566167448647</v>
      </c>
      <c r="AI57" s="373"/>
      <c r="AJ57" s="378">
        <v>109.35060279143178</v>
      </c>
      <c r="AK57" s="373"/>
      <c r="AL57" s="378">
        <v>116.34714522328581</v>
      </c>
      <c r="AM57" s="373"/>
      <c r="AN57" s="378">
        <v>132.83925055227536</v>
      </c>
      <c r="AO57" s="373"/>
      <c r="AP57" s="378">
        <v>104.94894154828015</v>
      </c>
      <c r="AQ57" s="373"/>
      <c r="AR57" s="378">
        <v>127.42409308719412</v>
      </c>
      <c r="AS57" s="373"/>
      <c r="AT57" s="378">
        <v>156.95062393257783</v>
      </c>
      <c r="AU57" s="373"/>
      <c r="AV57" s="378">
        <v>166.62723784140061</v>
      </c>
      <c r="AW57" s="373"/>
      <c r="AX57" s="378">
        <v>176.77197976389058</v>
      </c>
      <c r="AY57" s="373"/>
      <c r="AZ57" s="378">
        <v>176.09163834887076</v>
      </c>
      <c r="BA57" s="373"/>
      <c r="BB57" s="378">
        <v>178.0500823530798</v>
      </c>
      <c r="BC57" s="373"/>
      <c r="BD57" s="378">
        <v>174.59945079244423</v>
      </c>
      <c r="BE57" s="373"/>
      <c r="BF57" s="378">
        <v>185.62503736226057</v>
      </c>
      <c r="BG57" s="373"/>
      <c r="BH57" s="378">
        <v>164.52603552264932</v>
      </c>
      <c r="BI57" s="373"/>
      <c r="BJ57" s="378">
        <v>139.18818218300024</v>
      </c>
      <c r="BK57" s="373"/>
      <c r="BL57" s="379">
        <v>146.12684504004727</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534.80666507428566</v>
      </c>
      <c r="G58" s="373"/>
      <c r="H58" s="370">
        <v>322.36858233585298</v>
      </c>
      <c r="I58" s="373"/>
      <c r="J58" s="370">
        <v>315.17754252990164</v>
      </c>
      <c r="K58" s="373"/>
      <c r="L58" s="370">
        <v>294.92764698018266</v>
      </c>
      <c r="M58" s="373"/>
      <c r="N58" s="370">
        <v>295.82493195460484</v>
      </c>
      <c r="O58" s="373"/>
      <c r="P58" s="370">
        <v>208.3382367498084</v>
      </c>
      <c r="Q58" s="373"/>
      <c r="R58" s="370">
        <v>213.16029334147103</v>
      </c>
      <c r="S58" s="373"/>
      <c r="T58" s="370">
        <v>241.11096006783023</v>
      </c>
      <c r="U58" s="373"/>
      <c r="V58" s="370">
        <v>219.77751933993343</v>
      </c>
      <c r="W58" s="373"/>
      <c r="X58" s="370">
        <v>200.5482800319291</v>
      </c>
      <c r="Y58" s="373"/>
      <c r="Z58" s="370">
        <v>238.34358896473543</v>
      </c>
      <c r="AA58" s="373"/>
      <c r="AB58" s="370">
        <v>178.09632861203821</v>
      </c>
      <c r="AC58" s="373"/>
      <c r="AD58" s="370">
        <v>168.45398357526736</v>
      </c>
      <c r="AE58" s="373"/>
      <c r="AF58" s="370">
        <v>155.16813386824998</v>
      </c>
      <c r="AG58" s="373"/>
      <c r="AH58" s="370">
        <v>150.45515175360592</v>
      </c>
      <c r="AI58" s="373"/>
      <c r="AJ58" s="370">
        <v>203.82670586604311</v>
      </c>
      <c r="AK58" s="373"/>
      <c r="AL58" s="370">
        <v>189.32552670632936</v>
      </c>
      <c r="AM58" s="373"/>
      <c r="AN58" s="370">
        <v>193.74021499493108</v>
      </c>
      <c r="AO58" s="373"/>
      <c r="AP58" s="370">
        <v>85.203400298202979</v>
      </c>
      <c r="AQ58" s="373"/>
      <c r="AR58" s="370">
        <v>107.28641790594833</v>
      </c>
      <c r="AS58" s="373"/>
      <c r="AT58" s="370">
        <v>123.3892377946228</v>
      </c>
      <c r="AU58" s="373"/>
      <c r="AV58" s="370">
        <v>148.34192789905001</v>
      </c>
      <c r="AW58" s="373"/>
      <c r="AX58" s="370">
        <v>179.32415543751057</v>
      </c>
      <c r="AY58" s="373"/>
      <c r="AZ58" s="370">
        <v>184.33786892939833</v>
      </c>
      <c r="BA58" s="373"/>
      <c r="BB58" s="370">
        <v>192.01545622883646</v>
      </c>
      <c r="BC58" s="373"/>
      <c r="BD58" s="370">
        <v>157.37422144259924</v>
      </c>
      <c r="BE58" s="373"/>
      <c r="BF58" s="370">
        <v>143.41338509029771</v>
      </c>
      <c r="BG58" s="373"/>
      <c r="BH58" s="370">
        <v>122.8801591392139</v>
      </c>
      <c r="BI58" s="373"/>
      <c r="BJ58" s="370">
        <v>95.00343637619369</v>
      </c>
      <c r="BK58" s="373"/>
      <c r="BL58" s="371">
        <v>94.909641575411342</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395.10666340653631</v>
      </c>
      <c r="G59" s="373"/>
      <c r="H59" s="374">
        <v>251.21818996104039</v>
      </c>
      <c r="I59" s="373"/>
      <c r="J59" s="374">
        <v>236.12841526046842</v>
      </c>
      <c r="K59" s="373"/>
      <c r="L59" s="374">
        <v>189.25158692884284</v>
      </c>
      <c r="M59" s="373"/>
      <c r="N59" s="374">
        <v>166.50049874176975</v>
      </c>
      <c r="O59" s="373"/>
      <c r="P59" s="374">
        <v>124.91937962512634</v>
      </c>
      <c r="Q59" s="373"/>
      <c r="R59" s="374">
        <v>131.76115653000937</v>
      </c>
      <c r="S59" s="373"/>
      <c r="T59" s="374">
        <v>156.78960555261892</v>
      </c>
      <c r="U59" s="373"/>
      <c r="V59" s="374">
        <v>148.77823888076045</v>
      </c>
      <c r="W59" s="373"/>
      <c r="X59" s="374">
        <v>134.82375432798986</v>
      </c>
      <c r="Y59" s="373"/>
      <c r="Z59" s="374">
        <v>171.79375773022977</v>
      </c>
      <c r="AA59" s="373"/>
      <c r="AB59" s="374">
        <v>130.51711293479397</v>
      </c>
      <c r="AC59" s="373"/>
      <c r="AD59" s="374">
        <v>114.54443847002402</v>
      </c>
      <c r="AE59" s="373"/>
      <c r="AF59" s="374">
        <v>90.06658580756924</v>
      </c>
      <c r="AG59" s="373"/>
      <c r="AH59" s="374">
        <v>101.86623224678934</v>
      </c>
      <c r="AI59" s="373"/>
      <c r="AJ59" s="374">
        <v>145.56927229019013</v>
      </c>
      <c r="AK59" s="373"/>
      <c r="AL59" s="374">
        <v>127.54904502254475</v>
      </c>
      <c r="AM59" s="373"/>
      <c r="AN59" s="374">
        <v>138.59805512969902</v>
      </c>
      <c r="AO59" s="373"/>
      <c r="AP59" s="374">
        <v>48.662868796781481</v>
      </c>
      <c r="AQ59" s="373"/>
      <c r="AR59" s="374">
        <v>62.715904254492294</v>
      </c>
      <c r="AS59" s="373"/>
      <c r="AT59" s="374">
        <v>72.709837190646411</v>
      </c>
      <c r="AU59" s="373"/>
      <c r="AV59" s="374">
        <v>97.951663316479198</v>
      </c>
      <c r="AW59" s="373"/>
      <c r="AX59" s="374">
        <v>127.07636764906097</v>
      </c>
      <c r="AY59" s="373"/>
      <c r="AZ59" s="374">
        <v>135.23581113176243</v>
      </c>
      <c r="BA59" s="373"/>
      <c r="BB59" s="374">
        <v>156.36343083944283</v>
      </c>
      <c r="BC59" s="373"/>
      <c r="BD59" s="374">
        <v>122.75360529644475</v>
      </c>
      <c r="BE59" s="373"/>
      <c r="BF59" s="374">
        <v>94.439112553697186</v>
      </c>
      <c r="BG59" s="373"/>
      <c r="BH59" s="374">
        <v>79.712826134916327</v>
      </c>
      <c r="BI59" s="373"/>
      <c r="BJ59" s="374">
        <v>57.312773520025722</v>
      </c>
      <c r="BK59" s="373"/>
      <c r="BL59" s="375">
        <v>55.835324498342658</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117.98856306607485</v>
      </c>
      <c r="G60" s="373"/>
      <c r="H60" s="374">
        <v>57.436702490345425</v>
      </c>
      <c r="I60" s="373"/>
      <c r="J60" s="374">
        <v>66.953811514429404</v>
      </c>
      <c r="K60" s="373"/>
      <c r="L60" s="374">
        <v>92.498878662621024</v>
      </c>
      <c r="M60" s="373"/>
      <c r="N60" s="374">
        <v>113.49904538834413</v>
      </c>
      <c r="O60" s="373"/>
      <c r="P60" s="374">
        <v>74.746111165424495</v>
      </c>
      <c r="Q60" s="373"/>
      <c r="R60" s="374">
        <v>74.046949484889723</v>
      </c>
      <c r="S60" s="373"/>
      <c r="T60" s="374">
        <v>74.772953691064401</v>
      </c>
      <c r="U60" s="373"/>
      <c r="V60" s="374">
        <v>61.904232486883537</v>
      </c>
      <c r="W60" s="373"/>
      <c r="X60" s="374">
        <v>56.880342887537189</v>
      </c>
      <c r="Y60" s="373"/>
      <c r="Z60" s="374">
        <v>51.993752032194067</v>
      </c>
      <c r="AA60" s="373"/>
      <c r="AB60" s="374">
        <v>30.581899258097806</v>
      </c>
      <c r="AC60" s="373"/>
      <c r="AD60" s="374">
        <v>36.324508728952132</v>
      </c>
      <c r="AE60" s="373"/>
      <c r="AF60" s="374">
        <v>36.985730799798247</v>
      </c>
      <c r="AG60" s="373"/>
      <c r="AH60" s="374">
        <v>26.335751567596123</v>
      </c>
      <c r="AI60" s="373"/>
      <c r="AJ60" s="374">
        <v>28.175431738111989</v>
      </c>
      <c r="AK60" s="373"/>
      <c r="AL60" s="374">
        <v>32.763487929103526</v>
      </c>
      <c r="AM60" s="373"/>
      <c r="AN60" s="374">
        <v>20.907152714457908</v>
      </c>
      <c r="AO60" s="373"/>
      <c r="AP60" s="374">
        <v>11.530482300278798</v>
      </c>
      <c r="AQ60" s="373"/>
      <c r="AR60" s="374">
        <v>13.852659609135445</v>
      </c>
      <c r="AS60" s="373"/>
      <c r="AT60" s="374">
        <v>15.050761096953462</v>
      </c>
      <c r="AU60" s="373"/>
      <c r="AV60" s="374">
        <v>14.740874675348378</v>
      </c>
      <c r="AW60" s="373"/>
      <c r="AX60" s="374">
        <v>14.928192597223752</v>
      </c>
      <c r="AY60" s="373"/>
      <c r="AZ60" s="374">
        <v>13.33357628923984</v>
      </c>
      <c r="BA60" s="373"/>
      <c r="BB60" s="374">
        <v>17.662001647132456</v>
      </c>
      <c r="BC60" s="373"/>
      <c r="BD60" s="374">
        <v>16.927314235900369</v>
      </c>
      <c r="BE60" s="373"/>
      <c r="BF60" s="374">
        <v>13.496353065998631</v>
      </c>
      <c r="BG60" s="373"/>
      <c r="BH60" s="374">
        <v>10.958797313488327</v>
      </c>
      <c r="BI60" s="373"/>
      <c r="BJ60" s="374">
        <v>10.124222796134104</v>
      </c>
      <c r="BK60" s="373"/>
      <c r="BL60" s="375">
        <v>10.440300429033227</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21.711438601674573</v>
      </c>
      <c r="G61" s="373"/>
      <c r="H61" s="374">
        <v>13.713689884467174</v>
      </c>
      <c r="I61" s="373"/>
      <c r="J61" s="374">
        <v>12.095315755003835</v>
      </c>
      <c r="K61" s="373"/>
      <c r="L61" s="374">
        <v>13.177181388718783</v>
      </c>
      <c r="M61" s="373"/>
      <c r="N61" s="374">
        <v>15.825387824490958</v>
      </c>
      <c r="O61" s="373"/>
      <c r="P61" s="374">
        <v>8.6727459592575471</v>
      </c>
      <c r="Q61" s="373"/>
      <c r="R61" s="374">
        <v>7.3521873265719302</v>
      </c>
      <c r="S61" s="373"/>
      <c r="T61" s="374">
        <v>9.5484008241469134</v>
      </c>
      <c r="U61" s="373"/>
      <c r="V61" s="374">
        <v>9.0950479722894606</v>
      </c>
      <c r="W61" s="373"/>
      <c r="X61" s="374">
        <v>8.8441828164020517</v>
      </c>
      <c r="Y61" s="373"/>
      <c r="Z61" s="374">
        <v>14.556079202311595</v>
      </c>
      <c r="AA61" s="373"/>
      <c r="AB61" s="374">
        <v>16.997316419146422</v>
      </c>
      <c r="AC61" s="373"/>
      <c r="AD61" s="374">
        <v>17.585036376291214</v>
      </c>
      <c r="AE61" s="373"/>
      <c r="AF61" s="374">
        <v>28.115817260882505</v>
      </c>
      <c r="AG61" s="373"/>
      <c r="AH61" s="374">
        <v>22.253167939220457</v>
      </c>
      <c r="AI61" s="373"/>
      <c r="AJ61" s="374">
        <v>30.082001837740993</v>
      </c>
      <c r="AK61" s="373"/>
      <c r="AL61" s="374">
        <v>29.012993754681091</v>
      </c>
      <c r="AM61" s="373"/>
      <c r="AN61" s="374">
        <v>34.235007150774145</v>
      </c>
      <c r="AO61" s="373"/>
      <c r="AP61" s="374">
        <v>25.010049201142703</v>
      </c>
      <c r="AQ61" s="373"/>
      <c r="AR61" s="374">
        <v>30.717854042320585</v>
      </c>
      <c r="AS61" s="373"/>
      <c r="AT61" s="374">
        <v>35.628639507022925</v>
      </c>
      <c r="AU61" s="373"/>
      <c r="AV61" s="374">
        <v>35.649389907222428</v>
      </c>
      <c r="AW61" s="373"/>
      <c r="AX61" s="374">
        <v>37.319595191225844</v>
      </c>
      <c r="AY61" s="373"/>
      <c r="AZ61" s="374">
        <v>35.768481508396064</v>
      </c>
      <c r="BA61" s="373"/>
      <c r="BB61" s="374">
        <v>17.990023742261169</v>
      </c>
      <c r="BC61" s="373"/>
      <c r="BD61" s="374">
        <v>17.69330191025411</v>
      </c>
      <c r="BE61" s="373"/>
      <c r="BF61" s="374">
        <v>35.47791947060189</v>
      </c>
      <c r="BG61" s="373"/>
      <c r="BH61" s="374">
        <v>32.208535690809242</v>
      </c>
      <c r="BI61" s="373"/>
      <c r="BJ61" s="374">
        <v>27.566440060033862</v>
      </c>
      <c r="BK61" s="373"/>
      <c r="BL61" s="375">
        <v>28.634016648035463</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568.0222193787298</v>
      </c>
      <c r="G62" s="373"/>
      <c r="H62" s="370">
        <v>574.90948346412586</v>
      </c>
      <c r="I62" s="373"/>
      <c r="J62" s="370">
        <v>560.12456877324132</v>
      </c>
      <c r="K62" s="373"/>
      <c r="L62" s="370">
        <v>654.48370719087336</v>
      </c>
      <c r="M62" s="373"/>
      <c r="N62" s="370">
        <v>482.57320718164743</v>
      </c>
      <c r="O62" s="373"/>
      <c r="P62" s="370">
        <v>645.52231351312025</v>
      </c>
      <c r="Q62" s="373"/>
      <c r="R62" s="370">
        <v>806.63706415424713</v>
      </c>
      <c r="S62" s="373"/>
      <c r="T62" s="370">
        <v>569.47407082089649</v>
      </c>
      <c r="U62" s="373"/>
      <c r="V62" s="370">
        <v>458.09769726680963</v>
      </c>
      <c r="W62" s="373"/>
      <c r="X62" s="370">
        <v>416.45438222742177</v>
      </c>
      <c r="Y62" s="373"/>
      <c r="Z62" s="370">
        <v>409.58941303222667</v>
      </c>
      <c r="AA62" s="373"/>
      <c r="AB62" s="370">
        <v>281.00077788951188</v>
      </c>
      <c r="AC62" s="373"/>
      <c r="AD62" s="370">
        <v>316.93714706618817</v>
      </c>
      <c r="AE62" s="373"/>
      <c r="AF62" s="370">
        <v>677.27539451834332</v>
      </c>
      <c r="AG62" s="373"/>
      <c r="AH62" s="370">
        <v>676.45373243451525</v>
      </c>
      <c r="AI62" s="373"/>
      <c r="AJ62" s="370">
        <v>291.95308406331969</v>
      </c>
      <c r="AK62" s="373"/>
      <c r="AL62" s="370">
        <v>300.53089234593585</v>
      </c>
      <c r="AM62" s="373"/>
      <c r="AN62" s="370">
        <v>340.65702961002984</v>
      </c>
      <c r="AO62" s="373"/>
      <c r="AP62" s="370">
        <v>240.43427242405656</v>
      </c>
      <c r="AQ62" s="373"/>
      <c r="AR62" s="370">
        <v>219.40379414698879</v>
      </c>
      <c r="AS62" s="373"/>
      <c r="AT62" s="370">
        <v>252.05685028490032</v>
      </c>
      <c r="AU62" s="373"/>
      <c r="AV62" s="370">
        <v>258.29242418000553</v>
      </c>
      <c r="AW62" s="373"/>
      <c r="AX62" s="370">
        <v>263.00276566746334</v>
      </c>
      <c r="AY62" s="373"/>
      <c r="AZ62" s="370">
        <v>246.49863482637934</v>
      </c>
      <c r="BA62" s="373"/>
      <c r="BB62" s="370">
        <v>270.98812752895725</v>
      </c>
      <c r="BC62" s="373"/>
      <c r="BD62" s="370">
        <v>222.34037902637027</v>
      </c>
      <c r="BE62" s="373"/>
      <c r="BF62" s="370">
        <v>234.44311375527286</v>
      </c>
      <c r="BG62" s="373"/>
      <c r="BH62" s="370">
        <v>211.82679885749243</v>
      </c>
      <c r="BI62" s="373"/>
      <c r="BJ62" s="370">
        <v>170.0305182941803</v>
      </c>
      <c r="BK62" s="373"/>
      <c r="BL62" s="371">
        <v>172.27714627041988</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461.71563844076081</v>
      </c>
      <c r="G64" s="373"/>
      <c r="H64" s="370">
        <v>600.95854250981927</v>
      </c>
      <c r="I64" s="373"/>
      <c r="J64" s="370">
        <v>633.04223581356973</v>
      </c>
      <c r="K64" s="373"/>
      <c r="L64" s="370">
        <v>724.38424377217416</v>
      </c>
      <c r="M64" s="373"/>
      <c r="N64" s="370">
        <v>755.18959481136255</v>
      </c>
      <c r="O64" s="373"/>
      <c r="P64" s="370">
        <v>825.023499056579</v>
      </c>
      <c r="Q64" s="373"/>
      <c r="R64" s="370">
        <v>970.76270486406827</v>
      </c>
      <c r="S64" s="373"/>
      <c r="T64" s="370">
        <v>733.20197269422681</v>
      </c>
      <c r="U64" s="373"/>
      <c r="V64" s="370">
        <v>517.32386322895752</v>
      </c>
      <c r="W64" s="373"/>
      <c r="X64" s="370">
        <v>488.04009608477566</v>
      </c>
      <c r="Y64" s="373"/>
      <c r="Z64" s="370">
        <v>528.75158527282292</v>
      </c>
      <c r="AA64" s="373"/>
      <c r="AB64" s="370">
        <v>419.97696214917949</v>
      </c>
      <c r="AC64" s="373"/>
      <c r="AD64" s="370">
        <v>436.60314132458882</v>
      </c>
      <c r="AE64" s="373"/>
      <c r="AF64" s="370">
        <v>762.15418625326447</v>
      </c>
      <c r="AG64" s="373"/>
      <c r="AH64" s="370">
        <v>297.28138827098985</v>
      </c>
      <c r="AI64" s="373"/>
      <c r="AJ64" s="370">
        <v>353.49096195916269</v>
      </c>
      <c r="AK64" s="373"/>
      <c r="AL64" s="370">
        <v>417.7305352772147</v>
      </c>
      <c r="AM64" s="373"/>
      <c r="AN64" s="370">
        <v>470.90239904606676</v>
      </c>
      <c r="AO64" s="373"/>
      <c r="AP64" s="370">
        <v>562.24526821329459</v>
      </c>
      <c r="AQ64" s="373"/>
      <c r="AR64" s="370">
        <v>1363.370920319468</v>
      </c>
      <c r="AS64" s="373"/>
      <c r="AT64" s="370">
        <v>1282.1904501748509</v>
      </c>
      <c r="AU64" s="373"/>
      <c r="AV64" s="370">
        <v>1135.3054038955556</v>
      </c>
      <c r="AW64" s="373"/>
      <c r="AX64" s="370">
        <v>1116.4075564884215</v>
      </c>
      <c r="AY64" s="373"/>
      <c r="AZ64" s="370">
        <v>802.52148360182082</v>
      </c>
      <c r="BA64" s="373"/>
      <c r="BB64" s="370">
        <v>772.3312074058133</v>
      </c>
      <c r="BC64" s="373"/>
      <c r="BD64" s="370">
        <v>706.4721863397067</v>
      </c>
      <c r="BE64" s="373"/>
      <c r="BF64" s="370">
        <v>729.67544544512145</v>
      </c>
      <c r="BG64" s="373"/>
      <c r="BH64" s="370">
        <v>691.79066275268474</v>
      </c>
      <c r="BI64" s="373"/>
      <c r="BJ64" s="370">
        <v>607.59318046378053</v>
      </c>
      <c r="BK64" s="373"/>
      <c r="BL64" s="371">
        <v>578.39698995523247</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620"/>
      <c r="G65" s="628"/>
      <c r="H65" s="621"/>
      <c r="I65" s="628"/>
      <c r="J65" s="621"/>
      <c r="K65" s="628"/>
      <c r="L65" s="621"/>
      <c r="M65" s="628"/>
      <c r="N65" s="621"/>
      <c r="O65" s="628"/>
      <c r="P65" s="621"/>
      <c r="Q65" s="628"/>
      <c r="R65" s="621"/>
      <c r="S65" s="628"/>
      <c r="T65" s="621"/>
      <c r="U65" s="628"/>
      <c r="V65" s="621"/>
      <c r="W65" s="628"/>
      <c r="X65" s="621"/>
      <c r="Y65" s="628"/>
      <c r="Z65" s="621"/>
      <c r="AA65" s="628"/>
      <c r="AB65" s="621"/>
      <c r="AC65" s="628"/>
      <c r="AD65" s="621"/>
      <c r="AE65" s="628"/>
      <c r="AF65" s="621"/>
      <c r="AG65" s="628"/>
      <c r="AH65" s="621"/>
      <c r="AI65" s="628"/>
      <c r="AJ65" s="621"/>
      <c r="AK65" s="628"/>
      <c r="AL65" s="621"/>
      <c r="AM65" s="628"/>
      <c r="AN65" s="621"/>
      <c r="AO65" s="628"/>
      <c r="AP65" s="621"/>
      <c r="AQ65" s="628"/>
      <c r="AR65" s="621"/>
      <c r="AS65" s="628"/>
      <c r="AT65" s="621"/>
      <c r="AU65" s="628"/>
      <c r="AV65" s="621"/>
      <c r="AW65" s="628"/>
      <c r="AX65" s="621"/>
      <c r="AY65" s="628"/>
      <c r="AZ65" s="621"/>
      <c r="BA65" s="628"/>
      <c r="BB65" s="621"/>
      <c r="BC65" s="628"/>
      <c r="BD65" s="621"/>
      <c r="BE65" s="628"/>
      <c r="BF65" s="621"/>
      <c r="BG65" s="628"/>
      <c r="BH65" s="621"/>
      <c r="BI65" s="628"/>
      <c r="BJ65" s="621"/>
      <c r="BK65" s="628"/>
      <c r="BL65" s="622"/>
      <c r="BM65" s="628"/>
      <c r="BN65" s="621"/>
      <c r="BO65" s="629"/>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99.69611010437967</v>
      </c>
      <c r="G66" s="373"/>
      <c r="H66" s="374">
        <v>120.75705844383118</v>
      </c>
      <c r="I66" s="373"/>
      <c r="J66" s="374">
        <v>147.31768194583091</v>
      </c>
      <c r="K66" s="373"/>
      <c r="L66" s="374">
        <v>166.36260950653838</v>
      </c>
      <c r="M66" s="373"/>
      <c r="N66" s="374">
        <v>140.13588018702441</v>
      </c>
      <c r="O66" s="373"/>
      <c r="P66" s="374">
        <v>154.07518113233201</v>
      </c>
      <c r="Q66" s="373"/>
      <c r="R66" s="374">
        <v>174.07246788735753</v>
      </c>
      <c r="S66" s="373"/>
      <c r="T66" s="374">
        <v>144.2648819826783</v>
      </c>
      <c r="U66" s="373"/>
      <c r="V66" s="374">
        <v>128.780030539911</v>
      </c>
      <c r="W66" s="373"/>
      <c r="X66" s="374">
        <v>122.85288117081561</v>
      </c>
      <c r="Y66" s="373"/>
      <c r="Z66" s="374">
        <v>139.58874585085528</v>
      </c>
      <c r="AA66" s="373"/>
      <c r="AB66" s="374">
        <v>116.54734335003394</v>
      </c>
      <c r="AC66" s="373"/>
      <c r="AD66" s="374">
        <v>133.37249810664591</v>
      </c>
      <c r="AE66" s="373"/>
      <c r="AF66" s="374">
        <v>120.77756686355521</v>
      </c>
      <c r="AG66" s="373"/>
      <c r="AH66" s="374">
        <v>134.90058185411002</v>
      </c>
      <c r="AI66" s="373"/>
      <c r="AJ66" s="374">
        <v>164.77678235668441</v>
      </c>
      <c r="AK66" s="373"/>
      <c r="AL66" s="374">
        <v>217.91482636108179</v>
      </c>
      <c r="AM66" s="373"/>
      <c r="AN66" s="374">
        <v>237.11967538856663</v>
      </c>
      <c r="AO66" s="373"/>
      <c r="AP66" s="374">
        <v>284.35716484011863</v>
      </c>
      <c r="AQ66" s="373"/>
      <c r="AR66" s="374">
        <v>582.74531753284032</v>
      </c>
      <c r="AS66" s="373"/>
      <c r="AT66" s="374">
        <v>426.78869334254779</v>
      </c>
      <c r="AU66" s="373"/>
      <c r="AV66" s="374">
        <v>424.98724122303037</v>
      </c>
      <c r="AW66" s="373"/>
      <c r="AX66" s="374">
        <v>407.97378075869796</v>
      </c>
      <c r="AY66" s="373"/>
      <c r="AZ66" s="374">
        <v>392.30308138152975</v>
      </c>
      <c r="BA66" s="373"/>
      <c r="BB66" s="374">
        <v>377.66793939726375</v>
      </c>
      <c r="BC66" s="373"/>
      <c r="BD66" s="374">
        <v>334.76886905384174</v>
      </c>
      <c r="BE66" s="373"/>
      <c r="BF66" s="374">
        <v>344.26059853122979</v>
      </c>
      <c r="BG66" s="373"/>
      <c r="BH66" s="374">
        <v>326.45664859108206</v>
      </c>
      <c r="BI66" s="373"/>
      <c r="BJ66" s="374">
        <v>279.04063363795842</v>
      </c>
      <c r="BK66" s="373"/>
      <c r="BL66" s="375">
        <v>282.68234589123205</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76.983297666245861</v>
      </c>
      <c r="G67" s="373"/>
      <c r="H67" s="374">
        <v>110.58390481029916</v>
      </c>
      <c r="I67" s="373"/>
      <c r="J67" s="374">
        <v>106.3874896086616</v>
      </c>
      <c r="K67" s="373"/>
      <c r="L67" s="374">
        <v>112.27133197685535</v>
      </c>
      <c r="M67" s="373"/>
      <c r="N67" s="374">
        <v>135.80440132355326</v>
      </c>
      <c r="O67" s="373"/>
      <c r="P67" s="374">
        <v>107.37273622528343</v>
      </c>
      <c r="Q67" s="373"/>
      <c r="R67" s="374">
        <v>111.53304657720224</v>
      </c>
      <c r="S67" s="373"/>
      <c r="T67" s="374">
        <v>105.2967718579719</v>
      </c>
      <c r="U67" s="373"/>
      <c r="V67" s="374">
        <v>94.249824248556095</v>
      </c>
      <c r="W67" s="373"/>
      <c r="X67" s="374">
        <v>84.107302691565209</v>
      </c>
      <c r="Y67" s="373"/>
      <c r="Z67" s="374">
        <v>90.907957496947432</v>
      </c>
      <c r="AA67" s="373"/>
      <c r="AB67" s="374">
        <v>84.559295285463492</v>
      </c>
      <c r="AC67" s="373"/>
      <c r="AD67" s="374">
        <v>85.482507707934431</v>
      </c>
      <c r="AE67" s="373"/>
      <c r="AF67" s="374">
        <v>92.623266869047868</v>
      </c>
      <c r="AG67" s="373"/>
      <c r="AH67" s="374">
        <v>81.411824365873954</v>
      </c>
      <c r="AI67" s="373"/>
      <c r="AJ67" s="374">
        <v>86.963448626888436</v>
      </c>
      <c r="AK67" s="373"/>
      <c r="AL67" s="374">
        <v>94.770487754043671</v>
      </c>
      <c r="AM67" s="373"/>
      <c r="AN67" s="374">
        <v>103.91479170335202</v>
      </c>
      <c r="AO67" s="373"/>
      <c r="AP67" s="374">
        <v>119.31857196280437</v>
      </c>
      <c r="AQ67" s="373"/>
      <c r="AR67" s="374">
        <v>138.557014358581</v>
      </c>
      <c r="AS67" s="373"/>
      <c r="AT67" s="374">
        <v>177.12130350518285</v>
      </c>
      <c r="AU67" s="373"/>
      <c r="AV67" s="374">
        <v>178.31441717898792</v>
      </c>
      <c r="AW67" s="373"/>
      <c r="AX67" s="374">
        <v>180.2761772452815</v>
      </c>
      <c r="AY67" s="373"/>
      <c r="AZ67" s="374">
        <v>178.02997835868888</v>
      </c>
      <c r="BA67" s="373"/>
      <c r="BB67" s="374">
        <v>174.91552904317172</v>
      </c>
      <c r="BC67" s="373"/>
      <c r="BD67" s="374">
        <v>168.43230089879106</v>
      </c>
      <c r="BE67" s="373"/>
      <c r="BF67" s="374">
        <v>170.32750700615532</v>
      </c>
      <c r="BG67" s="373"/>
      <c r="BH67" s="374">
        <v>166.47314663371819</v>
      </c>
      <c r="BI67" s="373"/>
      <c r="BJ67" s="374">
        <v>155.44790977125282</v>
      </c>
      <c r="BK67" s="373"/>
      <c r="BL67" s="375">
        <v>128.22654459312483</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108.7658495685024</v>
      </c>
      <c r="G68" s="373"/>
      <c r="H68" s="378">
        <v>86.372443872096127</v>
      </c>
      <c r="I68" s="373"/>
      <c r="J68" s="378">
        <v>73.182535532881971</v>
      </c>
      <c r="K68" s="373"/>
      <c r="L68" s="378">
        <v>68.483805240139048</v>
      </c>
      <c r="M68" s="373"/>
      <c r="N68" s="378">
        <v>58.491104905090808</v>
      </c>
      <c r="O68" s="373"/>
      <c r="P68" s="378">
        <v>58.923522892252166</v>
      </c>
      <c r="Q68" s="373"/>
      <c r="R68" s="378">
        <v>53.278489024516148</v>
      </c>
      <c r="S68" s="373"/>
      <c r="T68" s="378">
        <v>44.107954485072561</v>
      </c>
      <c r="U68" s="373"/>
      <c r="V68" s="378">
        <v>34.031365635352408</v>
      </c>
      <c r="W68" s="373"/>
      <c r="X68" s="378">
        <v>39.94299758269473</v>
      </c>
      <c r="Y68" s="373"/>
      <c r="Z68" s="378">
        <v>36.883725042294941</v>
      </c>
      <c r="AA68" s="373"/>
      <c r="AB68" s="378">
        <v>29.006685803920863</v>
      </c>
      <c r="AC68" s="373"/>
      <c r="AD68" s="378">
        <v>25.439435671528635</v>
      </c>
      <c r="AE68" s="373"/>
      <c r="AF68" s="378">
        <v>20.734491931811498</v>
      </c>
      <c r="AG68" s="373"/>
      <c r="AH68" s="378">
        <v>19.344832657106537</v>
      </c>
      <c r="AI68" s="373"/>
      <c r="AJ68" s="378">
        <v>23.818038108738904</v>
      </c>
      <c r="AK68" s="373"/>
      <c r="AL68" s="378">
        <v>25.112762019459307</v>
      </c>
      <c r="AM68" s="373"/>
      <c r="AN68" s="378">
        <v>25.281524626728313</v>
      </c>
      <c r="AO68" s="373"/>
      <c r="AP68" s="378">
        <v>19.561131802484379</v>
      </c>
      <c r="AQ68" s="373"/>
      <c r="AR68" s="378">
        <v>21.779170069238418</v>
      </c>
      <c r="AS68" s="373"/>
      <c r="AT68" s="378">
        <v>24.171282926308518</v>
      </c>
      <c r="AU68" s="373"/>
      <c r="AV68" s="378">
        <v>25.025227819769906</v>
      </c>
      <c r="AW68" s="373"/>
      <c r="AX68" s="378">
        <v>23.840616689665922</v>
      </c>
      <c r="AY68" s="373"/>
      <c r="AZ68" s="378">
        <v>21.35059519043353</v>
      </c>
      <c r="BA68" s="373"/>
      <c r="BB68" s="378">
        <v>24.238097364424579</v>
      </c>
      <c r="BC68" s="373"/>
      <c r="BD68" s="378">
        <v>22.457279008916629</v>
      </c>
      <c r="BE68" s="373"/>
      <c r="BF68" s="378">
        <v>21.94701423943982</v>
      </c>
      <c r="BG68" s="373"/>
      <c r="BH68" s="378">
        <v>19.844929571716666</v>
      </c>
      <c r="BI68" s="373"/>
      <c r="BJ68" s="378">
        <v>19.216398322926224</v>
      </c>
      <c r="BK68" s="373"/>
      <c r="BL68" s="379">
        <v>18.36906069823581</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620"/>
      <c r="G69" s="628"/>
      <c r="H69" s="621"/>
      <c r="I69" s="628"/>
      <c r="J69" s="621"/>
      <c r="K69" s="628"/>
      <c r="L69" s="621"/>
      <c r="M69" s="628"/>
      <c r="N69" s="621"/>
      <c r="O69" s="628"/>
      <c r="P69" s="621"/>
      <c r="Q69" s="628"/>
      <c r="R69" s="621"/>
      <c r="S69" s="628"/>
      <c r="T69" s="621"/>
      <c r="U69" s="628"/>
      <c r="V69" s="621"/>
      <c r="W69" s="628"/>
      <c r="X69" s="621"/>
      <c r="Y69" s="628"/>
      <c r="Z69" s="621"/>
      <c r="AA69" s="628"/>
      <c r="AB69" s="621"/>
      <c r="AC69" s="628"/>
      <c r="AD69" s="621"/>
      <c r="AE69" s="628"/>
      <c r="AF69" s="621"/>
      <c r="AG69" s="628"/>
      <c r="AH69" s="621"/>
      <c r="AI69" s="628"/>
      <c r="AJ69" s="621"/>
      <c r="AK69" s="628"/>
      <c r="AL69" s="621"/>
      <c r="AM69" s="628"/>
      <c r="AN69" s="621"/>
      <c r="AO69" s="628"/>
      <c r="AP69" s="621"/>
      <c r="AQ69" s="628"/>
      <c r="AR69" s="621"/>
      <c r="AS69" s="628"/>
      <c r="AT69" s="621"/>
      <c r="AU69" s="628"/>
      <c r="AV69" s="621"/>
      <c r="AW69" s="628"/>
      <c r="AX69" s="621"/>
      <c r="AY69" s="628"/>
      <c r="AZ69" s="621"/>
      <c r="BA69" s="628"/>
      <c r="BB69" s="621"/>
      <c r="BC69" s="628"/>
      <c r="BD69" s="621"/>
      <c r="BE69" s="628"/>
      <c r="BF69" s="621"/>
      <c r="BG69" s="628"/>
      <c r="BH69" s="621"/>
      <c r="BI69" s="628"/>
      <c r="BJ69" s="621"/>
      <c r="BK69" s="628"/>
      <c r="BL69" s="622"/>
      <c r="BM69" s="628"/>
      <c r="BN69" s="621"/>
      <c r="BO69" s="629"/>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25.911477067327766</v>
      </c>
      <c r="G70" s="373"/>
      <c r="H70" s="374">
        <v>23.932270154720612</v>
      </c>
      <c r="I70" s="373"/>
      <c r="J70" s="374">
        <v>23.981865687607414</v>
      </c>
      <c r="K70" s="373"/>
      <c r="L70" s="374">
        <v>29.403526865292125</v>
      </c>
      <c r="M70" s="373"/>
      <c r="N70" s="374">
        <v>41.140151390262844</v>
      </c>
      <c r="O70" s="373"/>
      <c r="P70" s="374">
        <v>35.281391829033325</v>
      </c>
      <c r="Q70" s="373"/>
      <c r="R70" s="374">
        <v>32.770543451717302</v>
      </c>
      <c r="S70" s="373"/>
      <c r="T70" s="374">
        <v>30.309680589773567</v>
      </c>
      <c r="U70" s="373"/>
      <c r="V70" s="374">
        <v>29.436819454256284</v>
      </c>
      <c r="W70" s="373"/>
      <c r="X70" s="374">
        <v>27.060058567056849</v>
      </c>
      <c r="Y70" s="373"/>
      <c r="Z70" s="374">
        <v>32.555522828982504</v>
      </c>
      <c r="AA70" s="373"/>
      <c r="AB70" s="374">
        <v>29.98278049882785</v>
      </c>
      <c r="AC70" s="373"/>
      <c r="AD70" s="374">
        <v>30.290746815130802</v>
      </c>
      <c r="AE70" s="373"/>
      <c r="AF70" s="374">
        <v>260.24859076459745</v>
      </c>
      <c r="AG70" s="373"/>
      <c r="AH70" s="374">
        <v>29.643006053978802</v>
      </c>
      <c r="AI70" s="373"/>
      <c r="AJ70" s="374">
        <v>39.890367514795201</v>
      </c>
      <c r="AK70" s="373"/>
      <c r="AL70" s="374">
        <v>41.78360712461054</v>
      </c>
      <c r="AM70" s="373"/>
      <c r="AN70" s="374">
        <v>58.666139950327405</v>
      </c>
      <c r="AO70" s="373"/>
      <c r="AP70" s="374">
        <v>80.828982976712808</v>
      </c>
      <c r="AQ70" s="373"/>
      <c r="AR70" s="374">
        <v>86.53870699802161</v>
      </c>
      <c r="AS70" s="373"/>
      <c r="AT70" s="374">
        <v>112.50108732021026</v>
      </c>
      <c r="AU70" s="373"/>
      <c r="AV70" s="374">
        <v>118.97791681606262</v>
      </c>
      <c r="AW70" s="373"/>
      <c r="AX70" s="374">
        <v>118.88569597155161</v>
      </c>
      <c r="AY70" s="373"/>
      <c r="AZ70" s="374">
        <v>117.72382186677214</v>
      </c>
      <c r="BA70" s="373"/>
      <c r="BB70" s="374">
        <v>116.0874436249852</v>
      </c>
      <c r="BC70" s="373"/>
      <c r="BD70" s="374">
        <v>107.74785066184329</v>
      </c>
      <c r="BE70" s="373"/>
      <c r="BF70" s="374">
        <v>106.88192203405688</v>
      </c>
      <c r="BG70" s="373"/>
      <c r="BH70" s="374">
        <v>99.363263379777706</v>
      </c>
      <c r="BI70" s="373"/>
      <c r="BJ70" s="374">
        <v>91.249044563952694</v>
      </c>
      <c r="BK70" s="373"/>
      <c r="BL70" s="375">
        <v>83.792844264742584</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150.35890403430511</v>
      </c>
      <c r="G71" s="373"/>
      <c r="H71" s="374">
        <v>259.31286522887217</v>
      </c>
      <c r="I71" s="373"/>
      <c r="J71" s="374">
        <v>282.17266303858787</v>
      </c>
      <c r="K71" s="373"/>
      <c r="L71" s="374">
        <v>347.86297018334926</v>
      </c>
      <c r="M71" s="373"/>
      <c r="N71" s="374">
        <v>379.61805700543118</v>
      </c>
      <c r="O71" s="373"/>
      <c r="P71" s="374">
        <v>469.37066697767807</v>
      </c>
      <c r="Q71" s="373"/>
      <c r="R71" s="374">
        <v>599.10815792327503</v>
      </c>
      <c r="S71" s="373"/>
      <c r="T71" s="374">
        <v>409.22268377873047</v>
      </c>
      <c r="U71" s="373"/>
      <c r="V71" s="374">
        <v>230.82582335088173</v>
      </c>
      <c r="W71" s="373"/>
      <c r="X71" s="374">
        <v>214.0768560726433</v>
      </c>
      <c r="Y71" s="373"/>
      <c r="Z71" s="374">
        <v>228.8156340537428</v>
      </c>
      <c r="AA71" s="373"/>
      <c r="AB71" s="374">
        <v>159.88085721093333</v>
      </c>
      <c r="AC71" s="373"/>
      <c r="AD71" s="374">
        <v>162.01795302334904</v>
      </c>
      <c r="AE71" s="373"/>
      <c r="AF71" s="374">
        <v>267.77026982425241</v>
      </c>
      <c r="AG71" s="373"/>
      <c r="AH71" s="374">
        <v>31.981143339920546</v>
      </c>
      <c r="AI71" s="373"/>
      <c r="AJ71" s="374">
        <v>38.042325352055698</v>
      </c>
      <c r="AK71" s="373"/>
      <c r="AL71" s="374">
        <v>38.148852018019404</v>
      </c>
      <c r="AM71" s="373"/>
      <c r="AN71" s="374">
        <v>45.920267377092415</v>
      </c>
      <c r="AO71" s="373"/>
      <c r="AP71" s="374">
        <v>58.179416631174412</v>
      </c>
      <c r="AQ71" s="373"/>
      <c r="AR71" s="374">
        <v>533.75071136078668</v>
      </c>
      <c r="AS71" s="373"/>
      <c r="AT71" s="374">
        <v>541.60808308060143</v>
      </c>
      <c r="AU71" s="373"/>
      <c r="AV71" s="374">
        <v>388.00060085770457</v>
      </c>
      <c r="AW71" s="373"/>
      <c r="AX71" s="374">
        <v>385.43128582322436</v>
      </c>
      <c r="AY71" s="373"/>
      <c r="AZ71" s="374">
        <v>93.114006804396467</v>
      </c>
      <c r="BA71" s="373"/>
      <c r="BB71" s="374">
        <v>79.422197975968004</v>
      </c>
      <c r="BC71" s="373"/>
      <c r="BD71" s="374">
        <v>73.065886716313912</v>
      </c>
      <c r="BE71" s="373"/>
      <c r="BF71" s="374">
        <v>86.258403634239656</v>
      </c>
      <c r="BG71" s="373"/>
      <c r="BH71" s="374">
        <v>79.652674576390183</v>
      </c>
      <c r="BI71" s="373"/>
      <c r="BJ71" s="374">
        <v>62.639194167690356</v>
      </c>
      <c r="BK71" s="373"/>
      <c r="BL71" s="375">
        <v>65.326194507897227</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184.60887602483908</v>
      </c>
      <c r="G72" s="373"/>
      <c r="H72" s="370">
        <v>181.91410990929649</v>
      </c>
      <c r="I72" s="373"/>
      <c r="J72" s="370">
        <v>207.34910088781925</v>
      </c>
      <c r="K72" s="373"/>
      <c r="L72" s="370">
        <v>245.07582326578085</v>
      </c>
      <c r="M72" s="373"/>
      <c r="N72" s="370">
        <v>198.32806110714432</v>
      </c>
      <c r="O72" s="373"/>
      <c r="P72" s="370">
        <v>264.17610697821578</v>
      </c>
      <c r="Q72" s="373"/>
      <c r="R72" s="370">
        <v>270.79499360138124</v>
      </c>
      <c r="S72" s="373"/>
      <c r="T72" s="370">
        <v>227.33716699588746</v>
      </c>
      <c r="U72" s="373"/>
      <c r="V72" s="370">
        <v>197.74075512215524</v>
      </c>
      <c r="W72" s="373"/>
      <c r="X72" s="370">
        <v>189.59719955834291</v>
      </c>
      <c r="Y72" s="373"/>
      <c r="Z72" s="370">
        <v>211.84050903948923</v>
      </c>
      <c r="AA72" s="373"/>
      <c r="AB72" s="370">
        <v>186.92085817917197</v>
      </c>
      <c r="AC72" s="373"/>
      <c r="AD72" s="370">
        <v>185.5354281998757</v>
      </c>
      <c r="AE72" s="373"/>
      <c r="AF72" s="370">
        <v>409.36567989735977</v>
      </c>
      <c r="AG72" s="373"/>
      <c r="AH72" s="370">
        <v>192.38013090600595</v>
      </c>
      <c r="AI72" s="373"/>
      <c r="AJ72" s="370">
        <v>225.2479281596913</v>
      </c>
      <c r="AK72" s="373"/>
      <c r="AL72" s="370">
        <v>231.10931515651083</v>
      </c>
      <c r="AM72" s="373"/>
      <c r="AN72" s="370">
        <v>318.69023851510838</v>
      </c>
      <c r="AO72" s="373"/>
      <c r="AP72" s="370">
        <v>462.06142929181044</v>
      </c>
      <c r="AQ72" s="373"/>
      <c r="AR72" s="370">
        <v>561.7608192378807</v>
      </c>
      <c r="AS72" s="373"/>
      <c r="AT72" s="370">
        <v>912.78034303446793</v>
      </c>
      <c r="AU72" s="373"/>
      <c r="AV72" s="370">
        <v>865.9559749896689</v>
      </c>
      <c r="AW72" s="373"/>
      <c r="AX72" s="370">
        <v>922.71244169034503</v>
      </c>
      <c r="AY72" s="373"/>
      <c r="AZ72" s="370">
        <v>950.27287088517619</v>
      </c>
      <c r="BA72" s="373"/>
      <c r="BB72" s="370">
        <v>999.94190882333692</v>
      </c>
      <c r="BC72" s="373"/>
      <c r="BD72" s="370">
        <v>836.92589034526736</v>
      </c>
      <c r="BE72" s="373"/>
      <c r="BF72" s="370">
        <v>768.87391112479895</v>
      </c>
      <c r="BG72" s="373"/>
      <c r="BH72" s="370">
        <v>695.84422020051375</v>
      </c>
      <c r="BI72" s="373"/>
      <c r="BJ72" s="370">
        <v>581.15744809547107</v>
      </c>
      <c r="BK72" s="373"/>
      <c r="BL72" s="371">
        <v>559.61136745970259</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31.587294488186057</v>
      </c>
      <c r="G73" s="373"/>
      <c r="H73" s="374">
        <v>21.273487131372224</v>
      </c>
      <c r="I73" s="373"/>
      <c r="J73" s="374">
        <v>25.004421233322063</v>
      </c>
      <c r="K73" s="373"/>
      <c r="L73" s="374">
        <v>24.531305750081657</v>
      </c>
      <c r="M73" s="373"/>
      <c r="N73" s="374">
        <v>22.407934206336797</v>
      </c>
      <c r="O73" s="373"/>
      <c r="P73" s="374">
        <v>24.13571492796439</v>
      </c>
      <c r="Q73" s="373"/>
      <c r="R73" s="374">
        <v>30.583947309566003</v>
      </c>
      <c r="S73" s="373"/>
      <c r="T73" s="374">
        <v>23.489075158507568</v>
      </c>
      <c r="U73" s="373"/>
      <c r="V73" s="374">
        <v>26.389876491761786</v>
      </c>
      <c r="W73" s="373"/>
      <c r="X73" s="374">
        <v>22.770119779093395</v>
      </c>
      <c r="Y73" s="373"/>
      <c r="Z73" s="374">
        <v>26.342427958854085</v>
      </c>
      <c r="AA73" s="373"/>
      <c r="AB73" s="374">
        <v>20.909103690927456</v>
      </c>
      <c r="AC73" s="373"/>
      <c r="AD73" s="374">
        <v>19.904940970880581</v>
      </c>
      <c r="AE73" s="373"/>
      <c r="AF73" s="374">
        <v>222.54772061382096</v>
      </c>
      <c r="AG73" s="373"/>
      <c r="AH73" s="374">
        <v>24.678649561220592</v>
      </c>
      <c r="AI73" s="373"/>
      <c r="AJ73" s="374">
        <v>29.406967480885609</v>
      </c>
      <c r="AK73" s="373"/>
      <c r="AL73" s="374">
        <v>21.90519009839025</v>
      </c>
      <c r="AM73" s="373"/>
      <c r="AN73" s="374">
        <v>37.011977710644949</v>
      </c>
      <c r="AO73" s="373"/>
      <c r="AP73" s="374">
        <v>96.857087121936345</v>
      </c>
      <c r="AQ73" s="373"/>
      <c r="AR73" s="374">
        <v>144.29798417548514</v>
      </c>
      <c r="AS73" s="373"/>
      <c r="AT73" s="374">
        <v>204.94496736380032</v>
      </c>
      <c r="AU73" s="373"/>
      <c r="AV73" s="374">
        <v>281.59813265763876</v>
      </c>
      <c r="AW73" s="373"/>
      <c r="AX73" s="374">
        <v>352.50255611253294</v>
      </c>
      <c r="AY73" s="373"/>
      <c r="AZ73" s="374">
        <v>380.2099601083392</v>
      </c>
      <c r="BA73" s="373"/>
      <c r="BB73" s="374">
        <v>435.40080446072301</v>
      </c>
      <c r="BC73" s="373"/>
      <c r="BD73" s="374">
        <v>319.99353829551944</v>
      </c>
      <c r="BE73" s="373"/>
      <c r="BF73" s="374">
        <v>260.33142515044835</v>
      </c>
      <c r="BG73" s="373"/>
      <c r="BH73" s="374">
        <v>219.92386788245949</v>
      </c>
      <c r="BI73" s="373"/>
      <c r="BJ73" s="374">
        <v>169.6117010770337</v>
      </c>
      <c r="BK73" s="373"/>
      <c r="BL73" s="375">
        <v>139.21392366413301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8.1535241882851093</v>
      </c>
      <c r="G74" s="373"/>
      <c r="H74" s="374">
        <v>6.7935361504496496</v>
      </c>
      <c r="I74" s="373"/>
      <c r="J74" s="374">
        <v>6.4116865805998096</v>
      </c>
      <c r="K74" s="373"/>
      <c r="L74" s="374">
        <v>7.2141639782652129</v>
      </c>
      <c r="M74" s="373"/>
      <c r="N74" s="374">
        <v>8.0564211487602577</v>
      </c>
      <c r="O74" s="373"/>
      <c r="P74" s="374">
        <v>9.8626906069471207</v>
      </c>
      <c r="Q74" s="373"/>
      <c r="R74" s="374">
        <v>7.4550941217593953</v>
      </c>
      <c r="S74" s="373"/>
      <c r="T74" s="374">
        <v>8.0985872244694956</v>
      </c>
      <c r="U74" s="373"/>
      <c r="V74" s="374">
        <v>7.6711548957216298</v>
      </c>
      <c r="W74" s="373"/>
      <c r="X74" s="374">
        <v>9.3296096878672508</v>
      </c>
      <c r="Y74" s="373"/>
      <c r="Z74" s="374">
        <v>14.954804669127126</v>
      </c>
      <c r="AA74" s="373"/>
      <c r="AB74" s="374">
        <v>16.160013399357744</v>
      </c>
      <c r="AC74" s="373"/>
      <c r="AD74" s="374">
        <v>25.093237360837385</v>
      </c>
      <c r="AE74" s="373"/>
      <c r="AF74" s="374">
        <v>37.193953311469187</v>
      </c>
      <c r="AG74" s="373"/>
      <c r="AH74" s="374">
        <v>26.949956672440848</v>
      </c>
      <c r="AI74" s="373"/>
      <c r="AJ74" s="374">
        <v>36.396567633541338</v>
      </c>
      <c r="AK74" s="373"/>
      <c r="AL74" s="374">
        <v>49.699259812710871</v>
      </c>
      <c r="AM74" s="373"/>
      <c r="AN74" s="374">
        <v>62.9827476500394</v>
      </c>
      <c r="AO74" s="373"/>
      <c r="AP74" s="374">
        <v>45.007548617188903</v>
      </c>
      <c r="AQ74" s="373"/>
      <c r="AR74" s="374">
        <v>51.006942393259763</v>
      </c>
      <c r="AS74" s="373"/>
      <c r="AT74" s="374">
        <v>71.6910841806029</v>
      </c>
      <c r="AU74" s="373"/>
      <c r="AV74" s="374">
        <v>69.574405207601686</v>
      </c>
      <c r="AW74" s="373"/>
      <c r="AX74" s="374">
        <v>61.301974964176232</v>
      </c>
      <c r="AY74" s="373"/>
      <c r="AZ74" s="374">
        <v>56.983272592113586</v>
      </c>
      <c r="BA74" s="373"/>
      <c r="BB74" s="374">
        <v>57.228336722986533</v>
      </c>
      <c r="BC74" s="373"/>
      <c r="BD74" s="374">
        <v>54.073896521136348</v>
      </c>
      <c r="BE74" s="373"/>
      <c r="BF74" s="374">
        <v>47.946940274797065</v>
      </c>
      <c r="BG74" s="373"/>
      <c r="BH74" s="374">
        <v>40.016369402479597</v>
      </c>
      <c r="BI74" s="373"/>
      <c r="BJ74" s="374">
        <v>32.897775831691114</v>
      </c>
      <c r="BK74" s="373"/>
      <c r="BL74" s="375">
        <v>35.479311331091054</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36.83034122439193</v>
      </c>
      <c r="G75" s="373"/>
      <c r="H75" s="374">
        <v>27.350812363591274</v>
      </c>
      <c r="I75" s="373"/>
      <c r="J75" s="374">
        <v>33.574755094245653</v>
      </c>
      <c r="K75" s="373"/>
      <c r="L75" s="374">
        <v>35.618344402247935</v>
      </c>
      <c r="M75" s="373"/>
      <c r="N75" s="374">
        <v>29.450188071694843</v>
      </c>
      <c r="O75" s="373"/>
      <c r="P75" s="374">
        <v>19.518281782943138</v>
      </c>
      <c r="Q75" s="373"/>
      <c r="R75" s="374">
        <v>21.934711144355472</v>
      </c>
      <c r="S75" s="373"/>
      <c r="T75" s="374">
        <v>17.910621427735279</v>
      </c>
      <c r="U75" s="373"/>
      <c r="V75" s="374">
        <v>18.53637773321211</v>
      </c>
      <c r="W75" s="373"/>
      <c r="X75" s="374">
        <v>18.456307214223806</v>
      </c>
      <c r="Y75" s="373"/>
      <c r="Z75" s="374">
        <v>18.169513509061929</v>
      </c>
      <c r="AA75" s="373"/>
      <c r="AB75" s="374">
        <v>11.62006664003885</v>
      </c>
      <c r="AC75" s="373"/>
      <c r="AD75" s="374">
        <v>12.054731090018011</v>
      </c>
      <c r="AE75" s="373"/>
      <c r="AF75" s="374">
        <v>11.087754655802293</v>
      </c>
      <c r="AG75" s="373"/>
      <c r="AH75" s="374">
        <v>10.240562665640624</v>
      </c>
      <c r="AI75" s="373"/>
      <c r="AJ75" s="374">
        <v>11.31708239205291</v>
      </c>
      <c r="AK75" s="373"/>
      <c r="AL75" s="374">
        <v>12.808423545978016</v>
      </c>
      <c r="AM75" s="373"/>
      <c r="AN75" s="374">
        <v>17.605572228878827</v>
      </c>
      <c r="AO75" s="373"/>
      <c r="AP75" s="374">
        <v>22.576681099491353</v>
      </c>
      <c r="AQ75" s="373"/>
      <c r="AR75" s="374">
        <v>26.079277262698252</v>
      </c>
      <c r="AS75" s="373"/>
      <c r="AT75" s="374">
        <v>37.907656718324539</v>
      </c>
      <c r="AU75" s="373"/>
      <c r="AV75" s="374">
        <v>36.821009538129914</v>
      </c>
      <c r="AW75" s="373"/>
      <c r="AX75" s="374">
        <v>34.044835533923596</v>
      </c>
      <c r="AY75" s="373"/>
      <c r="AZ75" s="374">
        <v>31.610385300598697</v>
      </c>
      <c r="BA75" s="373"/>
      <c r="BB75" s="374">
        <v>32.206844527323604</v>
      </c>
      <c r="BC75" s="373"/>
      <c r="BD75" s="374">
        <v>21.368658521082054</v>
      </c>
      <c r="BE75" s="373"/>
      <c r="BF75" s="374">
        <v>19.558921688137016</v>
      </c>
      <c r="BG75" s="373"/>
      <c r="BH75" s="374">
        <v>18.414707432033254</v>
      </c>
      <c r="BI75" s="373"/>
      <c r="BJ75" s="374">
        <v>13.587125443439932</v>
      </c>
      <c r="BK75" s="373"/>
      <c r="BL75" s="375">
        <v>13.912542620632458</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108.03771612397598</v>
      </c>
      <c r="G76" s="373"/>
      <c r="H76" s="374">
        <v>126.49627426388335</v>
      </c>
      <c r="I76" s="373"/>
      <c r="J76" s="374">
        <v>142.3582379796517</v>
      </c>
      <c r="K76" s="373"/>
      <c r="L76" s="374">
        <v>177.71200913518607</v>
      </c>
      <c r="M76" s="373"/>
      <c r="N76" s="374">
        <v>138.41351768035241</v>
      </c>
      <c r="O76" s="373"/>
      <c r="P76" s="374">
        <v>210.65941966036115</v>
      </c>
      <c r="Q76" s="373"/>
      <c r="R76" s="374">
        <v>210.82124102570035</v>
      </c>
      <c r="S76" s="373"/>
      <c r="T76" s="374">
        <v>177.83888318517512</v>
      </c>
      <c r="U76" s="373"/>
      <c r="V76" s="374">
        <v>145.14334600145969</v>
      </c>
      <c r="W76" s="373"/>
      <c r="X76" s="374">
        <v>139.04116287715846</v>
      </c>
      <c r="Y76" s="373"/>
      <c r="Z76" s="374">
        <v>152.37376290244609</v>
      </c>
      <c r="AA76" s="373"/>
      <c r="AB76" s="374">
        <v>138.23167444884791</v>
      </c>
      <c r="AC76" s="373"/>
      <c r="AD76" s="374">
        <v>128.48251877813971</v>
      </c>
      <c r="AE76" s="373"/>
      <c r="AF76" s="374">
        <v>138.53625131626737</v>
      </c>
      <c r="AG76" s="373"/>
      <c r="AH76" s="374">
        <v>130.51096200670386</v>
      </c>
      <c r="AI76" s="373"/>
      <c r="AJ76" s="374">
        <v>148.12731065321145</v>
      </c>
      <c r="AK76" s="373"/>
      <c r="AL76" s="374">
        <v>146.69644169943172</v>
      </c>
      <c r="AM76" s="373"/>
      <c r="AN76" s="374">
        <v>201.08994092554519</v>
      </c>
      <c r="AO76" s="373"/>
      <c r="AP76" s="374">
        <v>297.62011245319383</v>
      </c>
      <c r="AQ76" s="373"/>
      <c r="AR76" s="374">
        <v>340.37661540643757</v>
      </c>
      <c r="AS76" s="373"/>
      <c r="AT76" s="374">
        <v>598.23663477174011</v>
      </c>
      <c r="AU76" s="373"/>
      <c r="AV76" s="374">
        <v>477.96242758629859</v>
      </c>
      <c r="AW76" s="373"/>
      <c r="AX76" s="374">
        <v>474.86307507971219</v>
      </c>
      <c r="AY76" s="373"/>
      <c r="AZ76" s="374">
        <v>481.46925288412478</v>
      </c>
      <c r="BA76" s="373"/>
      <c r="BB76" s="374">
        <v>475.10592311230386</v>
      </c>
      <c r="BC76" s="373"/>
      <c r="BD76" s="374">
        <v>441.48979700752949</v>
      </c>
      <c r="BE76" s="373"/>
      <c r="BF76" s="374">
        <v>441.03662401141656</v>
      </c>
      <c r="BG76" s="373"/>
      <c r="BH76" s="374">
        <v>417.48927548354146</v>
      </c>
      <c r="BI76" s="373"/>
      <c r="BJ76" s="374">
        <v>365.06084574330634</v>
      </c>
      <c r="BK76" s="373"/>
      <c r="BL76" s="375">
        <v>371.00558984384605</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875.65337011921747</v>
      </c>
      <c r="G77" s="373"/>
      <c r="H77" s="370">
        <v>773.80701224919324</v>
      </c>
      <c r="I77" s="373"/>
      <c r="J77" s="370">
        <v>715.38586734611397</v>
      </c>
      <c r="K77" s="373"/>
      <c r="L77" s="370">
        <v>702.26560283645802</v>
      </c>
      <c r="M77" s="373"/>
      <c r="N77" s="370">
        <v>687.48068084406123</v>
      </c>
      <c r="O77" s="373"/>
      <c r="P77" s="370">
        <v>669.57791579814727</v>
      </c>
      <c r="Q77" s="373"/>
      <c r="R77" s="370">
        <v>750.6186224174304</v>
      </c>
      <c r="S77" s="373"/>
      <c r="T77" s="370">
        <v>660.72097076962871</v>
      </c>
      <c r="U77" s="373"/>
      <c r="V77" s="370">
        <v>599.28443152965315</v>
      </c>
      <c r="W77" s="373"/>
      <c r="X77" s="370">
        <v>552.85002859627116</v>
      </c>
      <c r="Y77" s="373"/>
      <c r="Z77" s="370">
        <v>616.37994867044108</v>
      </c>
      <c r="AA77" s="373"/>
      <c r="AB77" s="370">
        <v>520.36516286315816</v>
      </c>
      <c r="AC77" s="373"/>
      <c r="AD77" s="370">
        <v>512.22405838744191</v>
      </c>
      <c r="AE77" s="373"/>
      <c r="AF77" s="370">
        <v>477.42260833513518</v>
      </c>
      <c r="AG77" s="373"/>
      <c r="AH77" s="370">
        <v>469.7117301021762</v>
      </c>
      <c r="AI77" s="373"/>
      <c r="AJ77" s="370">
        <v>595.97077369323688</v>
      </c>
      <c r="AK77" s="373"/>
      <c r="AL77" s="370">
        <v>547.20349186288524</v>
      </c>
      <c r="AM77" s="373"/>
      <c r="AN77" s="370">
        <v>543.84107896315913</v>
      </c>
      <c r="AO77" s="373"/>
      <c r="AP77" s="370">
        <v>340.60964283768448</v>
      </c>
      <c r="AQ77" s="373"/>
      <c r="AR77" s="370">
        <v>383.52926063679104</v>
      </c>
      <c r="AS77" s="373"/>
      <c r="AT77" s="370">
        <v>420.78674305415842</v>
      </c>
      <c r="AU77" s="373"/>
      <c r="AV77" s="370">
        <v>398.78329817326318</v>
      </c>
      <c r="AW77" s="373"/>
      <c r="AX77" s="370">
        <v>371.67171608153132</v>
      </c>
      <c r="AY77" s="373"/>
      <c r="AZ77" s="370">
        <v>360.23037128241765</v>
      </c>
      <c r="BA77" s="373"/>
      <c r="BB77" s="370">
        <v>487.17932570632621</v>
      </c>
      <c r="BC77" s="373"/>
      <c r="BD77" s="370">
        <v>476.62315430810276</v>
      </c>
      <c r="BE77" s="373"/>
      <c r="BF77" s="370">
        <v>446.95625382443484</v>
      </c>
      <c r="BG77" s="373"/>
      <c r="BH77" s="370">
        <v>407.724831443852</v>
      </c>
      <c r="BI77" s="373"/>
      <c r="BJ77" s="370">
        <v>325.63239077628214</v>
      </c>
      <c r="BK77" s="373"/>
      <c r="BL77" s="371">
        <v>275.67918721424655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648.32011972922749</v>
      </c>
      <c r="G78" s="373"/>
      <c r="H78" s="370">
        <v>574.80689843557184</v>
      </c>
      <c r="I78" s="373"/>
      <c r="J78" s="370">
        <v>590.2981960242231</v>
      </c>
      <c r="K78" s="373"/>
      <c r="L78" s="370">
        <v>586.09634536559543</v>
      </c>
      <c r="M78" s="373"/>
      <c r="N78" s="370">
        <v>595.67170340568862</v>
      </c>
      <c r="O78" s="373"/>
      <c r="P78" s="370">
        <v>566.75035217812308</v>
      </c>
      <c r="Q78" s="373"/>
      <c r="R78" s="370">
        <v>591.06096207159806</v>
      </c>
      <c r="S78" s="373"/>
      <c r="T78" s="370">
        <v>517.45965537086624</v>
      </c>
      <c r="U78" s="373"/>
      <c r="V78" s="370">
        <v>500.21753070255323</v>
      </c>
      <c r="W78" s="373"/>
      <c r="X78" s="370">
        <v>449.0161021123173</v>
      </c>
      <c r="Y78" s="373"/>
      <c r="Z78" s="370">
        <v>436.77974262086457</v>
      </c>
      <c r="AA78" s="373"/>
      <c r="AB78" s="370">
        <v>357.05734534821255</v>
      </c>
      <c r="AC78" s="373"/>
      <c r="AD78" s="370">
        <v>331.35251462769401</v>
      </c>
      <c r="AE78" s="373"/>
      <c r="AF78" s="370">
        <v>334.97500495946184</v>
      </c>
      <c r="AG78" s="373"/>
      <c r="AH78" s="370">
        <v>333.1750498174585</v>
      </c>
      <c r="AI78" s="373"/>
      <c r="AJ78" s="370">
        <v>396.97440926132811</v>
      </c>
      <c r="AK78" s="373"/>
      <c r="AL78" s="370">
        <v>390.18985377321013</v>
      </c>
      <c r="AM78" s="373"/>
      <c r="AN78" s="370">
        <v>396.90017125467966</v>
      </c>
      <c r="AO78" s="373"/>
      <c r="AP78" s="370">
        <v>322.24075441311601</v>
      </c>
      <c r="AQ78" s="373"/>
      <c r="AR78" s="370">
        <v>367.95657120288138</v>
      </c>
      <c r="AS78" s="373"/>
      <c r="AT78" s="370">
        <v>397.89563271842917</v>
      </c>
      <c r="AU78" s="373"/>
      <c r="AV78" s="370">
        <v>376.72275689951096</v>
      </c>
      <c r="AW78" s="373"/>
      <c r="AX78" s="370">
        <v>376.30868438282636</v>
      </c>
      <c r="AY78" s="373"/>
      <c r="AZ78" s="370">
        <v>361.03816634800415</v>
      </c>
      <c r="BA78" s="373"/>
      <c r="BB78" s="370">
        <v>396.18581314311791</v>
      </c>
      <c r="BC78" s="373"/>
      <c r="BD78" s="370">
        <v>392.59241723132743</v>
      </c>
      <c r="BE78" s="373"/>
      <c r="BF78" s="370">
        <v>372.32761645229027</v>
      </c>
      <c r="BG78" s="373"/>
      <c r="BH78" s="370">
        <v>341.19826084953928</v>
      </c>
      <c r="BI78" s="373"/>
      <c r="BJ78" s="370">
        <v>287.71086096752049</v>
      </c>
      <c r="BK78" s="373"/>
      <c r="BL78" s="371">
        <v>299.69215243119095</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566.05824747646693</v>
      </c>
      <c r="G79" s="373"/>
      <c r="H79" s="370">
        <v>598.27529948871938</v>
      </c>
      <c r="I79" s="373"/>
      <c r="J79" s="370">
        <v>542.62727769773346</v>
      </c>
      <c r="K79" s="373"/>
      <c r="L79" s="370">
        <v>531.67656212087957</v>
      </c>
      <c r="M79" s="373"/>
      <c r="N79" s="370">
        <v>535.51050629632118</v>
      </c>
      <c r="O79" s="373"/>
      <c r="P79" s="370">
        <v>514.59284771105933</v>
      </c>
      <c r="Q79" s="373"/>
      <c r="R79" s="370">
        <v>546.51054634392665</v>
      </c>
      <c r="S79" s="373"/>
      <c r="T79" s="370">
        <v>462.81352066301019</v>
      </c>
      <c r="U79" s="373"/>
      <c r="V79" s="370">
        <v>422.75599114631297</v>
      </c>
      <c r="W79" s="373"/>
      <c r="X79" s="370">
        <v>364.25160203556254</v>
      </c>
      <c r="Y79" s="373"/>
      <c r="Z79" s="370">
        <v>339.6862208725799</v>
      </c>
      <c r="AA79" s="373"/>
      <c r="AB79" s="370">
        <v>279.94486042101897</v>
      </c>
      <c r="AC79" s="373"/>
      <c r="AD79" s="370">
        <v>303.35422471921129</v>
      </c>
      <c r="AE79" s="373"/>
      <c r="AF79" s="370">
        <v>293.56907774389259</v>
      </c>
      <c r="AG79" s="373"/>
      <c r="AH79" s="370">
        <v>266.81327555462605</v>
      </c>
      <c r="AI79" s="373"/>
      <c r="AJ79" s="370">
        <v>329.11892532251761</v>
      </c>
      <c r="AK79" s="373"/>
      <c r="AL79" s="370">
        <v>314.86936871387786</v>
      </c>
      <c r="AM79" s="373"/>
      <c r="AN79" s="370">
        <v>322.20891709525966</v>
      </c>
      <c r="AO79" s="373"/>
      <c r="AP79" s="370">
        <v>254.72229934443237</v>
      </c>
      <c r="AQ79" s="373"/>
      <c r="AR79" s="370">
        <v>306.36937242197263</v>
      </c>
      <c r="AS79" s="373"/>
      <c r="AT79" s="370">
        <v>338.8125884367393</v>
      </c>
      <c r="AU79" s="373"/>
      <c r="AV79" s="370">
        <v>334.15299886067027</v>
      </c>
      <c r="AW79" s="373"/>
      <c r="AX79" s="370">
        <v>341.86252925168111</v>
      </c>
      <c r="AY79" s="373"/>
      <c r="AZ79" s="370">
        <v>321.67393271186194</v>
      </c>
      <c r="BA79" s="373"/>
      <c r="BB79" s="370">
        <v>356.53581850636181</v>
      </c>
      <c r="BC79" s="373"/>
      <c r="BD79" s="370">
        <v>352.08133760904121</v>
      </c>
      <c r="BE79" s="373"/>
      <c r="BF79" s="370">
        <v>330.89601062106317</v>
      </c>
      <c r="BG79" s="373"/>
      <c r="BH79" s="370">
        <v>300.31340040897646</v>
      </c>
      <c r="BI79" s="373"/>
      <c r="BJ79" s="370">
        <v>256.81496672952409</v>
      </c>
      <c r="BK79" s="373"/>
      <c r="BL79" s="371">
        <v>266.83219115864932</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436.79185918462542</v>
      </c>
      <c r="G80" s="373"/>
      <c r="H80" s="374">
        <v>439.81214184978484</v>
      </c>
      <c r="I80" s="373"/>
      <c r="J80" s="374">
        <v>421.47419852873395</v>
      </c>
      <c r="K80" s="373"/>
      <c r="L80" s="374">
        <v>401.77304603762741</v>
      </c>
      <c r="M80" s="373"/>
      <c r="N80" s="374">
        <v>410.09902613345275</v>
      </c>
      <c r="O80" s="373"/>
      <c r="P80" s="374">
        <v>405.89686342689373</v>
      </c>
      <c r="Q80" s="373"/>
      <c r="R80" s="374">
        <v>427.26540264117529</v>
      </c>
      <c r="S80" s="373"/>
      <c r="T80" s="374">
        <v>361.93962386144477</v>
      </c>
      <c r="U80" s="373"/>
      <c r="V80" s="374">
        <v>335.92349364968652</v>
      </c>
      <c r="W80" s="373"/>
      <c r="X80" s="374">
        <v>288.34061503709654</v>
      </c>
      <c r="Y80" s="373"/>
      <c r="Z80" s="374">
        <v>263.02812263836881</v>
      </c>
      <c r="AA80" s="373"/>
      <c r="AB80" s="374">
        <v>209.37652813065915</v>
      </c>
      <c r="AC80" s="373"/>
      <c r="AD80" s="374">
        <v>232.10034623449945</v>
      </c>
      <c r="AE80" s="373"/>
      <c r="AF80" s="374">
        <v>233.29933425592901</v>
      </c>
      <c r="AG80" s="373"/>
      <c r="AH80" s="374">
        <v>215.85666137553505</v>
      </c>
      <c r="AI80" s="373"/>
      <c r="AJ80" s="374">
        <v>269.59687364790517</v>
      </c>
      <c r="AK80" s="373"/>
      <c r="AL80" s="374">
        <v>255.07512091892752</v>
      </c>
      <c r="AM80" s="373"/>
      <c r="AN80" s="374">
        <v>260.87010570372388</v>
      </c>
      <c r="AO80" s="373"/>
      <c r="AP80" s="374">
        <v>202.03508098001006</v>
      </c>
      <c r="AQ80" s="373"/>
      <c r="AR80" s="374">
        <v>244.32439131848611</v>
      </c>
      <c r="AS80" s="373"/>
      <c r="AT80" s="374">
        <v>270.55291032008751</v>
      </c>
      <c r="AU80" s="373"/>
      <c r="AV80" s="374">
        <v>266.71830184339234</v>
      </c>
      <c r="AW80" s="373"/>
      <c r="AX80" s="374">
        <v>272.3214501450604</v>
      </c>
      <c r="AY80" s="373"/>
      <c r="AZ80" s="374">
        <v>256.39567548640338</v>
      </c>
      <c r="BA80" s="373"/>
      <c r="BB80" s="374">
        <v>281.07800254674902</v>
      </c>
      <c r="BC80" s="373"/>
      <c r="BD80" s="374">
        <v>273.80308487668208</v>
      </c>
      <c r="BE80" s="373"/>
      <c r="BF80" s="374">
        <v>256.03529517541563</v>
      </c>
      <c r="BG80" s="373"/>
      <c r="BH80" s="374">
        <v>233.36121632056805</v>
      </c>
      <c r="BI80" s="373"/>
      <c r="BJ80" s="374">
        <v>198.34206145383834</v>
      </c>
      <c r="BK80" s="373"/>
      <c r="BL80" s="375">
        <v>209.86527518723756</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129.26638829184154</v>
      </c>
      <c r="G81" s="373"/>
      <c r="H81" s="374">
        <v>158.4631576389346</v>
      </c>
      <c r="I81" s="373"/>
      <c r="J81" s="374">
        <v>121.15307916899955</v>
      </c>
      <c r="K81" s="373"/>
      <c r="L81" s="374">
        <v>129.90351608325219</v>
      </c>
      <c r="M81" s="373"/>
      <c r="N81" s="374">
        <v>125.41148016286843</v>
      </c>
      <c r="O81" s="373"/>
      <c r="P81" s="374">
        <v>108.69598428416565</v>
      </c>
      <c r="Q81" s="373"/>
      <c r="R81" s="374">
        <v>119.24514370275136</v>
      </c>
      <c r="S81" s="373"/>
      <c r="T81" s="374">
        <v>100.87389680156539</v>
      </c>
      <c r="U81" s="373"/>
      <c r="V81" s="374">
        <v>86.832497496626431</v>
      </c>
      <c r="W81" s="373"/>
      <c r="X81" s="374">
        <v>75.910986998466015</v>
      </c>
      <c r="Y81" s="373"/>
      <c r="Z81" s="374">
        <v>76.658098234211096</v>
      </c>
      <c r="AA81" s="373"/>
      <c r="AB81" s="374">
        <v>70.56833229035982</v>
      </c>
      <c r="AC81" s="373"/>
      <c r="AD81" s="374">
        <v>71.253878484711862</v>
      </c>
      <c r="AE81" s="373"/>
      <c r="AF81" s="374">
        <v>60.269743487963574</v>
      </c>
      <c r="AG81" s="373"/>
      <c r="AH81" s="374">
        <v>50.95661417909097</v>
      </c>
      <c r="AI81" s="373"/>
      <c r="AJ81" s="374">
        <v>59.522051674612435</v>
      </c>
      <c r="AK81" s="373"/>
      <c r="AL81" s="374">
        <v>59.794247794950316</v>
      </c>
      <c r="AM81" s="373"/>
      <c r="AN81" s="374">
        <v>61.338811391535799</v>
      </c>
      <c r="AO81" s="373"/>
      <c r="AP81" s="374">
        <v>52.6872183644223</v>
      </c>
      <c r="AQ81" s="373"/>
      <c r="AR81" s="374">
        <v>62.044981103486506</v>
      </c>
      <c r="AS81" s="373"/>
      <c r="AT81" s="374">
        <v>68.259678116651813</v>
      </c>
      <c r="AU81" s="373"/>
      <c r="AV81" s="374">
        <v>67.434697017277927</v>
      </c>
      <c r="AW81" s="373"/>
      <c r="AX81" s="374">
        <v>69.541079106620714</v>
      </c>
      <c r="AY81" s="373"/>
      <c r="AZ81" s="374">
        <v>65.278257225458574</v>
      </c>
      <c r="BA81" s="373"/>
      <c r="BB81" s="374">
        <v>75.457815959612816</v>
      </c>
      <c r="BC81" s="373"/>
      <c r="BD81" s="374">
        <v>78.278252732359135</v>
      </c>
      <c r="BE81" s="373"/>
      <c r="BF81" s="374">
        <v>74.860715445647514</v>
      </c>
      <c r="BG81" s="373"/>
      <c r="BH81" s="374">
        <v>66.952184088408444</v>
      </c>
      <c r="BI81" s="373"/>
      <c r="BJ81" s="374">
        <v>58.472905275685733</v>
      </c>
      <c r="BK81" s="373"/>
      <c r="BL81" s="375">
        <v>56.966915971411773</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153.02756401367492</v>
      </c>
      <c r="G82" s="373"/>
      <c r="H82" s="370">
        <v>154.89249998667987</v>
      </c>
      <c r="I82" s="373"/>
      <c r="J82" s="370">
        <v>155.03228992876893</v>
      </c>
      <c r="K82" s="373"/>
      <c r="L82" s="370">
        <v>140.77311485505777</v>
      </c>
      <c r="M82" s="373"/>
      <c r="N82" s="370">
        <v>149.82609155678432</v>
      </c>
      <c r="O82" s="373"/>
      <c r="P82" s="370">
        <v>110.94557334172654</v>
      </c>
      <c r="Q82" s="373"/>
      <c r="R82" s="370">
        <v>118.4758365393473</v>
      </c>
      <c r="S82" s="373"/>
      <c r="T82" s="370">
        <v>109.53233656429636</v>
      </c>
      <c r="U82" s="373"/>
      <c r="V82" s="370">
        <v>94.35784886989299</v>
      </c>
      <c r="W82" s="373"/>
      <c r="X82" s="370">
        <v>80.589051794715203</v>
      </c>
      <c r="Y82" s="373"/>
      <c r="Z82" s="370">
        <v>101.884688131877</v>
      </c>
      <c r="AA82" s="373"/>
      <c r="AB82" s="370">
        <v>80.101133357030747</v>
      </c>
      <c r="AC82" s="373"/>
      <c r="AD82" s="370">
        <v>85.688199859243923</v>
      </c>
      <c r="AE82" s="373"/>
      <c r="AF82" s="370">
        <v>67.141614761482288</v>
      </c>
      <c r="AG82" s="373"/>
      <c r="AH82" s="370">
        <v>83.71973961357233</v>
      </c>
      <c r="AI82" s="373"/>
      <c r="AJ82" s="370">
        <v>110.69984115647055</v>
      </c>
      <c r="AK82" s="373"/>
      <c r="AL82" s="370">
        <v>109.77989695147409</v>
      </c>
      <c r="AM82" s="373"/>
      <c r="AN82" s="370">
        <v>117.75937579169172</v>
      </c>
      <c r="AO82" s="373"/>
      <c r="AP82" s="370">
        <v>82.681190968654619</v>
      </c>
      <c r="AQ82" s="373"/>
      <c r="AR82" s="370">
        <v>99.989037198921693</v>
      </c>
      <c r="AS82" s="373"/>
      <c r="AT82" s="370">
        <v>119.76246903403462</v>
      </c>
      <c r="AU82" s="373"/>
      <c r="AV82" s="370">
        <v>115.58765476904364</v>
      </c>
      <c r="AW82" s="373"/>
      <c r="AX82" s="370">
        <v>114.69373016937556</v>
      </c>
      <c r="AY82" s="373"/>
      <c r="AZ82" s="370">
        <v>111.14677390883966</v>
      </c>
      <c r="BA82" s="373"/>
      <c r="BB82" s="370">
        <v>115.81538679644713</v>
      </c>
      <c r="BC82" s="373"/>
      <c r="BD82" s="370">
        <v>111.13317081225661</v>
      </c>
      <c r="BE82" s="373"/>
      <c r="BF82" s="370">
        <v>105.53542207763513</v>
      </c>
      <c r="BG82" s="373"/>
      <c r="BH82" s="370">
        <v>106.55568983650284</v>
      </c>
      <c r="BI82" s="373"/>
      <c r="BJ82" s="370">
        <v>91.812255194478965</v>
      </c>
      <c r="BK82" s="373"/>
      <c r="BL82" s="371">
        <v>97.30736536424854</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107.09580571613132</v>
      </c>
      <c r="G83" s="373"/>
      <c r="H83" s="374">
        <v>107.4248581299569</v>
      </c>
      <c r="I83" s="373"/>
      <c r="J83" s="374">
        <v>108.98614570133391</v>
      </c>
      <c r="K83" s="373"/>
      <c r="L83" s="374">
        <v>100.64984962833579</v>
      </c>
      <c r="M83" s="373"/>
      <c r="N83" s="374">
        <v>101.51528599324527</v>
      </c>
      <c r="O83" s="373"/>
      <c r="P83" s="374">
        <v>74.467650574682438</v>
      </c>
      <c r="Q83" s="373"/>
      <c r="R83" s="374">
        <v>84.352547553161145</v>
      </c>
      <c r="S83" s="373"/>
      <c r="T83" s="374">
        <v>79.187496122160169</v>
      </c>
      <c r="U83" s="373"/>
      <c r="V83" s="374">
        <v>69.548067059956793</v>
      </c>
      <c r="W83" s="373"/>
      <c r="X83" s="374">
        <v>57.322847160251008</v>
      </c>
      <c r="Y83" s="373"/>
      <c r="Z83" s="374">
        <v>76.587346672385848</v>
      </c>
      <c r="AA83" s="373"/>
      <c r="AB83" s="374">
        <v>61.399768816984569</v>
      </c>
      <c r="AC83" s="373"/>
      <c r="AD83" s="374">
        <v>67.40387488287972</v>
      </c>
      <c r="AE83" s="373"/>
      <c r="AF83" s="374">
        <v>50.712380593213716</v>
      </c>
      <c r="AG83" s="373"/>
      <c r="AH83" s="374">
        <v>67.49616322293501</v>
      </c>
      <c r="AI83" s="373"/>
      <c r="AJ83" s="374">
        <v>91.03850471462998</v>
      </c>
      <c r="AK83" s="373"/>
      <c r="AL83" s="374">
        <v>87.455129088760728</v>
      </c>
      <c r="AM83" s="373"/>
      <c r="AN83" s="374">
        <v>92.90413733246865</v>
      </c>
      <c r="AO83" s="373"/>
      <c r="AP83" s="374">
        <v>43.623405138408927</v>
      </c>
      <c r="AQ83" s="373"/>
      <c r="AR83" s="374">
        <v>54.724203564496996</v>
      </c>
      <c r="AS83" s="373"/>
      <c r="AT83" s="374">
        <v>60.367699216021755</v>
      </c>
      <c r="AU83" s="373"/>
      <c r="AV83" s="374">
        <v>58.535934677221825</v>
      </c>
      <c r="AW83" s="373"/>
      <c r="AX83" s="374">
        <v>59.633807616955288</v>
      </c>
      <c r="AY83" s="373"/>
      <c r="AZ83" s="374">
        <v>56.3987380359466</v>
      </c>
      <c r="BA83" s="373"/>
      <c r="BB83" s="374">
        <v>62.757849636399285</v>
      </c>
      <c r="BC83" s="373"/>
      <c r="BD83" s="374">
        <v>61.336091034069234</v>
      </c>
      <c r="BE83" s="373"/>
      <c r="BF83" s="374">
        <v>58.992051407506601</v>
      </c>
      <c r="BG83" s="373"/>
      <c r="BH83" s="374">
        <v>59.770244296040978</v>
      </c>
      <c r="BI83" s="373"/>
      <c r="BJ83" s="374">
        <v>54.584284962983205</v>
      </c>
      <c r="BK83" s="373"/>
      <c r="BL83" s="375">
        <v>59.621586524037582</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45.931758297543581</v>
      </c>
      <c r="G84" s="373"/>
      <c r="H84" s="374">
        <v>47.467641856722963</v>
      </c>
      <c r="I84" s="373"/>
      <c r="J84" s="374">
        <v>46.046144227435008</v>
      </c>
      <c r="K84" s="373"/>
      <c r="L84" s="374">
        <v>40.12326522672199</v>
      </c>
      <c r="M84" s="373"/>
      <c r="N84" s="374">
        <v>48.310805563539056</v>
      </c>
      <c r="O84" s="373"/>
      <c r="P84" s="374">
        <v>36.477922767044099</v>
      </c>
      <c r="Q84" s="373"/>
      <c r="R84" s="374">
        <v>34.123288986186154</v>
      </c>
      <c r="S84" s="373"/>
      <c r="T84" s="374">
        <v>30.344840442136189</v>
      </c>
      <c r="U84" s="373"/>
      <c r="V84" s="374">
        <v>24.809781809936197</v>
      </c>
      <c r="W84" s="373"/>
      <c r="X84" s="374">
        <v>23.266204634464195</v>
      </c>
      <c r="Y84" s="373"/>
      <c r="Z84" s="374">
        <v>25.29734145949115</v>
      </c>
      <c r="AA84" s="373"/>
      <c r="AB84" s="374">
        <v>18.701364540046175</v>
      </c>
      <c r="AC84" s="373"/>
      <c r="AD84" s="374">
        <v>18.284324976364207</v>
      </c>
      <c r="AE84" s="373"/>
      <c r="AF84" s="374">
        <v>16.429234168268579</v>
      </c>
      <c r="AG84" s="373"/>
      <c r="AH84" s="374">
        <v>16.223576390637316</v>
      </c>
      <c r="AI84" s="373"/>
      <c r="AJ84" s="374">
        <v>19.661336441840579</v>
      </c>
      <c r="AK84" s="373"/>
      <c r="AL84" s="374">
        <v>22.324767862713355</v>
      </c>
      <c r="AM84" s="373"/>
      <c r="AN84" s="374">
        <v>24.85523845922307</v>
      </c>
      <c r="AO84" s="373"/>
      <c r="AP84" s="374">
        <v>39.057785830245692</v>
      </c>
      <c r="AQ84" s="373"/>
      <c r="AR84" s="374">
        <v>45.26483363442469</v>
      </c>
      <c r="AS84" s="373"/>
      <c r="AT84" s="374">
        <v>59.394769818012868</v>
      </c>
      <c r="AU84" s="373"/>
      <c r="AV84" s="374">
        <v>57.051720091821814</v>
      </c>
      <c r="AW84" s="373"/>
      <c r="AX84" s="374">
        <v>55.059922552420261</v>
      </c>
      <c r="AY84" s="373"/>
      <c r="AZ84" s="374">
        <v>54.748035872893055</v>
      </c>
      <c r="BA84" s="373"/>
      <c r="BB84" s="374">
        <v>53.057537160047843</v>
      </c>
      <c r="BC84" s="373"/>
      <c r="BD84" s="374">
        <v>49.797079778187374</v>
      </c>
      <c r="BE84" s="373"/>
      <c r="BF84" s="374">
        <v>46.543370670128532</v>
      </c>
      <c r="BG84" s="373"/>
      <c r="BH84" s="374">
        <v>46.785445540461865</v>
      </c>
      <c r="BI84" s="373"/>
      <c r="BJ84" s="374">
        <v>37.22797023149576</v>
      </c>
      <c r="BK84" s="373"/>
      <c r="BL84" s="375">
        <v>37.685778840210951</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105.42390914684452</v>
      </c>
      <c r="G85" s="373"/>
      <c r="H85" s="370">
        <v>119.73755319893468</v>
      </c>
      <c r="I85" s="373"/>
      <c r="J85" s="370">
        <v>118.2096038424705</v>
      </c>
      <c r="K85" s="373"/>
      <c r="L85" s="370">
        <v>115.16517588302476</v>
      </c>
      <c r="M85" s="373"/>
      <c r="N85" s="370">
        <v>110.96127436812199</v>
      </c>
      <c r="O85" s="373"/>
      <c r="P85" s="370">
        <v>111.88787762988714</v>
      </c>
      <c r="Q85" s="373"/>
      <c r="R85" s="370">
        <v>124.30556367653224</v>
      </c>
      <c r="S85" s="373"/>
      <c r="T85" s="370">
        <v>110.69819692984402</v>
      </c>
      <c r="U85" s="373"/>
      <c r="V85" s="370">
        <v>103.88120440704759</v>
      </c>
      <c r="W85" s="373"/>
      <c r="X85" s="370">
        <v>120.86895325116346</v>
      </c>
      <c r="Y85" s="373"/>
      <c r="Z85" s="370">
        <v>122.60220156269439</v>
      </c>
      <c r="AA85" s="373"/>
      <c r="AB85" s="370">
        <v>98.213495871953242</v>
      </c>
      <c r="AC85" s="373"/>
      <c r="AD85" s="370">
        <v>96.439855756709335</v>
      </c>
      <c r="AE85" s="373"/>
      <c r="AF85" s="370">
        <v>92.537268992391517</v>
      </c>
      <c r="AG85" s="373"/>
      <c r="AH85" s="370">
        <v>83.687207969531158</v>
      </c>
      <c r="AI85" s="373"/>
      <c r="AJ85" s="370">
        <v>110.31321985168191</v>
      </c>
      <c r="AK85" s="373"/>
      <c r="AL85" s="370">
        <v>97.568163557350687</v>
      </c>
      <c r="AM85" s="373"/>
      <c r="AN85" s="370">
        <v>102.01541665451987</v>
      </c>
      <c r="AO85" s="373"/>
      <c r="AP85" s="370">
        <v>119.48908310999073</v>
      </c>
      <c r="AQ85" s="373"/>
      <c r="AR85" s="370">
        <v>130.74814230490739</v>
      </c>
      <c r="AS85" s="373"/>
      <c r="AT85" s="370">
        <v>155.47073979741569</v>
      </c>
      <c r="AU85" s="373"/>
      <c r="AV85" s="370">
        <v>162.22376216509412</v>
      </c>
      <c r="AW85" s="373"/>
      <c r="AX85" s="370">
        <v>163.90148027444633</v>
      </c>
      <c r="AY85" s="373"/>
      <c r="AZ85" s="370">
        <v>164.79738564521489</v>
      </c>
      <c r="BA85" s="373"/>
      <c r="BB85" s="370">
        <v>151.86751722613513</v>
      </c>
      <c r="BC85" s="373"/>
      <c r="BD85" s="370">
        <v>153.49771239719098</v>
      </c>
      <c r="BE85" s="373"/>
      <c r="BF85" s="370">
        <v>169.65854510717466</v>
      </c>
      <c r="BG85" s="373"/>
      <c r="BH85" s="370">
        <v>149.97488529694795</v>
      </c>
      <c r="BI85" s="373"/>
      <c r="BJ85" s="370">
        <v>131.04241311206081</v>
      </c>
      <c r="BK85" s="373"/>
      <c r="BL85" s="371">
        <v>131.0810335882465</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29.975953508685002</v>
      </c>
      <c r="G86" s="373"/>
      <c r="H86" s="374">
        <v>28.793604531401936</v>
      </c>
      <c r="I86" s="373"/>
      <c r="J86" s="374">
        <v>36.38787842266742</v>
      </c>
      <c r="K86" s="373"/>
      <c r="L86" s="374">
        <v>33.515031474816475</v>
      </c>
      <c r="M86" s="373"/>
      <c r="N86" s="374">
        <v>39.291516530177894</v>
      </c>
      <c r="O86" s="373"/>
      <c r="P86" s="374">
        <v>37.73450465315679</v>
      </c>
      <c r="Q86" s="373"/>
      <c r="R86" s="374">
        <v>45.649458579682126</v>
      </c>
      <c r="S86" s="373"/>
      <c r="T86" s="374">
        <v>36.653802286937108</v>
      </c>
      <c r="U86" s="373"/>
      <c r="V86" s="374">
        <v>32.136762330698495</v>
      </c>
      <c r="W86" s="373"/>
      <c r="X86" s="374">
        <v>47.538466583365256</v>
      </c>
      <c r="Y86" s="373"/>
      <c r="Z86" s="374">
        <v>43.219980675381848</v>
      </c>
      <c r="AA86" s="373"/>
      <c r="AB86" s="374">
        <v>32.402985103775045</v>
      </c>
      <c r="AC86" s="373"/>
      <c r="AD86" s="374">
        <v>28.822027733130806</v>
      </c>
      <c r="AE86" s="373"/>
      <c r="AF86" s="374">
        <v>22.070091989714996</v>
      </c>
      <c r="AG86" s="373"/>
      <c r="AH86" s="374">
        <v>21.073850577146992</v>
      </c>
      <c r="AI86" s="373"/>
      <c r="AJ86" s="374">
        <v>26.787427413977085</v>
      </c>
      <c r="AK86" s="373"/>
      <c r="AL86" s="374">
        <v>23.869254907128447</v>
      </c>
      <c r="AM86" s="373"/>
      <c r="AN86" s="374">
        <v>23.667999246082594</v>
      </c>
      <c r="AO86" s="373"/>
      <c r="AP86" s="374">
        <v>34.857468762777813</v>
      </c>
      <c r="AQ86" s="373"/>
      <c r="AR86" s="374">
        <v>38.927348604206834</v>
      </c>
      <c r="AS86" s="373"/>
      <c r="AT86" s="374">
        <v>47.590719775280434</v>
      </c>
      <c r="AU86" s="373"/>
      <c r="AV86" s="374">
        <v>50.259162629504317</v>
      </c>
      <c r="AW86" s="373"/>
      <c r="AX86" s="374">
        <v>51.775958823087308</v>
      </c>
      <c r="AY86" s="373"/>
      <c r="AZ86" s="374">
        <v>53.653328010649879</v>
      </c>
      <c r="BA86" s="373"/>
      <c r="BB86" s="374">
        <v>58.23996864594244</v>
      </c>
      <c r="BC86" s="373"/>
      <c r="BD86" s="374">
        <v>59.859138038956559</v>
      </c>
      <c r="BE86" s="373"/>
      <c r="BF86" s="374">
        <v>53.633004745308831</v>
      </c>
      <c r="BG86" s="373"/>
      <c r="BH86" s="374">
        <v>50.781919883877215</v>
      </c>
      <c r="BI86" s="373"/>
      <c r="BJ86" s="374">
        <v>43.791409062852949</v>
      </c>
      <c r="BK86" s="373"/>
      <c r="BL86" s="375">
        <v>41.249671292311014</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21.907282450520057</v>
      </c>
      <c r="G87" s="373"/>
      <c r="H87" s="374">
        <v>21.794481521366226</v>
      </c>
      <c r="I87" s="373"/>
      <c r="J87" s="374">
        <v>17.726070085170523</v>
      </c>
      <c r="K87" s="373"/>
      <c r="L87" s="374">
        <v>18.940279048073634</v>
      </c>
      <c r="M87" s="373"/>
      <c r="N87" s="374">
        <v>17.915835249702337</v>
      </c>
      <c r="O87" s="373"/>
      <c r="P87" s="374">
        <v>28.487375478575721</v>
      </c>
      <c r="Q87" s="373"/>
      <c r="R87" s="374">
        <v>31.880966158386535</v>
      </c>
      <c r="S87" s="373"/>
      <c r="T87" s="374">
        <v>29.841082912747996</v>
      </c>
      <c r="U87" s="373"/>
      <c r="V87" s="374">
        <v>30.504817598461834</v>
      </c>
      <c r="W87" s="373"/>
      <c r="X87" s="374">
        <v>27.514807104082369</v>
      </c>
      <c r="Y87" s="373"/>
      <c r="Z87" s="374">
        <v>31.22187764709189</v>
      </c>
      <c r="AA87" s="373"/>
      <c r="AB87" s="374">
        <v>25.433924882545707</v>
      </c>
      <c r="AC87" s="373"/>
      <c r="AD87" s="374">
        <v>27.939184822920303</v>
      </c>
      <c r="AE87" s="373"/>
      <c r="AF87" s="374">
        <v>24.230421823766527</v>
      </c>
      <c r="AG87" s="373"/>
      <c r="AH87" s="374">
        <v>14.921641205146811</v>
      </c>
      <c r="AI87" s="373"/>
      <c r="AJ87" s="374">
        <v>15.713959258670748</v>
      </c>
      <c r="AK87" s="373"/>
      <c r="AL87" s="374">
        <v>13.133426412309408</v>
      </c>
      <c r="AM87" s="373"/>
      <c r="AN87" s="374">
        <v>13.988076539349571</v>
      </c>
      <c r="AO87" s="373"/>
      <c r="AP87" s="374">
        <v>15.784309506019369</v>
      </c>
      <c r="AQ87" s="373"/>
      <c r="AR87" s="374">
        <v>18.188093672642033</v>
      </c>
      <c r="AS87" s="373"/>
      <c r="AT87" s="374">
        <v>21.881102561524649</v>
      </c>
      <c r="AU87" s="373"/>
      <c r="AV87" s="374">
        <v>25.02415312214438</v>
      </c>
      <c r="AW87" s="373"/>
      <c r="AX87" s="374">
        <v>24.448526655133922</v>
      </c>
      <c r="AY87" s="373"/>
      <c r="AZ87" s="374">
        <v>23.196278886815932</v>
      </c>
      <c r="BA87" s="373"/>
      <c r="BB87" s="374">
        <v>20.473310927317677</v>
      </c>
      <c r="BC87" s="373"/>
      <c r="BD87" s="374">
        <v>20.893529516035727</v>
      </c>
      <c r="BE87" s="373"/>
      <c r="BF87" s="374">
        <v>21.371266057740169</v>
      </c>
      <c r="BG87" s="373"/>
      <c r="BH87" s="374">
        <v>20.258373904693538</v>
      </c>
      <c r="BI87" s="373"/>
      <c r="BJ87" s="374">
        <v>16.924986516655757</v>
      </c>
      <c r="BK87" s="373"/>
      <c r="BL87" s="375">
        <v>17.215886103127598</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53.540673187639463</v>
      </c>
      <c r="G88" s="373"/>
      <c r="H88" s="374">
        <v>69.149467146166515</v>
      </c>
      <c r="I88" s="373"/>
      <c r="J88" s="374">
        <v>64.095655334632553</v>
      </c>
      <c r="K88" s="373"/>
      <c r="L88" s="374">
        <v>62.70986536013465</v>
      </c>
      <c r="M88" s="373"/>
      <c r="N88" s="374">
        <v>53.753922588241771</v>
      </c>
      <c r="O88" s="373"/>
      <c r="P88" s="374">
        <v>45.665997498154624</v>
      </c>
      <c r="Q88" s="373"/>
      <c r="R88" s="374">
        <v>46.775138938463577</v>
      </c>
      <c r="S88" s="373"/>
      <c r="T88" s="374">
        <v>44.203311730158923</v>
      </c>
      <c r="U88" s="373"/>
      <c r="V88" s="374">
        <v>41.239624477887261</v>
      </c>
      <c r="W88" s="373"/>
      <c r="X88" s="374">
        <v>45.815679563715833</v>
      </c>
      <c r="Y88" s="373"/>
      <c r="Z88" s="374">
        <v>48.160343240220655</v>
      </c>
      <c r="AA88" s="373"/>
      <c r="AB88" s="374">
        <v>40.376585885632494</v>
      </c>
      <c r="AC88" s="373"/>
      <c r="AD88" s="374">
        <v>39.678643200658236</v>
      </c>
      <c r="AE88" s="373"/>
      <c r="AF88" s="374">
        <v>46.236755178910002</v>
      </c>
      <c r="AG88" s="373"/>
      <c r="AH88" s="374">
        <v>47.691716187237347</v>
      </c>
      <c r="AI88" s="373"/>
      <c r="AJ88" s="374">
        <v>67.811833179034082</v>
      </c>
      <c r="AK88" s="373"/>
      <c r="AL88" s="374">
        <v>60.565482237912825</v>
      </c>
      <c r="AM88" s="373"/>
      <c r="AN88" s="374">
        <v>64.359340869087703</v>
      </c>
      <c r="AO88" s="373"/>
      <c r="AP88" s="374">
        <v>68.847304841193548</v>
      </c>
      <c r="AQ88" s="373"/>
      <c r="AR88" s="374">
        <v>73.632700028058537</v>
      </c>
      <c r="AS88" s="373"/>
      <c r="AT88" s="374">
        <v>85.998917460610613</v>
      </c>
      <c r="AU88" s="373"/>
      <c r="AV88" s="374">
        <v>86.9404464134454</v>
      </c>
      <c r="AW88" s="373"/>
      <c r="AX88" s="374">
        <v>87.676994796225088</v>
      </c>
      <c r="AY88" s="373"/>
      <c r="AZ88" s="374">
        <v>87.947778747749069</v>
      </c>
      <c r="BA88" s="373"/>
      <c r="BB88" s="374">
        <v>73.154237652875011</v>
      </c>
      <c r="BC88" s="373"/>
      <c r="BD88" s="374">
        <v>72.745044842198709</v>
      </c>
      <c r="BE88" s="373"/>
      <c r="BF88" s="374">
        <v>94.654274304125664</v>
      </c>
      <c r="BG88" s="373"/>
      <c r="BH88" s="374">
        <v>78.934591508377181</v>
      </c>
      <c r="BI88" s="373"/>
      <c r="BJ88" s="374">
        <v>70.326017532552115</v>
      </c>
      <c r="BK88" s="373"/>
      <c r="BL88" s="375">
        <v>72.615476192807876</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0.45038691043617757</v>
      </c>
      <c r="G89" s="373"/>
      <c r="H89" s="371">
        <v>0.44845490175214581</v>
      </c>
      <c r="I89" s="373"/>
      <c r="J89" s="371">
        <v>0.47465452469570268</v>
      </c>
      <c r="K89" s="373"/>
      <c r="L89" s="371">
        <v>0.49498242498242495</v>
      </c>
      <c r="M89" s="373"/>
      <c r="N89" s="371">
        <v>0.52428428430171015</v>
      </c>
      <c r="O89" s="373"/>
      <c r="P89" s="371">
        <v>0.54002056252530839</v>
      </c>
      <c r="Q89" s="373"/>
      <c r="R89" s="371">
        <v>0.56593353562577664</v>
      </c>
      <c r="S89" s="373"/>
      <c r="T89" s="371">
        <v>0.57370309902696492</v>
      </c>
      <c r="U89" s="373"/>
      <c r="V89" s="371">
        <v>0.59383494863597897</v>
      </c>
      <c r="W89" s="373"/>
      <c r="X89" s="371">
        <v>0.60758917107289045</v>
      </c>
      <c r="Y89" s="373"/>
      <c r="Z89" s="371">
        <v>0.57916621805496382</v>
      </c>
      <c r="AA89" s="373"/>
      <c r="AB89" s="371">
        <v>0.57585935337870153</v>
      </c>
      <c r="AC89" s="373"/>
      <c r="AD89" s="371">
        <v>0.57575308210655907</v>
      </c>
      <c r="AE89" s="373"/>
      <c r="AF89" s="371">
        <v>0.60988243634031658</v>
      </c>
      <c r="AG89" s="373"/>
      <c r="AH89" s="371">
        <v>0.6428534292994712</v>
      </c>
      <c r="AI89" s="373"/>
      <c r="AJ89" s="371">
        <v>0.59264141484883903</v>
      </c>
      <c r="AK89" s="373"/>
      <c r="AL89" s="371">
        <v>0.57531714845753656</v>
      </c>
      <c r="AM89" s="373"/>
      <c r="AN89" s="371">
        <v>0.57453629867273692</v>
      </c>
      <c r="AO89" s="373"/>
      <c r="AP89" s="371">
        <v>0</v>
      </c>
      <c r="AQ89" s="373"/>
      <c r="AR89" s="371">
        <v>0.57741948676969446</v>
      </c>
      <c r="AS89" s="373"/>
      <c r="AT89" s="371">
        <v>0.67376002055734252</v>
      </c>
      <c r="AU89" s="373"/>
      <c r="AV89" s="370">
        <v>0.4371425509174216</v>
      </c>
      <c r="AW89" s="373"/>
      <c r="AX89" s="370">
        <v>0.32102167758015676</v>
      </c>
      <c r="AY89" s="373"/>
      <c r="AZ89" s="370">
        <v>7.6662825857159484</v>
      </c>
      <c r="BA89" s="373"/>
      <c r="BB89" s="370">
        <v>8.6734538186450791</v>
      </c>
      <c r="BC89" s="373"/>
      <c r="BD89" s="370">
        <v>8.6368039769905796</v>
      </c>
      <c r="BE89" s="373"/>
      <c r="BF89" s="370">
        <v>6.6237020287666235</v>
      </c>
      <c r="BG89" s="373"/>
      <c r="BH89" s="370">
        <v>6.1382837497505278</v>
      </c>
      <c r="BI89" s="373"/>
      <c r="BJ89" s="370">
        <v>5.2636404840498043</v>
      </c>
      <c r="BK89" s="373"/>
      <c r="BL89" s="371">
        <v>5.6295060712771692</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1.3307218033268431</v>
      </c>
      <c r="AQ90" s="373"/>
      <c r="AR90" s="370">
        <v>1.4014124040376967</v>
      </c>
      <c r="AS90" s="373"/>
      <c r="AT90" s="370">
        <v>2.2626320645618714</v>
      </c>
      <c r="AU90" s="373"/>
      <c r="AV90" s="370">
        <v>2.3044510900977353</v>
      </c>
      <c r="AW90" s="373"/>
      <c r="AX90" s="370">
        <v>1.7452959153421255</v>
      </c>
      <c r="AY90" s="373"/>
      <c r="AZ90" s="370">
        <v>2.0604018640232376</v>
      </c>
      <c r="BA90" s="373"/>
      <c r="BB90" s="370">
        <v>1.576793459902381</v>
      </c>
      <c r="BC90" s="373"/>
      <c r="BD90" s="370">
        <v>1.4343460337522518</v>
      </c>
      <c r="BE90" s="373"/>
      <c r="BF90" s="370">
        <v>1.3122193974476388</v>
      </c>
      <c r="BG90" s="373"/>
      <c r="BH90" s="370">
        <v>1.3340530478797885</v>
      </c>
      <c r="BI90" s="373"/>
      <c r="BJ90" s="370">
        <v>0.98367884729134669</v>
      </c>
      <c r="BK90" s="373"/>
      <c r="BL90" s="371">
        <v>0.78654225147980106</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13498.613949765671</v>
      </c>
      <c r="G91" s="395"/>
      <c r="H91" s="384">
        <v>13443.284258907597</v>
      </c>
      <c r="I91" s="395"/>
      <c r="J91" s="384">
        <v>13587.268449762685</v>
      </c>
      <c r="K91" s="395"/>
      <c r="L91" s="384">
        <v>14203.779898251001</v>
      </c>
      <c r="M91" s="395"/>
      <c r="N91" s="384">
        <v>13859.230362464203</v>
      </c>
      <c r="O91" s="395"/>
      <c r="P91" s="384">
        <v>12176.25161682281</v>
      </c>
      <c r="Q91" s="395"/>
      <c r="R91" s="384">
        <v>13477.760322117107</v>
      </c>
      <c r="S91" s="395"/>
      <c r="T91" s="384">
        <v>12279.367710946914</v>
      </c>
      <c r="U91" s="395"/>
      <c r="V91" s="384">
        <v>12096.576047526714</v>
      </c>
      <c r="W91" s="395"/>
      <c r="X91" s="384">
        <v>11331.02278076754</v>
      </c>
      <c r="Y91" s="395"/>
      <c r="Z91" s="384">
        <v>11850.409722583639</v>
      </c>
      <c r="AA91" s="395"/>
      <c r="AB91" s="384">
        <v>9311.1631024911858</v>
      </c>
      <c r="AC91" s="395"/>
      <c r="AD91" s="384">
        <v>9675.4077580247031</v>
      </c>
      <c r="AE91" s="395"/>
      <c r="AF91" s="384">
        <v>9083.2104670024055</v>
      </c>
      <c r="AG91" s="395"/>
      <c r="AH91" s="384">
        <v>8453.9462598459795</v>
      </c>
      <c r="AI91" s="395"/>
      <c r="AJ91" s="384">
        <v>11696.291878616605</v>
      </c>
      <c r="AK91" s="395" t="s">
        <v>356</v>
      </c>
      <c r="AL91" s="384">
        <v>10426.86382542178</v>
      </c>
      <c r="AM91" s="395"/>
      <c r="AN91" s="384">
        <v>11151.286594421803</v>
      </c>
      <c r="AO91" s="395"/>
      <c r="AP91" s="384">
        <v>20895.216529010708</v>
      </c>
      <c r="AQ91" s="395" t="s">
        <v>1145</v>
      </c>
      <c r="AR91" s="384">
        <v>16578.046982765572</v>
      </c>
      <c r="AS91" s="395"/>
      <c r="AT91" s="384">
        <v>15020.907247161627</v>
      </c>
      <c r="AU91" s="395"/>
      <c r="AV91" s="385">
        <v>14688.477994368926</v>
      </c>
      <c r="AW91" s="395"/>
      <c r="AX91" s="385">
        <v>14470.562210754586</v>
      </c>
      <c r="AY91" s="395"/>
      <c r="AZ91" s="385">
        <v>13782.175720518133</v>
      </c>
      <c r="BA91" s="395"/>
      <c r="BB91" s="385">
        <v>13251.22704992871</v>
      </c>
      <c r="BC91" s="395"/>
      <c r="BD91" s="385">
        <v>13860.469246719658</v>
      </c>
      <c r="BE91" s="395"/>
      <c r="BF91" s="385">
        <v>13200.635381660308</v>
      </c>
      <c r="BG91" s="395"/>
      <c r="BH91" s="385">
        <v>13127.229274582578</v>
      </c>
      <c r="BI91" s="395"/>
      <c r="BJ91" s="385">
        <v>12533.074558960914</v>
      </c>
      <c r="BK91" s="395"/>
      <c r="BL91" s="384">
        <v>13490.059579488983</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9867.6750012974589</v>
      </c>
      <c r="G92" s="373"/>
      <c r="H92" s="387">
        <v>9593.4942501764417</v>
      </c>
      <c r="I92" s="373"/>
      <c r="J92" s="387">
        <v>9909.5735884752085</v>
      </c>
      <c r="K92" s="373"/>
      <c r="L92" s="387">
        <v>10280.295991893106</v>
      </c>
      <c r="M92" s="373"/>
      <c r="N92" s="387">
        <v>9860.7552667516957</v>
      </c>
      <c r="O92" s="373"/>
      <c r="P92" s="387">
        <v>8280.8634095743309</v>
      </c>
      <c r="Q92" s="373"/>
      <c r="R92" s="387">
        <v>9208.8812963959663</v>
      </c>
      <c r="S92" s="373"/>
      <c r="T92" s="387">
        <v>8451.0814966090747</v>
      </c>
      <c r="U92" s="373"/>
      <c r="V92" s="387">
        <v>8136.0819493722065</v>
      </c>
      <c r="W92" s="373"/>
      <c r="X92" s="387">
        <v>7521.3820589393881</v>
      </c>
      <c r="Y92" s="373"/>
      <c r="Z92" s="387">
        <v>7692.8433607671959</v>
      </c>
      <c r="AA92" s="373"/>
      <c r="AB92" s="387">
        <v>5377.1968527681383</v>
      </c>
      <c r="AC92" s="373" t="s">
        <v>355</v>
      </c>
      <c r="AD92" s="387">
        <v>5936.2244848212385</v>
      </c>
      <c r="AE92" s="373"/>
      <c r="AF92" s="387">
        <v>5423.9418404659618</v>
      </c>
      <c r="AG92" s="373"/>
      <c r="AH92" s="387">
        <v>4875.9496547974322</v>
      </c>
      <c r="AI92" s="373"/>
      <c r="AJ92" s="387">
        <v>7660.1063606677835</v>
      </c>
      <c r="AK92" s="373" t="s">
        <v>356</v>
      </c>
      <c r="AL92" s="387">
        <v>6751.6852282270283</v>
      </c>
      <c r="AM92" s="373"/>
      <c r="AN92" s="387">
        <v>7376.1830792989276</v>
      </c>
      <c r="AO92" s="373"/>
      <c r="AP92" s="387">
        <v>17221.333119530293</v>
      </c>
      <c r="AQ92" s="373" t="s">
        <v>1145</v>
      </c>
      <c r="AR92" s="387">
        <v>13832.019142814044</v>
      </c>
      <c r="AS92" s="373"/>
      <c r="AT92" s="387">
        <v>11773.16416409713</v>
      </c>
      <c r="AU92" s="373"/>
      <c r="AV92" s="388">
        <v>11246.118509758882</v>
      </c>
      <c r="AW92" s="373"/>
      <c r="AX92" s="388">
        <v>10885.795544642104</v>
      </c>
      <c r="AY92" s="373"/>
      <c r="AZ92" s="388">
        <v>10685.527375225491</v>
      </c>
      <c r="BA92" s="373"/>
      <c r="BB92" s="388">
        <v>10051.709917889033</v>
      </c>
      <c r="BC92" s="373"/>
      <c r="BD92" s="388">
        <v>10613.251038788459</v>
      </c>
      <c r="BE92" s="373"/>
      <c r="BF92" s="388">
        <v>9751.7414563414623</v>
      </c>
      <c r="BG92" s="373"/>
      <c r="BH92" s="388">
        <v>10037.563106449492</v>
      </c>
      <c r="BI92" s="373"/>
      <c r="BJ92" s="388">
        <v>9775.2784322467869</v>
      </c>
      <c r="BK92" s="373"/>
      <c r="BL92" s="387">
        <v>10921.303740900497</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3622.2885550082115</v>
      </c>
      <c r="G93" s="373"/>
      <c r="H93" s="387">
        <v>3839.6356745711541</v>
      </c>
      <c r="I93" s="373"/>
      <c r="J93" s="387">
        <v>3666.6794685674754</v>
      </c>
      <c r="K93" s="373"/>
      <c r="L93" s="387">
        <v>3913.1928353378944</v>
      </c>
      <c r="M93" s="373"/>
      <c r="N93" s="387">
        <v>3986.8825586125072</v>
      </c>
      <c r="O93" s="373"/>
      <c r="P93" s="387">
        <v>3885.7007048684791</v>
      </c>
      <c r="Q93" s="373"/>
      <c r="R93" s="387">
        <v>4256.7208687211405</v>
      </c>
      <c r="S93" s="373"/>
      <c r="T93" s="387">
        <v>3817.5216944378394</v>
      </c>
      <c r="U93" s="373"/>
      <c r="V93" s="387">
        <v>3950.7176901945068</v>
      </c>
      <c r="W93" s="373"/>
      <c r="X93" s="387">
        <v>3797.4300333857987</v>
      </c>
      <c r="Y93" s="373"/>
      <c r="Z93" s="387">
        <v>4145.6246183705616</v>
      </c>
      <c r="AA93" s="373"/>
      <c r="AB93" s="387">
        <v>3922.4567130430469</v>
      </c>
      <c r="AC93" s="373"/>
      <c r="AD93" s="387">
        <v>3726.3610455508324</v>
      </c>
      <c r="AE93" s="373"/>
      <c r="AF93" s="387">
        <v>3645.1602302374968</v>
      </c>
      <c r="AG93" s="373"/>
      <c r="AH93" s="387">
        <v>3568.0445264811788</v>
      </c>
      <c r="AI93" s="373"/>
      <c r="AJ93" s="387">
        <v>4020.1258915697567</v>
      </c>
      <c r="AK93" s="373"/>
      <c r="AL93" s="387">
        <v>3659.1943003547508</v>
      </c>
      <c r="AM93" s="373"/>
      <c r="AN93" s="387">
        <v>3758.6795216828768</v>
      </c>
      <c r="AO93" s="373"/>
      <c r="AP93" s="387">
        <v>3659.5028044404148</v>
      </c>
      <c r="AQ93" s="373"/>
      <c r="AR93" s="387">
        <v>2730.7761715115294</v>
      </c>
      <c r="AS93" s="373"/>
      <c r="AT93" s="387">
        <v>3232.2334488844976</v>
      </c>
      <c r="AU93" s="373"/>
      <c r="AV93" s="388">
        <v>3426.8902278100454</v>
      </c>
      <c r="AW93" s="373"/>
      <c r="AX93" s="388">
        <v>3568.1020383124815</v>
      </c>
      <c r="AY93" s="373"/>
      <c r="AZ93" s="388">
        <v>3080.4583383126433</v>
      </c>
      <c r="BA93" s="373"/>
      <c r="BB93" s="388">
        <v>3182.275294999678</v>
      </c>
      <c r="BC93" s="373"/>
      <c r="BD93" s="388">
        <v>3232.8765327911979</v>
      </c>
      <c r="BE93" s="373"/>
      <c r="BF93" s="388">
        <v>3432.0987670388463</v>
      </c>
      <c r="BG93" s="373"/>
      <c r="BH93" s="388">
        <v>3073.3285108130863</v>
      </c>
      <c r="BI93" s="373"/>
      <c r="BJ93" s="388">
        <v>2744.8571579141271</v>
      </c>
      <c r="BK93" s="373"/>
      <c r="BL93" s="387">
        <v>2556.9973057484849</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8.6503934600000019</v>
      </c>
      <c r="G94" s="396"/>
      <c r="H94" s="390">
        <v>10.154334159999999</v>
      </c>
      <c r="I94" s="396"/>
      <c r="J94" s="390">
        <v>11.015392720000001</v>
      </c>
      <c r="K94" s="396"/>
      <c r="L94" s="390">
        <v>10.291071019999999</v>
      </c>
      <c r="M94" s="396"/>
      <c r="N94" s="390">
        <v>11.592537099999998</v>
      </c>
      <c r="O94" s="396"/>
      <c r="P94" s="390">
        <v>9.6875023799999997</v>
      </c>
      <c r="Q94" s="396"/>
      <c r="R94" s="390">
        <v>12.158156999999999</v>
      </c>
      <c r="S94" s="396"/>
      <c r="T94" s="390">
        <v>10.7645199</v>
      </c>
      <c r="U94" s="396"/>
      <c r="V94" s="390">
        <v>9.776407960000002</v>
      </c>
      <c r="W94" s="396"/>
      <c r="X94" s="390">
        <v>12.210688442352941</v>
      </c>
      <c r="Y94" s="396"/>
      <c r="Z94" s="390">
        <v>11.941743445882354</v>
      </c>
      <c r="AA94" s="396"/>
      <c r="AB94" s="390">
        <v>11.509536680000002</v>
      </c>
      <c r="AC94" s="396"/>
      <c r="AD94" s="390">
        <v>12.822227652631579</v>
      </c>
      <c r="AE94" s="396"/>
      <c r="AF94" s="390">
        <v>14.108396298947369</v>
      </c>
      <c r="AG94" s="396"/>
      <c r="AH94" s="390">
        <v>9.9520785673684209</v>
      </c>
      <c r="AI94" s="396"/>
      <c r="AJ94" s="390">
        <v>16.059626379064362</v>
      </c>
      <c r="AK94" s="396"/>
      <c r="AL94" s="390">
        <v>15.984296840000003</v>
      </c>
      <c r="AM94" s="396"/>
      <c r="AN94" s="390">
        <v>16.423993440000004</v>
      </c>
      <c r="AO94" s="396"/>
      <c r="AP94" s="390">
        <v>14.380605040000001</v>
      </c>
      <c r="AQ94" s="396"/>
      <c r="AR94" s="390">
        <v>15.251668440000003</v>
      </c>
      <c r="AS94" s="396"/>
      <c r="AT94" s="390">
        <v>15.509634180000003</v>
      </c>
      <c r="AU94" s="396"/>
      <c r="AV94" s="391">
        <v>15.4692568</v>
      </c>
      <c r="AW94" s="396"/>
      <c r="AX94" s="391">
        <v>16.664627800000002</v>
      </c>
      <c r="AY94" s="396"/>
      <c r="AZ94" s="391">
        <v>16.190006979999996</v>
      </c>
      <c r="BA94" s="396"/>
      <c r="BB94" s="391">
        <v>17.241837039999997</v>
      </c>
      <c r="BC94" s="396"/>
      <c r="BD94" s="391">
        <v>14.341675140000001</v>
      </c>
      <c r="BE94" s="396"/>
      <c r="BF94" s="391">
        <v>16.795158279999999</v>
      </c>
      <c r="BG94" s="396"/>
      <c r="BH94" s="391">
        <v>16.337657320000005</v>
      </c>
      <c r="BI94" s="396"/>
      <c r="BJ94" s="391">
        <v>12.938968800000263</v>
      </c>
      <c r="BK94" s="396"/>
      <c r="BL94" s="390">
        <v>11.758532839999999</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112469.2769533385</v>
      </c>
      <c r="G95" s="373"/>
      <c r="H95" s="387">
        <v>112305.61162532725</v>
      </c>
      <c r="I95" s="373"/>
      <c r="J95" s="387">
        <v>112830.60538382972</v>
      </c>
      <c r="K95" s="373"/>
      <c r="L95" s="387">
        <v>112377.97280670048</v>
      </c>
      <c r="M95" s="373"/>
      <c r="N95" s="387">
        <v>108742.12884718654</v>
      </c>
      <c r="O95" s="373"/>
      <c r="P95" s="387">
        <v>111124.1952362179</v>
      </c>
      <c r="Q95" s="373"/>
      <c r="R95" s="387">
        <v>112303.49573466562</v>
      </c>
      <c r="S95" s="373"/>
      <c r="T95" s="387">
        <v>105493.75398404036</v>
      </c>
      <c r="U95" s="373"/>
      <c r="V95" s="387">
        <v>103417.64321768621</v>
      </c>
      <c r="W95" s="373"/>
      <c r="X95" s="387">
        <v>105081.20821308224</v>
      </c>
      <c r="Y95" s="373"/>
      <c r="Z95" s="387">
        <v>107298.98993125487</v>
      </c>
      <c r="AA95" s="373"/>
      <c r="AB95" s="387">
        <v>101180.9360743438</v>
      </c>
      <c r="AC95" s="373"/>
      <c r="AD95" s="387">
        <v>100510.30805478618</v>
      </c>
      <c r="AE95" s="373"/>
      <c r="AF95" s="387">
        <v>101736.18354960292</v>
      </c>
      <c r="AG95" s="373"/>
      <c r="AH95" s="387">
        <v>91258.312373147215</v>
      </c>
      <c r="AI95" s="373"/>
      <c r="AJ95" s="387">
        <v>89426.678382193291</v>
      </c>
      <c r="AK95" s="373"/>
      <c r="AL95" s="387">
        <v>82030.305432191759</v>
      </c>
      <c r="AM95" s="373"/>
      <c r="AN95" s="387">
        <v>78713.493354776321</v>
      </c>
      <c r="AO95" s="373"/>
      <c r="AP95" s="387">
        <v>70649.761970847263</v>
      </c>
      <c r="AQ95" s="373"/>
      <c r="AR95" s="387">
        <v>67838.936201573131</v>
      </c>
      <c r="AS95" s="373"/>
      <c r="AT95" s="387">
        <v>68868.297601366707</v>
      </c>
      <c r="AU95" s="373"/>
      <c r="AV95" s="388">
        <v>65488.776611533307</v>
      </c>
      <c r="AW95" s="373"/>
      <c r="AX95" s="388">
        <v>64725.947445177364</v>
      </c>
      <c r="AY95" s="373"/>
      <c r="AZ95" s="388">
        <v>64125.683249510213</v>
      </c>
      <c r="BA95" s="373"/>
      <c r="BB95" s="388">
        <v>60218.942479513746</v>
      </c>
      <c r="BC95" s="373"/>
      <c r="BD95" s="388">
        <v>56570.524029047447</v>
      </c>
      <c r="BE95" s="373"/>
      <c r="BF95" s="388">
        <v>58878.648069370713</v>
      </c>
      <c r="BG95" s="373"/>
      <c r="BH95" s="388">
        <v>54623.210798462838</v>
      </c>
      <c r="BI95" s="373"/>
      <c r="BJ95" s="388">
        <v>51193.458390838539</v>
      </c>
      <c r="BK95" s="373"/>
      <c r="BL95" s="387">
        <v>50419.662441394801</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374.50817999999992</v>
      </c>
      <c r="G99" s="373"/>
      <c r="H99" s="375">
        <v>319.03469999999999</v>
      </c>
      <c r="I99" s="373"/>
      <c r="J99" s="375">
        <v>190.03190999999998</v>
      </c>
      <c r="K99" s="373"/>
      <c r="L99" s="375">
        <v>265.61348999999996</v>
      </c>
      <c r="M99" s="373"/>
      <c r="N99" s="375">
        <v>55.99172999999999</v>
      </c>
      <c r="O99" s="373" t="s">
        <v>566</v>
      </c>
      <c r="P99" s="375">
        <v>0</v>
      </c>
      <c r="Q99" s="373" t="s">
        <v>566</v>
      </c>
      <c r="R99" s="375">
        <v>173.42717999999999</v>
      </c>
      <c r="S99" s="373" t="s">
        <v>566</v>
      </c>
      <c r="T99" s="375">
        <v>187.13385600000001</v>
      </c>
      <c r="U99" s="373"/>
      <c r="V99" s="375">
        <v>141.71027999999998</v>
      </c>
      <c r="W99" s="373"/>
      <c r="X99" s="375">
        <v>55.161908099999991</v>
      </c>
      <c r="Y99" s="373" t="s">
        <v>566</v>
      </c>
      <c r="Z99" s="375">
        <v>4.4092709999999995</v>
      </c>
      <c r="AA99" s="373" t="s">
        <v>566</v>
      </c>
      <c r="AB99" s="375">
        <v>196.48163489999999</v>
      </c>
      <c r="AC99" s="373" t="s">
        <v>566</v>
      </c>
      <c r="AD99" s="375">
        <v>210.12259679999997</v>
      </c>
      <c r="AE99" s="373"/>
      <c r="AF99" s="375">
        <v>224.37364260000001</v>
      </c>
      <c r="AG99" s="373"/>
      <c r="AH99" s="375">
        <v>205.58500709999998</v>
      </c>
      <c r="AI99" s="373"/>
      <c r="AJ99" s="375">
        <v>216.63285329999997</v>
      </c>
      <c r="AK99" s="373"/>
      <c r="AL99" s="375">
        <v>188.66829060000001</v>
      </c>
      <c r="AM99" s="373"/>
      <c r="AN99" s="375">
        <v>60.39250169999999</v>
      </c>
      <c r="AO99" s="373" t="s">
        <v>566</v>
      </c>
      <c r="AP99" s="375">
        <v>83.962718999999993</v>
      </c>
      <c r="AQ99" s="373"/>
      <c r="AR99" s="375">
        <v>94.860479999999981</v>
      </c>
      <c r="AS99" s="373"/>
      <c r="AT99" s="375">
        <v>145.29444517500002</v>
      </c>
      <c r="AU99" s="373" t="s">
        <v>566</v>
      </c>
      <c r="AV99" s="374">
        <v>124.51401944999999</v>
      </c>
      <c r="AW99" s="373"/>
      <c r="AX99" s="374">
        <v>122.67687502499999</v>
      </c>
      <c r="AY99" s="373"/>
      <c r="AZ99" s="374">
        <v>72.201138899999989</v>
      </c>
      <c r="BA99" s="373"/>
      <c r="BB99" s="374">
        <v>104.97133019999998</v>
      </c>
      <c r="BC99" s="373"/>
      <c r="BD99" s="374">
        <v>98.700712499999995</v>
      </c>
      <c r="BE99" s="373"/>
      <c r="BF99" s="374">
        <v>113.13915749999998</v>
      </c>
      <c r="BG99" s="373"/>
      <c r="BH99" s="374">
        <v>115.31580749999998</v>
      </c>
      <c r="BI99" s="373"/>
      <c r="BJ99" s="374">
        <v>119.104215</v>
      </c>
      <c r="BK99" s="373"/>
      <c r="BL99" s="375">
        <v>116.32121249999997</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20.315949675565765</v>
      </c>
      <c r="G100" s="373"/>
      <c r="H100" s="375">
        <v>22.154838976361837</v>
      </c>
      <c r="I100" s="373"/>
      <c r="J100" s="375">
        <v>19.682003424328943</v>
      </c>
      <c r="K100" s="373"/>
      <c r="L100" s="375">
        <v>17.450665464733074</v>
      </c>
      <c r="M100" s="373"/>
      <c r="N100" s="375">
        <v>18.613897626650765</v>
      </c>
      <c r="O100" s="373"/>
      <c r="P100" s="375">
        <v>23.268469786691337</v>
      </c>
      <c r="Q100" s="373"/>
      <c r="R100" s="375">
        <v>24.206832279701743</v>
      </c>
      <c r="S100" s="373"/>
      <c r="T100" s="375">
        <v>26.13202264895682</v>
      </c>
      <c r="U100" s="373"/>
      <c r="V100" s="375">
        <v>25.567579836630237</v>
      </c>
      <c r="W100" s="373"/>
      <c r="X100" s="375">
        <v>19.232150628716077</v>
      </c>
      <c r="Y100" s="373"/>
      <c r="Z100" s="375">
        <v>20.934923824351678</v>
      </c>
      <c r="AA100" s="373"/>
      <c r="AB100" s="375">
        <v>27.69811575518365</v>
      </c>
      <c r="AC100" s="373"/>
      <c r="AD100" s="375">
        <v>26.348809935865201</v>
      </c>
      <c r="AE100" s="373"/>
      <c r="AF100" s="375">
        <v>30.163558233949068</v>
      </c>
      <c r="AG100" s="373"/>
      <c r="AH100" s="375">
        <v>24.461076602309397</v>
      </c>
      <c r="AI100" s="373"/>
      <c r="AJ100" s="375">
        <v>23.119983828730181</v>
      </c>
      <c r="AK100" s="373"/>
      <c r="AL100" s="375">
        <v>23.452517249607112</v>
      </c>
      <c r="AM100" s="373"/>
      <c r="AN100" s="375">
        <v>21.663084247512113</v>
      </c>
      <c r="AO100" s="373"/>
      <c r="AP100" s="375">
        <v>20.580239776065728</v>
      </c>
      <c r="AQ100" s="373"/>
      <c r="AR100" s="375">
        <v>20.996329592433124</v>
      </c>
      <c r="AS100" s="373"/>
      <c r="AT100" s="375">
        <v>25.028030013025809</v>
      </c>
      <c r="AU100" s="373"/>
      <c r="AV100" s="374">
        <v>27.497558051854018</v>
      </c>
      <c r="AW100" s="373"/>
      <c r="AX100" s="374">
        <v>29.905716240541135</v>
      </c>
      <c r="AY100" s="373"/>
      <c r="AZ100" s="374">
        <v>33.403929504613721</v>
      </c>
      <c r="BA100" s="373"/>
      <c r="BB100" s="374">
        <v>33.821577813793766</v>
      </c>
      <c r="BC100" s="373"/>
      <c r="BD100" s="374">
        <v>10.926260128907398</v>
      </c>
      <c r="BE100" s="373" t="s">
        <v>571</v>
      </c>
      <c r="BF100" s="374">
        <v>12.708369225599997</v>
      </c>
      <c r="BG100" s="373"/>
      <c r="BH100" s="374">
        <v>24.799423258799994</v>
      </c>
      <c r="BI100" s="373" t="s">
        <v>566</v>
      </c>
      <c r="BJ100" s="374">
        <v>29.038072477499981</v>
      </c>
      <c r="BK100" s="373"/>
      <c r="BL100" s="375">
        <v>31.117912295100002</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0.31507312453644448</v>
      </c>
      <c r="G103" s="373"/>
      <c r="H103" s="375">
        <v>0.33694822482306547</v>
      </c>
      <c r="I103" s="373"/>
      <c r="J103" s="375">
        <v>0.35169301073054643</v>
      </c>
      <c r="K103" s="373"/>
      <c r="L103" s="375">
        <v>0.36714202521868317</v>
      </c>
      <c r="M103" s="373"/>
      <c r="N103" s="375">
        <v>0.3672552048120028</v>
      </c>
      <c r="O103" s="373"/>
      <c r="P103" s="375">
        <v>0.37224139467325335</v>
      </c>
      <c r="Q103" s="373"/>
      <c r="R103" s="375">
        <v>0.38490493361468903</v>
      </c>
      <c r="S103" s="373"/>
      <c r="T103" s="375">
        <v>0.40319601344618661</v>
      </c>
      <c r="U103" s="373"/>
      <c r="V103" s="375">
        <v>0.42228563818610643</v>
      </c>
      <c r="W103" s="373"/>
      <c r="X103" s="375">
        <v>0.44405384663459219</v>
      </c>
      <c r="Y103" s="373"/>
      <c r="Z103" s="375">
        <v>0.53600313885219764</v>
      </c>
      <c r="AA103" s="373"/>
      <c r="AB103" s="375">
        <v>4.9087016577462386</v>
      </c>
      <c r="AC103" s="373" t="s">
        <v>564</v>
      </c>
      <c r="AD103" s="375">
        <v>5.1542330666105265</v>
      </c>
      <c r="AE103" s="373"/>
      <c r="AF103" s="375">
        <v>5.427204304659198</v>
      </c>
      <c r="AG103" s="373"/>
      <c r="AH103" s="375">
        <v>4.9791484017472225</v>
      </c>
      <c r="AI103" s="373"/>
      <c r="AJ103" s="375">
        <v>5.0541905796823174</v>
      </c>
      <c r="AK103" s="373"/>
      <c r="AL103" s="375">
        <v>12.833132344502397</v>
      </c>
      <c r="AM103" s="373" t="s">
        <v>566</v>
      </c>
      <c r="AN103" s="375">
        <v>17.043009091807999</v>
      </c>
      <c r="AO103" s="373"/>
      <c r="AP103" s="375">
        <v>52.862936923383991</v>
      </c>
      <c r="AQ103" s="373" t="s">
        <v>564</v>
      </c>
      <c r="AR103" s="375">
        <v>67.875907267302381</v>
      </c>
      <c r="AS103" s="373"/>
      <c r="AT103" s="375">
        <v>96.267154089648173</v>
      </c>
      <c r="AU103" s="373"/>
      <c r="AV103" s="374">
        <v>73.635255579044141</v>
      </c>
      <c r="AW103" s="373"/>
      <c r="AX103" s="374">
        <v>72.595346319567597</v>
      </c>
      <c r="AY103" s="373"/>
      <c r="AZ103" s="374">
        <v>39.548414404780779</v>
      </c>
      <c r="BA103" s="373"/>
      <c r="BB103" s="374">
        <v>64.801852199954055</v>
      </c>
      <c r="BC103" s="373" t="s">
        <v>564</v>
      </c>
      <c r="BD103" s="374">
        <v>83.0391975</v>
      </c>
      <c r="BE103" s="373"/>
      <c r="BF103" s="374">
        <v>89.931922499999999</v>
      </c>
      <c r="BG103" s="373"/>
      <c r="BH103" s="374">
        <v>81.709022499999989</v>
      </c>
      <c r="BI103" s="373"/>
      <c r="BJ103" s="374">
        <v>82.204522290987569</v>
      </c>
      <c r="BK103" s="373"/>
      <c r="BL103" s="375">
        <v>84.725381261466765</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37.597425639637358</v>
      </c>
      <c r="G104" s="373"/>
      <c r="H104" s="375">
        <v>41.040666380067073</v>
      </c>
      <c r="I104" s="373"/>
      <c r="J104" s="375">
        <v>36.458445762264013</v>
      </c>
      <c r="K104" s="373"/>
      <c r="L104" s="375">
        <v>32.34174467324835</v>
      </c>
      <c r="M104" s="373"/>
      <c r="N104" s="375">
        <v>34.472745084106144</v>
      </c>
      <c r="O104" s="373"/>
      <c r="P104" s="375">
        <v>42.991117730836677</v>
      </c>
      <c r="Q104" s="373"/>
      <c r="R104" s="375">
        <v>44.680702833071621</v>
      </c>
      <c r="S104" s="373"/>
      <c r="T104" s="375">
        <v>48.217007395279417</v>
      </c>
      <c r="U104" s="373"/>
      <c r="V104" s="375">
        <v>47.323927509741701</v>
      </c>
      <c r="W104" s="373"/>
      <c r="X104" s="375">
        <v>35.939968996379875</v>
      </c>
      <c r="Y104" s="373"/>
      <c r="Z104" s="375">
        <v>5.5279004442339996</v>
      </c>
      <c r="AA104" s="373" t="s">
        <v>1145</v>
      </c>
      <c r="AB104" s="375">
        <v>8.7216780709449999</v>
      </c>
      <c r="AC104" s="373" t="s">
        <v>564</v>
      </c>
      <c r="AD104" s="375">
        <v>10.1751854969534</v>
      </c>
      <c r="AE104" s="373"/>
      <c r="AF104" s="375">
        <v>11.770759994606198</v>
      </c>
      <c r="AG104" s="373"/>
      <c r="AH104" s="375">
        <v>7.5221884746940386</v>
      </c>
      <c r="AI104" s="373"/>
      <c r="AJ104" s="375">
        <v>3.0184752705730005</v>
      </c>
      <c r="AK104" s="373" t="s">
        <v>564</v>
      </c>
      <c r="AL104" s="375">
        <v>2.405075721482</v>
      </c>
      <c r="AM104" s="373"/>
      <c r="AN104" s="375">
        <v>2.2142534046606399</v>
      </c>
      <c r="AO104" s="373"/>
      <c r="AP104" s="375">
        <v>1.8805481697466799</v>
      </c>
      <c r="AQ104" s="373"/>
      <c r="AR104" s="375">
        <v>2.1310522918285999</v>
      </c>
      <c r="AS104" s="373"/>
      <c r="AT104" s="375">
        <v>2.2193320181059999</v>
      </c>
      <c r="AU104" s="373"/>
      <c r="AV104" s="374">
        <v>2.0360260666437995</v>
      </c>
      <c r="AW104" s="373"/>
      <c r="AX104" s="374">
        <v>2.2398014966529995</v>
      </c>
      <c r="AY104" s="373"/>
      <c r="AZ104" s="374">
        <v>1.8485878208867994</v>
      </c>
      <c r="BA104" s="373"/>
      <c r="BB104" s="374">
        <v>1.1819083416125999</v>
      </c>
      <c r="BC104" s="373"/>
      <c r="BD104" s="374">
        <v>0.48362563620140003</v>
      </c>
      <c r="BE104" s="373" t="s">
        <v>571</v>
      </c>
      <c r="BF104" s="374">
        <v>0.83706236179999993</v>
      </c>
      <c r="BG104" s="373" t="s">
        <v>566</v>
      </c>
      <c r="BH104" s="374">
        <v>0.83525942779999984</v>
      </c>
      <c r="BI104" s="373"/>
      <c r="BJ104" s="374">
        <v>0.94949982890000006</v>
      </c>
      <c r="BK104" s="373"/>
      <c r="BL104" s="375">
        <v>0.92639223599999987</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1316.0804322518595</v>
      </c>
      <c r="G105" s="373"/>
      <c r="H105" s="387">
        <v>1137.2984632545415</v>
      </c>
      <c r="I105" s="373"/>
      <c r="J105" s="387">
        <v>699.04637808106725</v>
      </c>
      <c r="K105" s="373"/>
      <c r="L105" s="387">
        <v>943.5471848824717</v>
      </c>
      <c r="M105" s="373"/>
      <c r="N105" s="387">
        <v>248.6854254221843</v>
      </c>
      <c r="O105" s="373"/>
      <c r="P105" s="387">
        <v>77.561565955650835</v>
      </c>
      <c r="Q105" s="373"/>
      <c r="R105" s="387">
        <v>658.78004093231004</v>
      </c>
      <c r="S105" s="373"/>
      <c r="T105" s="387">
        <v>710.88626216317971</v>
      </c>
      <c r="U105" s="373"/>
      <c r="V105" s="387">
        <v>557.59286612206745</v>
      </c>
      <c r="W105" s="373"/>
      <c r="X105" s="387">
        <v>247.98019576240569</v>
      </c>
      <c r="Y105" s="373"/>
      <c r="Z105" s="387">
        <v>84.480649414480055</v>
      </c>
      <c r="AA105" s="373"/>
      <c r="AB105" s="387">
        <v>747.26583551723195</v>
      </c>
      <c r="AC105" s="373"/>
      <c r="AD105" s="387">
        <v>788.23802245288255</v>
      </c>
      <c r="AE105" s="373"/>
      <c r="AF105" s="387">
        <v>848.45733611317428</v>
      </c>
      <c r="AG105" s="373"/>
      <c r="AH105" s="387">
        <v>766.82027900764911</v>
      </c>
      <c r="AI105" s="373"/>
      <c r="AJ105" s="387">
        <v>799.17612376242698</v>
      </c>
      <c r="AK105" s="373"/>
      <c r="AL105" s="387">
        <v>707.06935949869137</v>
      </c>
      <c r="AM105" s="373"/>
      <c r="AN105" s="387">
        <v>273.51861982504994</v>
      </c>
      <c r="AO105" s="373"/>
      <c r="AP105" s="387">
        <v>1685.3485262531899</v>
      </c>
      <c r="AQ105" s="373"/>
      <c r="AR105" s="387">
        <v>1987.8269363642244</v>
      </c>
      <c r="AS105" s="373"/>
      <c r="AT105" s="387">
        <v>2461.5508077579602</v>
      </c>
      <c r="AU105" s="373"/>
      <c r="AV105" s="388">
        <v>2540.146361353191</v>
      </c>
      <c r="AW105" s="373"/>
      <c r="AX105" s="388">
        <v>2645.1779410485533</v>
      </c>
      <c r="AY105" s="373"/>
      <c r="AZ105" s="388">
        <v>2555.9165245923591</v>
      </c>
      <c r="BA105" s="373"/>
      <c r="BB105" s="388">
        <v>2592.5974280487758</v>
      </c>
      <c r="BC105" s="373"/>
      <c r="BD105" s="388">
        <v>2016.4250222436908</v>
      </c>
      <c r="BE105" s="373"/>
      <c r="BF105" s="388">
        <v>2375.0680094016475</v>
      </c>
      <c r="BG105" s="373"/>
      <c r="BH105" s="388">
        <f>BH106-BH95+SUM(BH96:BH100)-SUM(BH102:BH104)</f>
        <v>2470.5169796059031</v>
      </c>
      <c r="BI105" s="373"/>
      <c r="BJ105" s="388">
        <f>BJ106-BJ95+SUM(BJ96:BJ100)-SUM(BJ102:BJ104)</f>
        <v>2567.2661971976913</v>
      </c>
      <c r="BK105" s="373"/>
      <c r="BL105" s="387">
        <v>491.37781896377828</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619</v>
      </c>
      <c r="E106" s="459"/>
      <c r="F106" s="369">
        <v>113428.44575467901</v>
      </c>
      <c r="G106" s="373"/>
      <c r="H106" s="371">
        <v>113143.09816421027</v>
      </c>
      <c r="I106" s="373"/>
      <c r="J106" s="371">
        <v>113356.74798725954</v>
      </c>
      <c r="K106" s="373"/>
      <c r="L106" s="371">
        <v>113071.16472281667</v>
      </c>
      <c r="M106" s="373"/>
      <c r="N106" s="371">
        <v>108951.04864527102</v>
      </c>
      <c r="O106" s="373"/>
      <c r="P106" s="371">
        <v>111221.85169151239</v>
      </c>
      <c r="Q106" s="373"/>
      <c r="R106" s="371">
        <v>112809.70737108492</v>
      </c>
      <c r="S106" s="373"/>
      <c r="T106" s="371">
        <v>106039.99457096329</v>
      </c>
      <c r="U106" s="373"/>
      <c r="V106" s="371">
        <v>103855.70443711955</v>
      </c>
      <c r="W106" s="373"/>
      <c r="X106" s="371">
        <v>105291.17837295891</v>
      </c>
      <c r="Y106" s="373"/>
      <c r="Z106" s="371">
        <v>107364.19028942806</v>
      </c>
      <c r="AA106" s="373"/>
      <c r="AB106" s="371">
        <v>101717.65253893458</v>
      </c>
      <c r="AC106" s="373"/>
      <c r="AD106" s="371">
        <v>101077.40408906677</v>
      </c>
      <c r="AE106" s="373"/>
      <c r="AF106" s="371">
        <v>102347.30164918142</v>
      </c>
      <c r="AG106" s="373"/>
      <c r="AH106" s="371">
        <v>91807.587905328968</v>
      </c>
      <c r="AI106" s="373"/>
      <c r="AJ106" s="371">
        <v>89994.1743346773</v>
      </c>
      <c r="AK106" s="373"/>
      <c r="AL106" s="371">
        <v>82540.4921919068</v>
      </c>
      <c r="AM106" s="373"/>
      <c r="AN106" s="371">
        <v>78924.213651150305</v>
      </c>
      <c r="AO106" s="373"/>
      <c r="AP106" s="371">
        <v>72285.311023417526</v>
      </c>
      <c r="AQ106" s="373"/>
      <c r="AR106" s="371">
        <v>69780.913287904084</v>
      </c>
      <c r="AS106" s="373"/>
      <c r="AT106" s="371">
        <v>71258.012420044382</v>
      </c>
      <c r="AU106" s="373"/>
      <c r="AV106" s="370">
        <v>67952.582677030339</v>
      </c>
      <c r="AW106" s="373"/>
      <c r="AX106" s="370">
        <v>67293.377942776599</v>
      </c>
      <c r="AY106" s="373"/>
      <c r="AZ106" s="370">
        <v>66617.391707923627</v>
      </c>
      <c r="BA106" s="373"/>
      <c r="BB106" s="370">
        <v>62738.730760090308</v>
      </c>
      <c r="BC106" s="373"/>
      <c r="BD106" s="370">
        <v>58560.844901798446</v>
      </c>
      <c r="BE106" s="373"/>
      <c r="BF106" s="370">
        <v>61218.637536908573</v>
      </c>
      <c r="BG106" s="373"/>
      <c r="BH106" s="370">
        <v>57036.156829237741</v>
      </c>
      <c r="BI106" s="373"/>
      <c r="BJ106" s="370">
        <v>53695.736322678618</v>
      </c>
      <c r="BK106" s="373"/>
      <c r="BL106" s="371">
        <v>50849.252909060961</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220">
    <dataValidation allowBlank="1" showErrorMessage="1" sqref="E1" xr:uid="{00000000-0002-0000-1300-000000000000}"/>
    <dataValidation type="textLength" allowBlank="1" showInputMessage="1" showErrorMessage="1" prompt="Please select your country in worksheet &quot;Intro&quot; (for all pollutant sheets)" sqref="D1" xr:uid="{00000000-0002-0000-13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 xr:uid="{00000000-0002-0000-1300-000002000000}">
      <formula1>OR(AND(ISNUMBER(BN4),BN4&gt;=0),BN4=":")</formula1>
    </dataValidation>
    <dataValidation type="custom" allowBlank="1" showInputMessage="1" showErrorMessage="1" errorTitle="Wrong data input" error="Data entry is limited to positive values or zero._x000d__x000a_: symbol can be used for not available data." sqref="F5:F95 F101:F104 F106:F107" xr:uid="{059DEB09-BE3A-4A4F-84B8-F89A787C59B6}">
      <formula1>OR(AND(ISNUMBER(F5),F5&gt;=0),F5=":")</formula1>
    </dataValidation>
    <dataValidation type="custom" allowBlank="1" showInputMessage="1" showErrorMessage="1" errorTitle="Wrong data input" error="Data entry is limited to positive values or zero._x000d__x000a_: symbol can be used for not available data." sqref="H5:H95 H101:H104 H106:H107" xr:uid="{50F34C2D-6BBD-4AD5-A0D1-972D47B6221D}">
      <formula1>OR(AND(ISNUMBER(H5),H5&gt;=0),H5=":")</formula1>
    </dataValidation>
    <dataValidation type="custom" allowBlank="1" showInputMessage="1" showErrorMessage="1" errorTitle="Wrong data input" error="Data entry is limited to positive values or zero._x000d__x000a_: symbol can be used for not available data." sqref="J5:J95 J101:J104 J106:J107" xr:uid="{4E2D48CD-933A-420D-B8BA-6DFBDA366E75}">
      <formula1>OR(AND(ISNUMBER(J5),J5&gt;=0),J5=":")</formula1>
    </dataValidation>
    <dataValidation type="custom" allowBlank="1" showInputMessage="1" showErrorMessage="1" errorTitle="Wrong data input" error="Data entry is limited to positive values or zero._x000d__x000a_: symbol can be used for not available data." sqref="L5:L95 L101:L104 L106:L107" xr:uid="{9751A7FB-F1E4-485E-9CD0-508D5CDAF30F}">
      <formula1>OR(AND(ISNUMBER(L5),L5&gt;=0),L5=":")</formula1>
    </dataValidation>
    <dataValidation type="custom" allowBlank="1" showInputMessage="1" showErrorMessage="1" errorTitle="Wrong data input" error="Data entry is limited to positive values or zero._x000d__x000a_: symbol can be used for not available data." sqref="N5:N95 N101:N104 N106:N107" xr:uid="{317ED42D-CB51-4B58-BAB5-D58335C648B5}">
      <formula1>OR(AND(ISNUMBER(N5),N5&gt;=0),N5=":")</formula1>
    </dataValidation>
    <dataValidation type="custom" allowBlank="1" showInputMessage="1" showErrorMessage="1" errorTitle="Wrong data input" error="Data entry is limited to positive values or zero._x000d__x000a_: symbol can be used for not available data." sqref="P5:P95 P101:P104 P106:P107" xr:uid="{F85D0DB0-CA13-4F30-85B3-1CD98731AE76}">
      <formula1>OR(AND(ISNUMBER(P5),P5&gt;=0),P5=":")</formula1>
    </dataValidation>
    <dataValidation type="custom" allowBlank="1" showInputMessage="1" showErrorMessage="1" errorTitle="Wrong data input" error="Data entry is limited to positive values or zero._x000d__x000a_: symbol can be used for not available data." sqref="R5:R95 R101:R104 R106:R107" xr:uid="{889542CE-036A-49DB-8964-A3094290F06E}">
      <formula1>OR(AND(ISNUMBER(R5),R5&gt;=0),R5=":")</formula1>
    </dataValidation>
    <dataValidation type="custom" allowBlank="1" showInputMessage="1" showErrorMessage="1" errorTitle="Wrong data input" error="Data entry is limited to positive values or zero._x000d__x000a_: symbol can be used for not available data." sqref="T5:T95 T101:T104 T106:T107" xr:uid="{3A31667F-6169-44A2-85B3-B44A494A788B}">
      <formula1>OR(AND(ISNUMBER(T5),T5&gt;=0),T5=":")</formula1>
    </dataValidation>
    <dataValidation type="custom" allowBlank="1" showInputMessage="1" showErrorMessage="1" errorTitle="Wrong data input" error="Data entry is limited to positive values or zero._x000d__x000a_: symbol can be used for not available data." sqref="V5:V95 V101:V104 V106:V107" xr:uid="{237C38F3-A589-47A0-96C9-1F3830FFA877}">
      <formula1>OR(AND(ISNUMBER(V5),V5&gt;=0),V5=":")</formula1>
    </dataValidation>
    <dataValidation type="custom" allowBlank="1" showInputMessage="1" showErrorMessage="1" errorTitle="Wrong data input" error="Data entry is limited to positive values or zero._x000d__x000a_: symbol can be used for not available data." sqref="X5:X95 X101:X104 X106:X107" xr:uid="{76F69CBC-B904-43E9-B8E1-F0B33A8875E7}">
      <formula1>OR(AND(ISNUMBER(X5),X5&gt;=0),X5=":")</formula1>
    </dataValidation>
    <dataValidation type="custom" allowBlank="1" showInputMessage="1" showErrorMessage="1" errorTitle="Wrong data input" error="Data entry is limited to positive values or zero._x000d__x000a_: symbol can be used for not available data." sqref="Z5:Z95 Z101:Z104 Z106:Z107" xr:uid="{A05A4338-8EBC-49C7-B327-C079EF2119A3}">
      <formula1>OR(AND(ISNUMBER(Z5),Z5&gt;=0),Z5=":")</formula1>
    </dataValidation>
    <dataValidation type="custom" allowBlank="1" showInputMessage="1" showErrorMessage="1" errorTitle="Wrong data input" error="Data entry is limited to positive values or zero._x000d__x000a_: symbol can be used for not available data." sqref="AB5:AB95 AB101:AB104 AB106:AB107" xr:uid="{7C9967CD-DD73-4E40-87EF-25EBE7195DB0}">
      <formula1>OR(AND(ISNUMBER(AB5),AB5&gt;=0),AB5=":")</formula1>
    </dataValidation>
    <dataValidation type="custom" allowBlank="1" showInputMessage="1" showErrorMessage="1" errorTitle="Wrong data input" error="Data entry is limited to positive values or zero._x000d__x000a_: symbol can be used for not available data." sqref="AD5:AD95 AD101:AD104 AD106:AD107" xr:uid="{EF86B9AC-97F9-45EE-AB0E-44D6EDE1637A}">
      <formula1>OR(AND(ISNUMBER(AD5),AD5&gt;=0),AD5=":")</formula1>
    </dataValidation>
    <dataValidation type="custom" allowBlank="1" showInputMessage="1" showErrorMessage="1" errorTitle="Wrong data input" error="Data entry is limited to positive values or zero._x000d__x000a_: symbol can be used for not available data." sqref="AF5:AF95 AF101:AF104 AF106:AF107" xr:uid="{9611B8BB-4A65-4838-931A-583E4C5FB44F}">
      <formula1>OR(AND(ISNUMBER(AF5),AF5&gt;=0),AF5=":")</formula1>
    </dataValidation>
    <dataValidation type="custom" allowBlank="1" showInputMessage="1" showErrorMessage="1" errorTitle="Wrong data input" error="Data entry is limited to positive values or zero._x000d__x000a_: symbol can be used for not available data." sqref="AH5:AH95 AH101:AH104 AH106:AH107" xr:uid="{EAAA84E4-B02E-48B2-A7C4-6C5A743ABB92}">
      <formula1>OR(AND(ISNUMBER(AH5),AH5&gt;=0),AH5=":")</formula1>
    </dataValidation>
    <dataValidation type="custom" allowBlank="1" showInputMessage="1" showErrorMessage="1" errorTitle="Wrong data input" error="Data entry is limited to positive values or zero._x000d__x000a_: symbol can be used for not available data." sqref="AJ5:AJ95 AJ101:AJ104 AJ106:AJ107" xr:uid="{83CAFD96-DA35-4552-88CE-A60B0B15326A}">
      <formula1>OR(AND(ISNUMBER(AJ5),AJ5&gt;=0),AJ5=":")</formula1>
    </dataValidation>
    <dataValidation type="custom" allowBlank="1" showInputMessage="1" showErrorMessage="1" errorTitle="Wrong data input" error="Data entry is limited to positive values or zero._x000d__x000a_: symbol can be used for not available data." sqref="AL5:AL95 AL101:AL104 AL106:AL107" xr:uid="{EE842A0E-9EFB-40C2-B01B-5899E7C102AB}">
      <formula1>OR(AND(ISNUMBER(AL5),AL5&gt;=0),AL5=":")</formula1>
    </dataValidation>
    <dataValidation type="custom" allowBlank="1" showInputMessage="1" showErrorMessage="1" errorTitle="Wrong data input" error="Data entry is limited to positive values or zero._x000d__x000a_: symbol can be used for not available data." sqref="AN5:AN95 AN101:AN104 AN106:AN107" xr:uid="{3E18DCD1-16EE-4789-8A42-C444A1785239}">
      <formula1>OR(AND(ISNUMBER(AN5),AN5&gt;=0),AN5=":")</formula1>
    </dataValidation>
    <dataValidation type="custom" allowBlank="1" showInputMessage="1" showErrorMessage="1" errorTitle="Wrong data input" error="Data entry is limited to positive values or zero._x000d__x000a_: symbol can be used for not available data." sqref="AP5:AP95 AP101:AP104 AP106:AP107" xr:uid="{B8205793-0BF7-46D8-AC53-8FC10F8148F3}">
      <formula1>OR(AND(ISNUMBER(AP5),AP5&gt;=0),AP5=":")</formula1>
    </dataValidation>
    <dataValidation type="custom" allowBlank="1" showInputMessage="1" showErrorMessage="1" errorTitle="Wrong data input" error="Data entry is limited to positive values or zero._x000d__x000a_: symbol can be used for not available data." sqref="AR5:AR95 AR101:AR104 AR106:AR107" xr:uid="{B0E248C3-15FE-4D52-B1D6-52978D9AD0CC}">
      <formula1>OR(AND(ISNUMBER(AR5),AR5&gt;=0),AR5=":")</formula1>
    </dataValidation>
    <dataValidation type="custom" allowBlank="1" showInputMessage="1" showErrorMessage="1" errorTitle="Wrong data input" error="Data entry is limited to positive values or zero._x000d__x000a_: symbol can be used for not available data." sqref="AT5:AT95 AT101:AT104 AT106:AT107" xr:uid="{C550AC93-A6C9-4DBD-835B-4E5EE06EB1D1}">
      <formula1>OR(AND(ISNUMBER(AT5),AT5&gt;=0),AT5=":")</formula1>
    </dataValidation>
    <dataValidation type="custom" allowBlank="1" showInputMessage="1" showErrorMessage="1" errorTitle="Wrong data input" error="Data entry is limited to positive values or zero._x000d__x000a_: symbol can be used for not available data." sqref="AV5:AV95 AV101:AV104 AV106:AV107" xr:uid="{E80C38A1-C8D6-4A37-AD41-472298706CFF}">
      <formula1>OR(AND(ISNUMBER(AV5),AV5&gt;=0),AV5=":")</formula1>
    </dataValidation>
    <dataValidation type="custom" allowBlank="1" showInputMessage="1" showErrorMessage="1" errorTitle="Wrong data input" error="Data entry is limited to positive values or zero._x000d__x000a_: symbol can be used for not available data." sqref="AX5:AX95 AX101:AX104 AX106:AX107" xr:uid="{39128571-E5C5-42D9-9D19-119D2778F7D7}">
      <formula1>OR(AND(ISNUMBER(AX5),AX5&gt;=0),AX5=":")</formula1>
    </dataValidation>
    <dataValidation type="custom" allowBlank="1" showInputMessage="1" showErrorMessage="1" errorTitle="Wrong data input" error="Data entry is limited to positive values or zero._x000d__x000a_: symbol can be used for not available data." sqref="AZ5:AZ95 AZ101:AZ104 AZ106:AZ107" xr:uid="{067546A6-85D3-4C9F-96D3-285E025565A3}">
      <formula1>OR(AND(ISNUMBER(AZ5),AZ5&gt;=0),AZ5=":")</formula1>
    </dataValidation>
    <dataValidation type="custom" allowBlank="1" showInputMessage="1" showErrorMessage="1" errorTitle="Wrong data input" error="Data entry is limited to positive values or zero._x000d__x000a_: symbol can be used for not available data." sqref="BB5:BB95 BB101:BB104 BB106:BB107" xr:uid="{A2003B66-D2E8-4B30-8515-B525EB4497B2}">
      <formula1>OR(AND(ISNUMBER(BB5),BB5&gt;=0),BB5=":")</formula1>
    </dataValidation>
    <dataValidation type="custom" allowBlank="1" showInputMessage="1" showErrorMessage="1" errorTitle="Wrong data input" error="Data entry is limited to positive values or zero._x000d__x000a_: symbol can be used for not available data." sqref="BD5:BD95 BD101:BD104 BD106:BD107" xr:uid="{56803F18-2E46-4247-B9E6-68CD09320AF1}">
      <formula1>OR(AND(ISNUMBER(BD5),BD5&gt;=0),BD5=":")</formula1>
    </dataValidation>
    <dataValidation type="custom" allowBlank="1" showInputMessage="1" showErrorMessage="1" errorTitle="Wrong data input" error="Data entry is limited to positive values or zero._x000d__x000a_: symbol can be used for not available data." sqref="BF5:BF95 BF101:BF104 BF106:BF107" xr:uid="{CAC12A39-EAD0-42AA-B1CF-EB998999BC71}">
      <formula1>OR(AND(ISNUMBER(BF5),BF5&gt;=0),BF5=":")</formula1>
    </dataValidation>
    <dataValidation type="custom" allowBlank="1" showInputMessage="1" showErrorMessage="1" errorTitle="Wrong data input" error="Data entry is limited to positive values or zero._x000d__x000a_: symbol can be used for not available data." sqref="BH5:BH95 BH101:BH104 BH106:BH107" xr:uid="{14E81B4B-4607-4C7C-BBDC-05C39E013010}">
      <formula1>OR(AND(ISNUMBER(BH5),BH5&gt;=0),BH5=":")</formula1>
    </dataValidation>
    <dataValidation type="custom" allowBlank="1" showInputMessage="1" showErrorMessage="1" errorTitle="Wrong data input" error="Data entry is limited to positive values or zero._x000d__x000a_: symbol can be used for not available data." sqref="BJ5:BJ95 BJ101:BJ104 BJ106:BJ107" xr:uid="{37694C35-2C84-49F1-A756-4DE78ED647A1}">
      <formula1>OR(AND(ISNUMBER(BJ5),BJ5&gt;=0),BJ5=":")</formula1>
    </dataValidation>
    <dataValidation type="custom" allowBlank="1" showInputMessage="1" showErrorMessage="1" errorTitle="Wrong data input" error="Data entry is limited to positive values or zero._x000d__x000a_: symbol can be used for not available data." sqref="BL5:BL95 BL101:BL104 BL106:BL107" xr:uid="{402632F8-6242-4C37-AD59-3C780BA1BAA5}">
      <formula1>OR(AND(ISNUMBER(BL5),BL5&gt;=0),BL5=":")</formula1>
    </dataValidation>
    <dataValidation type="custom" allowBlank="1" showInputMessage="1" showErrorMessage="1" errorTitle="Wrong data input" error="Data entry is limited to positive values or zero._x000d__x000a_: symbol can be used for not available data." sqref="BN5:BN95 BN101:BN104 BN106:BN107" xr:uid="{59CBED5B-3BAD-4DC3-9987-EB80E7C3B7F7}">
      <formula1>OR(AND(ISNUMBER(BN5),BN5&gt;=0),BN5=":")</formula1>
    </dataValidation>
    <dataValidation type="custom" allowBlank="1" showInputMessage="1" showErrorMessage="1" errorTitle="Wrong data input" error="Data entry is limited to numbers._x000d__x000a_: symbol can be used for not available data." sqref="F96" xr:uid="{CDE8BCD0-7AE6-480B-B287-1F5AA27C3DDA}">
      <formula1>OR(ISNUMBER(F96),F96=":")</formula1>
    </dataValidation>
    <dataValidation type="custom" allowBlank="1" showInputMessage="1" showErrorMessage="1" errorTitle="Wrong data input" error="Data entry is limited to numbers._x000d__x000a_: symbol can be used for not available data." sqref="F97" xr:uid="{B557E7A3-96C1-428B-9413-CA8092DAC975}">
      <formula1>OR(ISNUMBER(F97),F97=":")</formula1>
    </dataValidation>
    <dataValidation type="custom" allowBlank="1" showInputMessage="1" showErrorMessage="1" errorTitle="Wrong data input" error="Data entry is limited to numbers._x000d__x000a_: symbol can be used for not available data." sqref="F98" xr:uid="{6C9BAA38-F0BC-452A-8C61-109A870C300F}">
      <formula1>OR(ISNUMBER(F98),F98=":")</formula1>
    </dataValidation>
    <dataValidation type="custom" allowBlank="1" showInputMessage="1" showErrorMessage="1" errorTitle="Wrong data input" error="Data entry is limited to numbers._x000d__x000a_: symbol can be used for not available data." sqref="F99" xr:uid="{D6C10FE4-FEE4-41A7-9B96-1E5266031D77}">
      <formula1>OR(ISNUMBER(F99),F99=":")</formula1>
    </dataValidation>
    <dataValidation type="custom" allowBlank="1" showInputMessage="1" showErrorMessage="1" errorTitle="Wrong data input" error="Data entry is limited to numbers._x000d__x000a_: symbol can be used for not available data." sqref="F100" xr:uid="{CB059D46-3954-4992-BCF7-FA7E1F2E9B69}">
      <formula1>OR(ISNUMBER(F100),F100=":")</formula1>
    </dataValidation>
    <dataValidation type="custom" allowBlank="1" showInputMessage="1" showErrorMessage="1" errorTitle="Wrong data input" error="Data entry is limited to numbers._x000d__x000a_: symbol can be used for not available data." sqref="F105" xr:uid="{48CE68D9-8F77-4CE6-A64E-D6C14B7254A7}">
      <formula1>OR(ISNUMBER(F105),F105=":")</formula1>
    </dataValidation>
    <dataValidation type="custom" allowBlank="1" showInputMessage="1" showErrorMessage="1" errorTitle="Wrong data input" error="Data entry is limited to numbers._x000d__x000a_: symbol can be used for not available data." sqref="H96" xr:uid="{E1607176-C997-4854-92F9-DEA78EEF9DC4}">
      <formula1>OR(ISNUMBER(H96),H96=":")</formula1>
    </dataValidation>
    <dataValidation type="custom" allowBlank="1" showInputMessage="1" showErrorMessage="1" errorTitle="Wrong data input" error="Data entry is limited to numbers._x000d__x000a_: symbol can be used for not available data." sqref="H97" xr:uid="{5ADC84B8-E156-44E0-B069-0FB032454909}">
      <formula1>OR(ISNUMBER(H97),H97=":")</formula1>
    </dataValidation>
    <dataValidation type="custom" allowBlank="1" showInputMessage="1" showErrorMessage="1" errorTitle="Wrong data input" error="Data entry is limited to numbers._x000d__x000a_: symbol can be used for not available data." sqref="H98" xr:uid="{9617CC41-60B7-4A1A-AD9F-15BCA7CF1761}">
      <formula1>OR(ISNUMBER(H98),H98=":")</formula1>
    </dataValidation>
    <dataValidation type="custom" allowBlank="1" showInputMessage="1" showErrorMessage="1" errorTitle="Wrong data input" error="Data entry is limited to numbers._x000d__x000a_: symbol can be used for not available data." sqref="H99" xr:uid="{798307BB-A15A-425A-A866-EB75E1C71CD4}">
      <formula1>OR(ISNUMBER(H99),H99=":")</formula1>
    </dataValidation>
    <dataValidation type="custom" allowBlank="1" showInputMessage="1" showErrorMessage="1" errorTitle="Wrong data input" error="Data entry is limited to numbers._x000d__x000a_: symbol can be used for not available data." sqref="H100" xr:uid="{D63D2EC0-AA2D-4118-81DF-CCD20A5D2559}">
      <formula1>OR(ISNUMBER(H100),H100=":")</formula1>
    </dataValidation>
    <dataValidation type="custom" allowBlank="1" showInputMessage="1" showErrorMessage="1" errorTitle="Wrong data input" error="Data entry is limited to numbers._x000d__x000a_: symbol can be used for not available data." sqref="H105" xr:uid="{EBA89B97-33A7-4703-8241-72F3CD46E9DA}">
      <formula1>OR(ISNUMBER(H105),H105=":")</formula1>
    </dataValidation>
    <dataValidation type="custom" allowBlank="1" showInputMessage="1" showErrorMessage="1" errorTitle="Wrong data input" error="Data entry is limited to numbers._x000d__x000a_: symbol can be used for not available data." sqref="J96" xr:uid="{88BEB133-27AD-4010-9049-BF5534CC66B6}">
      <formula1>OR(ISNUMBER(J96),J96=":")</formula1>
    </dataValidation>
    <dataValidation type="custom" allowBlank="1" showInputMessage="1" showErrorMessage="1" errorTitle="Wrong data input" error="Data entry is limited to numbers._x000d__x000a_: symbol can be used for not available data." sqref="J97" xr:uid="{FA36AD85-BC9F-4998-9EE8-05B5A4FB3330}">
      <formula1>OR(ISNUMBER(J97),J97=":")</formula1>
    </dataValidation>
    <dataValidation type="custom" allowBlank="1" showInputMessage="1" showErrorMessage="1" errorTitle="Wrong data input" error="Data entry is limited to numbers._x000d__x000a_: symbol can be used for not available data." sqref="J98" xr:uid="{B13A8150-678A-43A5-BB74-5EFCDDCB202D}">
      <formula1>OR(ISNUMBER(J98),J98=":")</formula1>
    </dataValidation>
    <dataValidation type="custom" allowBlank="1" showInputMessage="1" showErrorMessage="1" errorTitle="Wrong data input" error="Data entry is limited to numbers._x000d__x000a_: symbol can be used for not available data." sqref="J99" xr:uid="{6C9BE074-3542-4D1B-9715-9F4B14923A6A}">
      <formula1>OR(ISNUMBER(J99),J99=":")</formula1>
    </dataValidation>
    <dataValidation type="custom" allowBlank="1" showInputMessage="1" showErrorMessage="1" errorTitle="Wrong data input" error="Data entry is limited to numbers._x000d__x000a_: symbol can be used for not available data." sqref="J100" xr:uid="{8CCF7F26-132F-4D44-950B-212B76E6C9E9}">
      <formula1>OR(ISNUMBER(J100),J100=":")</formula1>
    </dataValidation>
    <dataValidation type="custom" allowBlank="1" showInputMessage="1" showErrorMessage="1" errorTitle="Wrong data input" error="Data entry is limited to numbers._x000d__x000a_: symbol can be used for not available data." sqref="J105" xr:uid="{406432B5-C625-4CB5-9499-B0FFD7035F21}">
      <formula1>OR(ISNUMBER(J105),J105=":")</formula1>
    </dataValidation>
    <dataValidation type="custom" allowBlank="1" showInputMessage="1" showErrorMessage="1" errorTitle="Wrong data input" error="Data entry is limited to numbers._x000d__x000a_: symbol can be used for not available data." sqref="L96" xr:uid="{A9A35900-8FFA-4F2E-9B85-B34280DD180C}">
      <formula1>OR(ISNUMBER(L96),L96=":")</formula1>
    </dataValidation>
    <dataValidation type="custom" allowBlank="1" showInputMessage="1" showErrorMessage="1" errorTitle="Wrong data input" error="Data entry is limited to numbers._x000d__x000a_: symbol can be used for not available data." sqref="L97" xr:uid="{AD75D86B-D0BC-4BE9-93F0-750FA43A2736}">
      <formula1>OR(ISNUMBER(L97),L97=":")</formula1>
    </dataValidation>
    <dataValidation type="custom" allowBlank="1" showInputMessage="1" showErrorMessage="1" errorTitle="Wrong data input" error="Data entry is limited to numbers._x000d__x000a_: symbol can be used for not available data." sqref="L98" xr:uid="{E751F398-B467-48E2-B707-E63F4F5DAE42}">
      <formula1>OR(ISNUMBER(L98),L98=":")</formula1>
    </dataValidation>
    <dataValidation type="custom" allowBlank="1" showInputMessage="1" showErrorMessage="1" errorTitle="Wrong data input" error="Data entry is limited to numbers._x000d__x000a_: symbol can be used for not available data." sqref="L99" xr:uid="{B4148548-240F-4A98-BA43-0AC910E697D6}">
      <formula1>OR(ISNUMBER(L99),L99=":")</formula1>
    </dataValidation>
    <dataValidation type="custom" allowBlank="1" showInputMessage="1" showErrorMessage="1" errorTitle="Wrong data input" error="Data entry is limited to numbers._x000d__x000a_: symbol can be used for not available data." sqref="L100" xr:uid="{697FDFD1-6D5F-42BB-BA93-DB272C63D7FB}">
      <formula1>OR(ISNUMBER(L100),L100=":")</formula1>
    </dataValidation>
    <dataValidation type="custom" allowBlank="1" showInputMessage="1" showErrorMessage="1" errorTitle="Wrong data input" error="Data entry is limited to numbers._x000d__x000a_: symbol can be used for not available data." sqref="L105" xr:uid="{F953754D-B4D5-4BEA-86BC-1C47E29CAF32}">
      <formula1>OR(ISNUMBER(L105),L105=":")</formula1>
    </dataValidation>
    <dataValidation type="custom" allowBlank="1" showInputMessage="1" showErrorMessage="1" errorTitle="Wrong data input" error="Data entry is limited to numbers._x000d__x000a_: symbol can be used for not available data." sqref="N96" xr:uid="{2873E2AF-5BE2-47F3-9C4A-4179BE141784}">
      <formula1>OR(ISNUMBER(N96),N96=":")</formula1>
    </dataValidation>
    <dataValidation type="custom" allowBlank="1" showInputMessage="1" showErrorMessage="1" errorTitle="Wrong data input" error="Data entry is limited to numbers._x000d__x000a_: symbol can be used for not available data." sqref="N97" xr:uid="{576E2A27-D370-44AB-AE7A-516154005CB9}">
      <formula1>OR(ISNUMBER(N97),N97=":")</formula1>
    </dataValidation>
    <dataValidation type="custom" allowBlank="1" showInputMessage="1" showErrorMessage="1" errorTitle="Wrong data input" error="Data entry is limited to numbers._x000d__x000a_: symbol can be used for not available data." sqref="N98" xr:uid="{88FC880C-2E7A-400F-9F1F-DE72AC4DEC38}">
      <formula1>OR(ISNUMBER(N98),N98=":")</formula1>
    </dataValidation>
    <dataValidation type="custom" allowBlank="1" showInputMessage="1" showErrorMessage="1" errorTitle="Wrong data input" error="Data entry is limited to numbers._x000d__x000a_: symbol can be used for not available data." sqref="N99" xr:uid="{683FD1B6-8B3C-4F9E-AB09-E91EBC3BFE54}">
      <formula1>OR(ISNUMBER(N99),N99=":")</formula1>
    </dataValidation>
    <dataValidation type="custom" allowBlank="1" showInputMessage="1" showErrorMessage="1" errorTitle="Wrong data input" error="Data entry is limited to numbers._x000d__x000a_: symbol can be used for not available data." sqref="N100" xr:uid="{ED13A4A4-613E-4B95-A1FE-A69046A3F45A}">
      <formula1>OR(ISNUMBER(N100),N100=":")</formula1>
    </dataValidation>
    <dataValidation type="custom" allowBlank="1" showInputMessage="1" showErrorMessage="1" errorTitle="Wrong data input" error="Data entry is limited to numbers._x000d__x000a_: symbol can be used for not available data." sqref="N105" xr:uid="{00E1BB17-1F83-4E02-9737-B4FD961064DE}">
      <formula1>OR(ISNUMBER(N105),N105=":")</formula1>
    </dataValidation>
    <dataValidation type="custom" allowBlank="1" showInputMessage="1" showErrorMessage="1" errorTitle="Wrong data input" error="Data entry is limited to numbers._x000d__x000a_: symbol can be used for not available data." sqref="P96" xr:uid="{B2C3925C-8DCB-4DE1-B214-C8FA3A9731D7}">
      <formula1>OR(ISNUMBER(P96),P96=":")</formula1>
    </dataValidation>
    <dataValidation type="custom" allowBlank="1" showInputMessage="1" showErrorMessage="1" errorTitle="Wrong data input" error="Data entry is limited to numbers._x000d__x000a_: symbol can be used for not available data." sqref="P97" xr:uid="{1AA09770-13E0-4D2A-8BA1-F18378F81726}">
      <formula1>OR(ISNUMBER(P97),P97=":")</formula1>
    </dataValidation>
    <dataValidation type="custom" allowBlank="1" showInputMessage="1" showErrorMessage="1" errorTitle="Wrong data input" error="Data entry is limited to numbers._x000d__x000a_: symbol can be used for not available data." sqref="P98" xr:uid="{F1B46332-0A2F-4D1E-86A0-193F05CE1FD1}">
      <formula1>OR(ISNUMBER(P98),P98=":")</formula1>
    </dataValidation>
    <dataValidation type="custom" allowBlank="1" showInputMessage="1" showErrorMessage="1" errorTitle="Wrong data input" error="Data entry is limited to numbers._x000d__x000a_: symbol can be used for not available data." sqref="P99" xr:uid="{2832F52A-498D-4931-9710-43BF45FBC271}">
      <formula1>OR(ISNUMBER(P99),P99=":")</formula1>
    </dataValidation>
    <dataValidation type="custom" allowBlank="1" showInputMessage="1" showErrorMessage="1" errorTitle="Wrong data input" error="Data entry is limited to numbers._x000d__x000a_: symbol can be used for not available data." sqref="P100" xr:uid="{68AB0FD0-355E-4D3C-8292-93B602E1738D}">
      <formula1>OR(ISNUMBER(P100),P100=":")</formula1>
    </dataValidation>
    <dataValidation type="custom" allowBlank="1" showInputMessage="1" showErrorMessage="1" errorTitle="Wrong data input" error="Data entry is limited to numbers._x000d__x000a_: symbol can be used for not available data." sqref="P105" xr:uid="{0C417408-5B0E-4A47-8E22-1BCA1A07BF3A}">
      <formula1>OR(ISNUMBER(P105),P105=":")</formula1>
    </dataValidation>
    <dataValidation type="custom" allowBlank="1" showInputMessage="1" showErrorMessage="1" errorTitle="Wrong data input" error="Data entry is limited to numbers._x000d__x000a_: symbol can be used for not available data." sqref="R96" xr:uid="{DC02992A-C688-4A84-B138-D48C8F81808A}">
      <formula1>OR(ISNUMBER(R96),R96=":")</formula1>
    </dataValidation>
    <dataValidation type="custom" allowBlank="1" showInputMessage="1" showErrorMessage="1" errorTitle="Wrong data input" error="Data entry is limited to numbers._x000d__x000a_: symbol can be used for not available data." sqref="R97" xr:uid="{AB22E11F-27B2-41CF-95CB-8A53A66D7C46}">
      <formula1>OR(ISNUMBER(R97),R97=":")</formula1>
    </dataValidation>
    <dataValidation type="custom" allowBlank="1" showInputMessage="1" showErrorMessage="1" errorTitle="Wrong data input" error="Data entry is limited to numbers._x000d__x000a_: symbol can be used for not available data." sqref="R98" xr:uid="{FC9708D2-A501-497B-81B1-E872E928464A}">
      <formula1>OR(ISNUMBER(R98),R98=":")</formula1>
    </dataValidation>
    <dataValidation type="custom" allowBlank="1" showInputMessage="1" showErrorMessage="1" errorTitle="Wrong data input" error="Data entry is limited to numbers._x000d__x000a_: symbol can be used for not available data." sqref="R99" xr:uid="{6A9B3EAD-F5EF-4AF2-9DB4-CA17F930BA20}">
      <formula1>OR(ISNUMBER(R99),R99=":")</formula1>
    </dataValidation>
    <dataValidation type="custom" allowBlank="1" showInputMessage="1" showErrorMessage="1" errorTitle="Wrong data input" error="Data entry is limited to numbers._x000d__x000a_: symbol can be used for not available data." sqref="R100" xr:uid="{3FA73CF0-89EC-4016-828F-9C19CC27327E}">
      <formula1>OR(ISNUMBER(R100),R100=":")</formula1>
    </dataValidation>
    <dataValidation type="custom" allowBlank="1" showInputMessage="1" showErrorMessage="1" errorTitle="Wrong data input" error="Data entry is limited to numbers._x000d__x000a_: symbol can be used for not available data." sqref="R105" xr:uid="{9AEBDC9E-6A37-44C8-BE4C-FF63E1B3AB7C}">
      <formula1>OR(ISNUMBER(R105),R105=":")</formula1>
    </dataValidation>
    <dataValidation type="custom" allowBlank="1" showInputMessage="1" showErrorMessage="1" errorTitle="Wrong data input" error="Data entry is limited to numbers._x000d__x000a_: symbol can be used for not available data." sqref="T96" xr:uid="{ABDF26B9-2BA6-44D1-AD12-D3FF4786E514}">
      <formula1>OR(ISNUMBER(T96),T96=":")</formula1>
    </dataValidation>
    <dataValidation type="custom" allowBlank="1" showInputMessage="1" showErrorMessage="1" errorTitle="Wrong data input" error="Data entry is limited to numbers._x000d__x000a_: symbol can be used for not available data." sqref="T97" xr:uid="{8E74AE5A-1FBD-4039-A7E1-C37C496B62DA}">
      <formula1>OR(ISNUMBER(T97),T97=":")</formula1>
    </dataValidation>
    <dataValidation type="custom" allowBlank="1" showInputMessage="1" showErrorMessage="1" errorTitle="Wrong data input" error="Data entry is limited to numbers._x000d__x000a_: symbol can be used for not available data." sqref="T98" xr:uid="{531D9F36-5836-4D7E-B1CD-754FB7D33D2B}">
      <formula1>OR(ISNUMBER(T98),T98=":")</formula1>
    </dataValidation>
    <dataValidation type="custom" allowBlank="1" showInputMessage="1" showErrorMessage="1" errorTitle="Wrong data input" error="Data entry is limited to numbers._x000d__x000a_: symbol can be used for not available data." sqref="T99" xr:uid="{7EA0B37A-D4AA-4B11-9613-353EFAB6B2CB}">
      <formula1>OR(ISNUMBER(T99),T99=":")</formula1>
    </dataValidation>
    <dataValidation type="custom" allowBlank="1" showInputMessage="1" showErrorMessage="1" errorTitle="Wrong data input" error="Data entry is limited to numbers._x000d__x000a_: symbol can be used for not available data." sqref="T100" xr:uid="{B5D1CB8E-588E-4B1E-91B6-669CF151358C}">
      <formula1>OR(ISNUMBER(T100),T100=":")</formula1>
    </dataValidation>
    <dataValidation type="custom" allowBlank="1" showInputMessage="1" showErrorMessage="1" errorTitle="Wrong data input" error="Data entry is limited to numbers._x000d__x000a_: symbol can be used for not available data." sqref="T105" xr:uid="{20CC3273-3462-47FC-82EF-617EC3D68E58}">
      <formula1>OR(ISNUMBER(T105),T105=":")</formula1>
    </dataValidation>
    <dataValidation type="custom" allowBlank="1" showInputMessage="1" showErrorMessage="1" errorTitle="Wrong data input" error="Data entry is limited to numbers._x000d__x000a_: symbol can be used for not available data." sqref="V96" xr:uid="{B3B39FCD-A9B3-4AE8-B538-416338E4BCAB}">
      <formula1>OR(ISNUMBER(V96),V96=":")</formula1>
    </dataValidation>
    <dataValidation type="custom" allowBlank="1" showInputMessage="1" showErrorMessage="1" errorTitle="Wrong data input" error="Data entry is limited to numbers._x000d__x000a_: symbol can be used for not available data." sqref="V97" xr:uid="{0F427FF5-5239-4C06-93E3-88FA56B7CFFD}">
      <formula1>OR(ISNUMBER(V97),V97=":")</formula1>
    </dataValidation>
    <dataValidation type="custom" allowBlank="1" showInputMessage="1" showErrorMessage="1" errorTitle="Wrong data input" error="Data entry is limited to numbers._x000d__x000a_: symbol can be used for not available data." sqref="V98" xr:uid="{4DB0F44F-0353-4E94-B99A-16BE0228D0CF}">
      <formula1>OR(ISNUMBER(V98),V98=":")</formula1>
    </dataValidation>
    <dataValidation type="custom" allowBlank="1" showInputMessage="1" showErrorMessage="1" errorTitle="Wrong data input" error="Data entry is limited to numbers._x000d__x000a_: symbol can be used for not available data." sqref="V99" xr:uid="{4940184F-4F9F-439C-AD2C-0CC3E6761A8F}">
      <formula1>OR(ISNUMBER(V99),V99=":")</formula1>
    </dataValidation>
    <dataValidation type="custom" allowBlank="1" showInputMessage="1" showErrorMessage="1" errorTitle="Wrong data input" error="Data entry is limited to numbers._x000d__x000a_: symbol can be used for not available data." sqref="V100" xr:uid="{6F949C6D-B640-4E1E-A876-378EA425EEA5}">
      <formula1>OR(ISNUMBER(V100),V100=":")</formula1>
    </dataValidation>
    <dataValidation type="custom" allowBlank="1" showInputMessage="1" showErrorMessage="1" errorTitle="Wrong data input" error="Data entry is limited to numbers._x000d__x000a_: symbol can be used for not available data." sqref="V105" xr:uid="{65CA56E3-E382-4FB6-90E5-E37361AC2A3A}">
      <formula1>OR(ISNUMBER(V105),V105=":")</formula1>
    </dataValidation>
    <dataValidation type="custom" allowBlank="1" showInputMessage="1" showErrorMessage="1" errorTitle="Wrong data input" error="Data entry is limited to numbers._x000d__x000a_: symbol can be used for not available data." sqref="X96" xr:uid="{39BB1C8D-4B60-4A21-8195-139956204634}">
      <formula1>OR(ISNUMBER(X96),X96=":")</formula1>
    </dataValidation>
    <dataValidation type="custom" allowBlank="1" showInputMessage="1" showErrorMessage="1" errorTitle="Wrong data input" error="Data entry is limited to numbers._x000d__x000a_: symbol can be used for not available data." sqref="X97" xr:uid="{A370E237-77BE-42AC-A1A4-1A54B39A7E14}">
      <formula1>OR(ISNUMBER(X97),X97=":")</formula1>
    </dataValidation>
    <dataValidation type="custom" allowBlank="1" showInputMessage="1" showErrorMessage="1" errorTitle="Wrong data input" error="Data entry is limited to numbers._x000d__x000a_: symbol can be used for not available data." sqref="X98" xr:uid="{51733419-99A9-4755-AC35-C247D4282E95}">
      <formula1>OR(ISNUMBER(X98),X98=":")</formula1>
    </dataValidation>
    <dataValidation type="custom" allowBlank="1" showInputMessage="1" showErrorMessage="1" errorTitle="Wrong data input" error="Data entry is limited to numbers._x000d__x000a_: symbol can be used for not available data." sqref="X99" xr:uid="{19AD8DD0-300D-47B0-A652-B5A4CAC462B6}">
      <formula1>OR(ISNUMBER(X99),X99=":")</formula1>
    </dataValidation>
    <dataValidation type="custom" allowBlank="1" showInputMessage="1" showErrorMessage="1" errorTitle="Wrong data input" error="Data entry is limited to numbers._x000d__x000a_: symbol can be used for not available data." sqref="X100" xr:uid="{C5D22CC5-BA7F-4364-A79C-C9B386213C99}">
      <formula1>OR(ISNUMBER(X100),X100=":")</formula1>
    </dataValidation>
    <dataValidation type="custom" allowBlank="1" showInputMessage="1" showErrorMessage="1" errorTitle="Wrong data input" error="Data entry is limited to numbers._x000d__x000a_: symbol can be used for not available data." sqref="X105" xr:uid="{02630B21-3FB9-47E5-AA31-0E98AA2236AD}">
      <formula1>OR(ISNUMBER(X105),X105=":")</formula1>
    </dataValidation>
    <dataValidation type="custom" allowBlank="1" showInputMessage="1" showErrorMessage="1" errorTitle="Wrong data input" error="Data entry is limited to numbers._x000d__x000a_: symbol can be used for not available data." sqref="Z96" xr:uid="{33FD10FF-6E71-4B3D-B6EC-57B9F93E505E}">
      <formula1>OR(ISNUMBER(Z96),Z96=":")</formula1>
    </dataValidation>
    <dataValidation type="custom" allowBlank="1" showInputMessage="1" showErrorMessage="1" errorTitle="Wrong data input" error="Data entry is limited to numbers._x000d__x000a_: symbol can be used for not available data." sqref="Z97" xr:uid="{A9F284C6-3FA4-42F0-8F74-C48EE3CBFB88}">
      <formula1>OR(ISNUMBER(Z97),Z97=":")</formula1>
    </dataValidation>
    <dataValidation type="custom" allowBlank="1" showInputMessage="1" showErrorMessage="1" errorTitle="Wrong data input" error="Data entry is limited to numbers._x000d__x000a_: symbol can be used for not available data." sqref="Z98" xr:uid="{8D724499-5F8B-4139-A476-CA2B40B1B3F6}">
      <formula1>OR(ISNUMBER(Z98),Z98=":")</formula1>
    </dataValidation>
    <dataValidation type="custom" allowBlank="1" showInputMessage="1" showErrorMessage="1" errorTitle="Wrong data input" error="Data entry is limited to numbers._x000d__x000a_: symbol can be used for not available data." sqref="Z99" xr:uid="{91C78B2C-BEF2-4B4E-9618-A2A46C67F008}">
      <formula1>OR(ISNUMBER(Z99),Z99=":")</formula1>
    </dataValidation>
    <dataValidation type="custom" allowBlank="1" showInputMessage="1" showErrorMessage="1" errorTitle="Wrong data input" error="Data entry is limited to numbers._x000d__x000a_: symbol can be used for not available data." sqref="Z100" xr:uid="{4EC418CB-4E67-4A93-A39A-3FED0B929277}">
      <formula1>OR(ISNUMBER(Z100),Z100=":")</formula1>
    </dataValidation>
    <dataValidation type="custom" allowBlank="1" showInputMessage="1" showErrorMessage="1" errorTitle="Wrong data input" error="Data entry is limited to numbers._x000d__x000a_: symbol can be used for not available data." sqref="Z105" xr:uid="{32C875E2-9000-4F9C-9829-AA249FDE18A3}">
      <formula1>OR(ISNUMBER(Z105),Z105=":")</formula1>
    </dataValidation>
    <dataValidation type="custom" allowBlank="1" showInputMessage="1" showErrorMessage="1" errorTitle="Wrong data input" error="Data entry is limited to numbers._x000d__x000a_: symbol can be used for not available data." sqref="AB96" xr:uid="{C3E303ED-8D4C-425A-872D-EFE235AE5497}">
      <formula1>OR(ISNUMBER(AB96),AB96=":")</formula1>
    </dataValidation>
    <dataValidation type="custom" allowBlank="1" showInputMessage="1" showErrorMessage="1" errorTitle="Wrong data input" error="Data entry is limited to numbers._x000d__x000a_: symbol can be used for not available data." sqref="AB97" xr:uid="{737D1218-FA6B-4460-913D-DC39C1C95CE8}">
      <formula1>OR(ISNUMBER(AB97),AB97=":")</formula1>
    </dataValidation>
    <dataValidation type="custom" allowBlank="1" showInputMessage="1" showErrorMessage="1" errorTitle="Wrong data input" error="Data entry is limited to numbers._x000d__x000a_: symbol can be used for not available data." sqref="AB98" xr:uid="{D25F491C-32EA-402A-A9C2-FF8A8125A207}">
      <formula1>OR(ISNUMBER(AB98),AB98=":")</formula1>
    </dataValidation>
    <dataValidation type="custom" allowBlank="1" showInputMessage="1" showErrorMessage="1" errorTitle="Wrong data input" error="Data entry is limited to numbers._x000d__x000a_: symbol can be used for not available data." sqref="AB99" xr:uid="{EF6FE4EC-A4B1-4483-841E-5CB8E0E7AFB0}">
      <formula1>OR(ISNUMBER(AB99),AB99=":")</formula1>
    </dataValidation>
    <dataValidation type="custom" allowBlank="1" showInputMessage="1" showErrorMessage="1" errorTitle="Wrong data input" error="Data entry is limited to numbers._x000d__x000a_: symbol can be used for not available data." sqref="AB100" xr:uid="{A0D33F8E-106D-4EFD-B81B-8961EDE8F802}">
      <formula1>OR(ISNUMBER(AB100),AB100=":")</formula1>
    </dataValidation>
    <dataValidation type="custom" allowBlank="1" showInputMessage="1" showErrorMessage="1" errorTitle="Wrong data input" error="Data entry is limited to numbers._x000d__x000a_: symbol can be used for not available data." sqref="AB105" xr:uid="{BB66FA87-96B8-4897-89C5-EA552A1B2A44}">
      <formula1>OR(ISNUMBER(AB105),AB105=":")</formula1>
    </dataValidation>
    <dataValidation type="custom" allowBlank="1" showInputMessage="1" showErrorMessage="1" errorTitle="Wrong data input" error="Data entry is limited to numbers._x000d__x000a_: symbol can be used for not available data." sqref="AD96" xr:uid="{7C32738C-B3D6-43AD-8D4E-29C5672CDDF0}">
      <formula1>OR(ISNUMBER(AD96),AD96=":")</formula1>
    </dataValidation>
    <dataValidation type="custom" allowBlank="1" showInputMessage="1" showErrorMessage="1" errorTitle="Wrong data input" error="Data entry is limited to numbers._x000d__x000a_: symbol can be used for not available data." sqref="AD97" xr:uid="{03DB1F7D-E0EE-437A-B314-23D407BB2FF6}">
      <formula1>OR(ISNUMBER(AD97),AD97=":")</formula1>
    </dataValidation>
    <dataValidation type="custom" allowBlank="1" showInputMessage="1" showErrorMessage="1" errorTitle="Wrong data input" error="Data entry is limited to numbers._x000d__x000a_: symbol can be used for not available data." sqref="AD98" xr:uid="{B7EADA79-4FE7-4BA7-937F-6E36E5DBF783}">
      <formula1>OR(ISNUMBER(AD98),AD98=":")</formula1>
    </dataValidation>
    <dataValidation type="custom" allowBlank="1" showInputMessage="1" showErrorMessage="1" errorTitle="Wrong data input" error="Data entry is limited to numbers._x000d__x000a_: symbol can be used for not available data." sqref="AD99" xr:uid="{856C4644-0672-479B-8581-476DE0D768B5}">
      <formula1>OR(ISNUMBER(AD99),AD99=":")</formula1>
    </dataValidation>
    <dataValidation type="custom" allowBlank="1" showInputMessage="1" showErrorMessage="1" errorTitle="Wrong data input" error="Data entry is limited to numbers._x000d__x000a_: symbol can be used for not available data." sqref="AD100" xr:uid="{A8E4166C-7931-4DF9-B2B6-2AB15366B4B1}">
      <formula1>OR(ISNUMBER(AD100),AD100=":")</formula1>
    </dataValidation>
    <dataValidation type="custom" allowBlank="1" showInputMessage="1" showErrorMessage="1" errorTitle="Wrong data input" error="Data entry is limited to numbers._x000d__x000a_: symbol can be used for not available data." sqref="AD105" xr:uid="{CCCAC514-D71A-419C-A8E8-5276298C55EB}">
      <formula1>OR(ISNUMBER(AD105),AD105=":")</formula1>
    </dataValidation>
    <dataValidation type="custom" allowBlank="1" showInputMessage="1" showErrorMessage="1" errorTitle="Wrong data input" error="Data entry is limited to numbers._x000d__x000a_: symbol can be used for not available data." sqref="AF96" xr:uid="{920D2512-53B1-4EAD-8913-1931DED0EB4B}">
      <formula1>OR(ISNUMBER(AF96),AF96=":")</formula1>
    </dataValidation>
    <dataValidation type="custom" allowBlank="1" showInputMessage="1" showErrorMessage="1" errorTitle="Wrong data input" error="Data entry is limited to numbers._x000d__x000a_: symbol can be used for not available data." sqref="AF97" xr:uid="{4F6A4909-1C6E-4590-96E9-E97B7FF08FEC}">
      <formula1>OR(ISNUMBER(AF97),AF97=":")</formula1>
    </dataValidation>
    <dataValidation type="custom" allowBlank="1" showInputMessage="1" showErrorMessage="1" errorTitle="Wrong data input" error="Data entry is limited to numbers._x000d__x000a_: symbol can be used for not available data." sqref="AF98" xr:uid="{500FD936-CD04-4FE4-B4C1-EFA4F6D04A7E}">
      <formula1>OR(ISNUMBER(AF98),AF98=":")</formula1>
    </dataValidation>
    <dataValidation type="custom" allowBlank="1" showInputMessage="1" showErrorMessage="1" errorTitle="Wrong data input" error="Data entry is limited to numbers._x000d__x000a_: symbol can be used for not available data." sqref="AF99" xr:uid="{F15A7733-86BF-46D1-9654-195D1214547D}">
      <formula1>OR(ISNUMBER(AF99),AF99=":")</formula1>
    </dataValidation>
    <dataValidation type="custom" allowBlank="1" showInputMessage="1" showErrorMessage="1" errorTitle="Wrong data input" error="Data entry is limited to numbers._x000d__x000a_: symbol can be used for not available data." sqref="AF100" xr:uid="{37C00A57-2603-4A71-89E0-24817F2F313C}">
      <formula1>OR(ISNUMBER(AF100),AF100=":")</formula1>
    </dataValidation>
    <dataValidation type="custom" allowBlank="1" showInputMessage="1" showErrorMessage="1" errorTitle="Wrong data input" error="Data entry is limited to numbers._x000d__x000a_: symbol can be used for not available data." sqref="AF105" xr:uid="{40949E41-D0DE-4138-8628-4310AE7A24CF}">
      <formula1>OR(ISNUMBER(AF105),AF105=":")</formula1>
    </dataValidation>
    <dataValidation type="custom" allowBlank="1" showInputMessage="1" showErrorMessage="1" errorTitle="Wrong data input" error="Data entry is limited to numbers._x000d__x000a_: symbol can be used for not available data." sqref="AH96" xr:uid="{B12D1E3E-BF20-4037-AE6D-02BD0F3FEDC7}">
      <formula1>OR(ISNUMBER(AH96),AH96=":")</formula1>
    </dataValidation>
    <dataValidation type="custom" allowBlank="1" showInputMessage="1" showErrorMessage="1" errorTitle="Wrong data input" error="Data entry is limited to numbers._x000d__x000a_: symbol can be used for not available data." sqref="AH97" xr:uid="{6A3237CF-040F-47A2-82DB-F416C41C7652}">
      <formula1>OR(ISNUMBER(AH97),AH97=":")</formula1>
    </dataValidation>
    <dataValidation type="custom" allowBlank="1" showInputMessage="1" showErrorMessage="1" errorTitle="Wrong data input" error="Data entry is limited to numbers._x000d__x000a_: symbol can be used for not available data." sqref="AH98" xr:uid="{3721F68B-4407-489A-B3C8-1FBF02C6CDB3}">
      <formula1>OR(ISNUMBER(AH98),AH98=":")</formula1>
    </dataValidation>
    <dataValidation type="custom" allowBlank="1" showInputMessage="1" showErrorMessage="1" errorTitle="Wrong data input" error="Data entry is limited to numbers._x000d__x000a_: symbol can be used for not available data." sqref="AH99" xr:uid="{CF746322-BC14-41F7-A136-DDE82D9C3888}">
      <formula1>OR(ISNUMBER(AH99),AH99=":")</formula1>
    </dataValidation>
    <dataValidation type="custom" allowBlank="1" showInputMessage="1" showErrorMessage="1" errorTitle="Wrong data input" error="Data entry is limited to numbers._x000d__x000a_: symbol can be used for not available data." sqref="AH100" xr:uid="{5659F7B9-A4A1-48E0-A24E-4B0E1677D05A}">
      <formula1>OR(ISNUMBER(AH100),AH100=":")</formula1>
    </dataValidation>
    <dataValidation type="custom" allowBlank="1" showInputMessage="1" showErrorMessage="1" errorTitle="Wrong data input" error="Data entry is limited to numbers._x000d__x000a_: symbol can be used for not available data." sqref="AH105" xr:uid="{5BDD0B6E-A5CC-49C3-9355-93AD65638AB5}">
      <formula1>OR(ISNUMBER(AH105),AH105=":")</formula1>
    </dataValidation>
    <dataValidation type="custom" allowBlank="1" showInputMessage="1" showErrorMessage="1" errorTitle="Wrong data input" error="Data entry is limited to numbers._x000d__x000a_: symbol can be used for not available data." sqref="AJ96" xr:uid="{68A76F19-A732-4110-A735-B4A214C4FE71}">
      <formula1>OR(ISNUMBER(AJ96),AJ96=":")</formula1>
    </dataValidation>
    <dataValidation type="custom" allowBlank="1" showInputMessage="1" showErrorMessage="1" errorTitle="Wrong data input" error="Data entry is limited to numbers._x000d__x000a_: symbol can be used for not available data." sqref="AJ97" xr:uid="{B5AB59FE-0A1A-4C5B-BB71-4AA7903B872D}">
      <formula1>OR(ISNUMBER(AJ97),AJ97=":")</formula1>
    </dataValidation>
    <dataValidation type="custom" allowBlank="1" showInputMessage="1" showErrorMessage="1" errorTitle="Wrong data input" error="Data entry is limited to numbers._x000d__x000a_: symbol can be used for not available data." sqref="AJ98" xr:uid="{D647DDC8-410A-45A7-8FD3-356B0BECE7B3}">
      <formula1>OR(ISNUMBER(AJ98),AJ98=":")</formula1>
    </dataValidation>
    <dataValidation type="custom" allowBlank="1" showInputMessage="1" showErrorMessage="1" errorTitle="Wrong data input" error="Data entry is limited to numbers._x000d__x000a_: symbol can be used for not available data." sqref="AJ99" xr:uid="{44FC3043-D3BC-44E0-84A6-D7D1CEC3763E}">
      <formula1>OR(ISNUMBER(AJ99),AJ99=":")</formula1>
    </dataValidation>
    <dataValidation type="custom" allowBlank="1" showInputMessage="1" showErrorMessage="1" errorTitle="Wrong data input" error="Data entry is limited to numbers._x000d__x000a_: symbol can be used for not available data." sqref="AJ100" xr:uid="{3A522B49-EC87-4306-A73C-13C552A65EE2}">
      <formula1>OR(ISNUMBER(AJ100),AJ100=":")</formula1>
    </dataValidation>
    <dataValidation type="custom" allowBlank="1" showInputMessage="1" showErrorMessage="1" errorTitle="Wrong data input" error="Data entry is limited to numbers._x000d__x000a_: symbol can be used for not available data." sqref="AJ105" xr:uid="{DAA9BE94-D0B9-46DA-92D2-930203E4EE76}">
      <formula1>OR(ISNUMBER(AJ105),AJ105=":")</formula1>
    </dataValidation>
    <dataValidation type="custom" allowBlank="1" showInputMessage="1" showErrorMessage="1" errorTitle="Wrong data input" error="Data entry is limited to numbers._x000d__x000a_: symbol can be used for not available data." sqref="AL96" xr:uid="{947EFAB5-1836-46C3-B057-FF320CDA75EE}">
      <formula1>OR(ISNUMBER(AL96),AL96=":")</formula1>
    </dataValidation>
    <dataValidation type="custom" allowBlank="1" showInputMessage="1" showErrorMessage="1" errorTitle="Wrong data input" error="Data entry is limited to numbers._x000d__x000a_: symbol can be used for not available data." sqref="AL97" xr:uid="{1E347470-CE85-49BD-9AE7-9656FAC8563F}">
      <formula1>OR(ISNUMBER(AL97),AL97=":")</formula1>
    </dataValidation>
    <dataValidation type="custom" allowBlank="1" showInputMessage="1" showErrorMessage="1" errorTitle="Wrong data input" error="Data entry is limited to numbers._x000d__x000a_: symbol can be used for not available data." sqref="AL98" xr:uid="{7566D932-BF2D-496A-A878-C8A0151E79E1}">
      <formula1>OR(ISNUMBER(AL98),AL98=":")</formula1>
    </dataValidation>
    <dataValidation type="custom" allowBlank="1" showInputMessage="1" showErrorMessage="1" errorTitle="Wrong data input" error="Data entry is limited to numbers._x000d__x000a_: symbol can be used for not available data." sqref="AL99" xr:uid="{1C0E1446-29C2-4E46-BEC3-C7F43CD66B5D}">
      <formula1>OR(ISNUMBER(AL99),AL99=":")</formula1>
    </dataValidation>
    <dataValidation type="custom" allowBlank="1" showInputMessage="1" showErrorMessage="1" errorTitle="Wrong data input" error="Data entry is limited to numbers._x000d__x000a_: symbol can be used for not available data." sqref="AL100" xr:uid="{582852CF-D7D6-49E8-AAA6-F7245FEBADA4}">
      <formula1>OR(ISNUMBER(AL100),AL100=":")</formula1>
    </dataValidation>
    <dataValidation type="custom" allowBlank="1" showInputMessage="1" showErrorMessage="1" errorTitle="Wrong data input" error="Data entry is limited to numbers._x000d__x000a_: symbol can be used for not available data." sqref="AL105" xr:uid="{AAF4809D-9049-4EA5-BC13-80275B1D7ED6}">
      <formula1>OR(ISNUMBER(AL105),AL105=":")</formula1>
    </dataValidation>
    <dataValidation type="custom" allowBlank="1" showInputMessage="1" showErrorMessage="1" errorTitle="Wrong data input" error="Data entry is limited to numbers._x000d__x000a_: symbol can be used for not available data." sqref="AN96" xr:uid="{72E49D75-28CE-4DDA-A9F5-931A02F181A6}">
      <formula1>OR(ISNUMBER(AN96),AN96=":")</formula1>
    </dataValidation>
    <dataValidation type="custom" allowBlank="1" showInputMessage="1" showErrorMessage="1" errorTitle="Wrong data input" error="Data entry is limited to numbers._x000d__x000a_: symbol can be used for not available data." sqref="AN97" xr:uid="{C3318240-D7B0-4FC3-8DD4-099F9025CA17}">
      <formula1>OR(ISNUMBER(AN97),AN97=":")</formula1>
    </dataValidation>
    <dataValidation type="custom" allowBlank="1" showInputMessage="1" showErrorMessage="1" errorTitle="Wrong data input" error="Data entry is limited to numbers._x000d__x000a_: symbol can be used for not available data." sqref="AN98" xr:uid="{C573B785-59CF-4D9C-A512-E22180007318}">
      <formula1>OR(ISNUMBER(AN98),AN98=":")</formula1>
    </dataValidation>
    <dataValidation type="custom" allowBlank="1" showInputMessage="1" showErrorMessage="1" errorTitle="Wrong data input" error="Data entry is limited to numbers._x000d__x000a_: symbol can be used for not available data." sqref="AN99" xr:uid="{BC6D7597-F054-4A30-B470-50C386FD815C}">
      <formula1>OR(ISNUMBER(AN99),AN99=":")</formula1>
    </dataValidation>
    <dataValidation type="custom" allowBlank="1" showInputMessage="1" showErrorMessage="1" errorTitle="Wrong data input" error="Data entry is limited to numbers._x000d__x000a_: symbol can be used for not available data." sqref="AN100" xr:uid="{19B663FE-CE5B-4B59-B8EA-78E144B2F361}">
      <formula1>OR(ISNUMBER(AN100),AN100=":")</formula1>
    </dataValidation>
    <dataValidation type="custom" allowBlank="1" showInputMessage="1" showErrorMessage="1" errorTitle="Wrong data input" error="Data entry is limited to numbers._x000d__x000a_: symbol can be used for not available data." sqref="AN105" xr:uid="{97693ACE-1A0A-48E4-9F44-04CF9369DA2B}">
      <formula1>OR(ISNUMBER(AN105),AN105=":")</formula1>
    </dataValidation>
    <dataValidation type="custom" allowBlank="1" showInputMessage="1" showErrorMessage="1" errorTitle="Wrong data input" error="Data entry is limited to numbers._x000d__x000a_: symbol can be used for not available data." sqref="AP96" xr:uid="{1F4D881E-269C-4622-9966-8180ED3B19B0}">
      <formula1>OR(ISNUMBER(AP96),AP96=":")</formula1>
    </dataValidation>
    <dataValidation type="custom" allowBlank="1" showInputMessage="1" showErrorMessage="1" errorTitle="Wrong data input" error="Data entry is limited to numbers._x000d__x000a_: symbol can be used for not available data." sqref="AP97" xr:uid="{983B27C6-5B8C-4DB3-A8BA-F8E7DA64C0D1}">
      <formula1>OR(ISNUMBER(AP97),AP97=":")</formula1>
    </dataValidation>
    <dataValidation type="custom" allowBlank="1" showInputMessage="1" showErrorMessage="1" errorTitle="Wrong data input" error="Data entry is limited to numbers._x000d__x000a_: symbol can be used for not available data." sqref="AP98" xr:uid="{43144F54-49C4-4E97-9CE0-DC05BD24A484}">
      <formula1>OR(ISNUMBER(AP98),AP98=":")</formula1>
    </dataValidation>
    <dataValidation type="custom" allowBlank="1" showInputMessage="1" showErrorMessage="1" errorTitle="Wrong data input" error="Data entry is limited to numbers._x000d__x000a_: symbol can be used for not available data." sqref="AP99" xr:uid="{D4434E4B-06F2-469F-A815-A8EEA2DE71F0}">
      <formula1>OR(ISNUMBER(AP99),AP99=":")</formula1>
    </dataValidation>
    <dataValidation type="custom" allowBlank="1" showInputMessage="1" showErrorMessage="1" errorTitle="Wrong data input" error="Data entry is limited to numbers._x000d__x000a_: symbol can be used for not available data." sqref="AP100" xr:uid="{5940F3EB-9F10-45F4-841D-F597C1A5CEEF}">
      <formula1>OR(ISNUMBER(AP100),AP100=":")</formula1>
    </dataValidation>
    <dataValidation type="custom" allowBlank="1" showInputMessage="1" showErrorMessage="1" errorTitle="Wrong data input" error="Data entry is limited to numbers._x000d__x000a_: symbol can be used for not available data." sqref="AP105" xr:uid="{48FF8AC2-44A4-4FCC-9311-943C497989FF}">
      <formula1>OR(ISNUMBER(AP105),AP105=":")</formula1>
    </dataValidation>
    <dataValidation type="custom" allowBlank="1" showInputMessage="1" showErrorMessage="1" errorTitle="Wrong data input" error="Data entry is limited to numbers._x000d__x000a_: symbol can be used for not available data." sqref="AR96" xr:uid="{5D134A75-4F80-41DD-8230-FA70EF15E945}">
      <formula1>OR(ISNUMBER(AR96),AR96=":")</formula1>
    </dataValidation>
    <dataValidation type="custom" allowBlank="1" showInputMessage="1" showErrorMessage="1" errorTitle="Wrong data input" error="Data entry is limited to numbers._x000d__x000a_: symbol can be used for not available data." sqref="AR97" xr:uid="{24EEB88E-026A-4048-8CCB-1159D8A10E78}">
      <formula1>OR(ISNUMBER(AR97),AR97=":")</formula1>
    </dataValidation>
    <dataValidation type="custom" allowBlank="1" showInputMessage="1" showErrorMessage="1" errorTitle="Wrong data input" error="Data entry is limited to numbers._x000d__x000a_: symbol can be used for not available data." sqref="AR98" xr:uid="{84352650-2B1E-4D64-B5B5-CB11D91731A7}">
      <formula1>OR(ISNUMBER(AR98),AR98=":")</formula1>
    </dataValidation>
    <dataValidation type="custom" allowBlank="1" showInputMessage="1" showErrorMessage="1" errorTitle="Wrong data input" error="Data entry is limited to numbers._x000d__x000a_: symbol can be used for not available data." sqref="AR99" xr:uid="{8C9DC32C-E722-4FD1-9DB0-CDFEBE2B0E59}">
      <formula1>OR(ISNUMBER(AR99),AR99=":")</formula1>
    </dataValidation>
    <dataValidation type="custom" allowBlank="1" showInputMessage="1" showErrorMessage="1" errorTitle="Wrong data input" error="Data entry is limited to numbers._x000d__x000a_: symbol can be used for not available data." sqref="AR100" xr:uid="{88D7F74D-344F-45CD-900B-5C5BFC85FBBF}">
      <formula1>OR(ISNUMBER(AR100),AR100=":")</formula1>
    </dataValidation>
    <dataValidation type="custom" allowBlank="1" showInputMessage="1" showErrorMessage="1" errorTitle="Wrong data input" error="Data entry is limited to numbers._x000d__x000a_: symbol can be used for not available data." sqref="AR105" xr:uid="{8E0625CB-6A50-4443-841E-214D5BB989B1}">
      <formula1>OR(ISNUMBER(AR105),AR105=":")</formula1>
    </dataValidation>
    <dataValidation type="custom" allowBlank="1" showInputMessage="1" showErrorMessage="1" errorTitle="Wrong data input" error="Data entry is limited to numbers._x000d__x000a_: symbol can be used for not available data." sqref="AT96" xr:uid="{D88BE947-DDE5-4763-A20E-22C6D47D6FAD}">
      <formula1>OR(ISNUMBER(AT96),AT96=":")</formula1>
    </dataValidation>
    <dataValidation type="custom" allowBlank="1" showInputMessage="1" showErrorMessage="1" errorTitle="Wrong data input" error="Data entry is limited to numbers._x000d__x000a_: symbol can be used for not available data." sqref="AT97" xr:uid="{ED2CAA1B-D87E-4426-9115-A758E8FCAD89}">
      <formula1>OR(ISNUMBER(AT97),AT97=":")</formula1>
    </dataValidation>
    <dataValidation type="custom" allowBlank="1" showInputMessage="1" showErrorMessage="1" errorTitle="Wrong data input" error="Data entry is limited to numbers._x000d__x000a_: symbol can be used for not available data." sqref="AT98" xr:uid="{D162E36D-5428-404C-AA73-2AF86E5A13F9}">
      <formula1>OR(ISNUMBER(AT98),AT98=":")</formula1>
    </dataValidation>
    <dataValidation type="custom" allowBlank="1" showInputMessage="1" showErrorMessage="1" errorTitle="Wrong data input" error="Data entry is limited to numbers._x000d__x000a_: symbol can be used for not available data." sqref="AT99" xr:uid="{6BCCDFBC-B3B3-4D72-99AE-40E97DA23EA6}">
      <formula1>OR(ISNUMBER(AT99),AT99=":")</formula1>
    </dataValidation>
    <dataValidation type="custom" allowBlank="1" showInputMessage="1" showErrorMessage="1" errorTitle="Wrong data input" error="Data entry is limited to numbers._x000d__x000a_: symbol can be used for not available data." sqref="AT100" xr:uid="{F42E28D4-2C3C-4146-B4CC-612B8617ED37}">
      <formula1>OR(ISNUMBER(AT100),AT100=":")</formula1>
    </dataValidation>
    <dataValidation type="custom" allowBlank="1" showInputMessage="1" showErrorMessage="1" errorTitle="Wrong data input" error="Data entry is limited to numbers._x000d__x000a_: symbol can be used for not available data." sqref="AT105" xr:uid="{C1B3BF11-D8FA-418D-BDED-5DD6CB6E291C}">
      <formula1>OR(ISNUMBER(AT105),AT105=":")</formula1>
    </dataValidation>
    <dataValidation type="custom" allowBlank="1" showInputMessage="1" showErrorMessage="1" errorTitle="Wrong data input" error="Data entry is limited to numbers._x000d__x000a_: symbol can be used for not available data." sqref="AV96" xr:uid="{4C1B26B2-2A64-451B-9C25-033C78ADC4A3}">
      <formula1>OR(ISNUMBER(AV96),AV96=":")</formula1>
    </dataValidation>
    <dataValidation type="custom" allowBlank="1" showInputMessage="1" showErrorMessage="1" errorTitle="Wrong data input" error="Data entry is limited to numbers._x000d__x000a_: symbol can be used for not available data." sqref="AV97" xr:uid="{B8D2B57A-9F45-4087-957E-B7CC201F7538}">
      <formula1>OR(ISNUMBER(AV97),AV97=":")</formula1>
    </dataValidation>
    <dataValidation type="custom" allowBlank="1" showInputMessage="1" showErrorMessage="1" errorTitle="Wrong data input" error="Data entry is limited to numbers._x000d__x000a_: symbol can be used for not available data." sqref="AV98" xr:uid="{9A184E0E-4ED9-406D-85C9-345DA58901F7}">
      <formula1>OR(ISNUMBER(AV98),AV98=":")</formula1>
    </dataValidation>
    <dataValidation type="custom" allowBlank="1" showInputMessage="1" showErrorMessage="1" errorTitle="Wrong data input" error="Data entry is limited to numbers._x000d__x000a_: symbol can be used for not available data." sqref="AV99" xr:uid="{2566B136-D57C-436D-B989-84A0E00300F9}">
      <formula1>OR(ISNUMBER(AV99),AV99=":")</formula1>
    </dataValidation>
    <dataValidation type="custom" allowBlank="1" showInputMessage="1" showErrorMessage="1" errorTitle="Wrong data input" error="Data entry is limited to numbers._x000d__x000a_: symbol can be used for not available data." sqref="AV100" xr:uid="{38DC0340-5C05-44A8-963E-D11F8CBE8953}">
      <formula1>OR(ISNUMBER(AV100),AV100=":")</formula1>
    </dataValidation>
    <dataValidation type="custom" allowBlank="1" showInputMessage="1" showErrorMessage="1" errorTitle="Wrong data input" error="Data entry is limited to numbers._x000d__x000a_: symbol can be used for not available data." sqref="AV105" xr:uid="{8BA83D41-09F4-473B-9BB5-85BA021BAE7A}">
      <formula1>OR(ISNUMBER(AV105),AV105=":")</formula1>
    </dataValidation>
    <dataValidation type="custom" allowBlank="1" showInputMessage="1" showErrorMessage="1" errorTitle="Wrong data input" error="Data entry is limited to numbers._x000d__x000a_: symbol can be used for not available data." sqref="AX96" xr:uid="{A41D0DB5-F0F2-4BEC-9481-1761B9BAA6BB}">
      <formula1>OR(ISNUMBER(AX96),AX96=":")</formula1>
    </dataValidation>
    <dataValidation type="custom" allowBlank="1" showInputMessage="1" showErrorMessage="1" errorTitle="Wrong data input" error="Data entry is limited to numbers._x000d__x000a_: symbol can be used for not available data." sqref="AX97" xr:uid="{C0616F39-0321-40D2-B41C-F3723B42FFB5}">
      <formula1>OR(ISNUMBER(AX97),AX97=":")</formula1>
    </dataValidation>
    <dataValidation type="custom" allowBlank="1" showInputMessage="1" showErrorMessage="1" errorTitle="Wrong data input" error="Data entry is limited to numbers._x000d__x000a_: symbol can be used for not available data." sqref="AX98" xr:uid="{F5636C51-DB36-4012-BCAF-D9B7C8194E74}">
      <formula1>OR(ISNUMBER(AX98),AX98=":")</formula1>
    </dataValidation>
    <dataValidation type="custom" allowBlank="1" showInputMessage="1" showErrorMessage="1" errorTitle="Wrong data input" error="Data entry is limited to numbers._x000d__x000a_: symbol can be used for not available data." sqref="AX99" xr:uid="{87A87364-FC39-42FE-A8C8-54F095096377}">
      <formula1>OR(ISNUMBER(AX99),AX99=":")</formula1>
    </dataValidation>
    <dataValidation type="custom" allowBlank="1" showInputMessage="1" showErrorMessage="1" errorTitle="Wrong data input" error="Data entry is limited to numbers._x000d__x000a_: symbol can be used for not available data." sqref="AX100" xr:uid="{BDE41CD0-7A8B-458D-BAEB-3A1FA3923E17}">
      <formula1>OR(ISNUMBER(AX100),AX100=":")</formula1>
    </dataValidation>
    <dataValidation type="custom" allowBlank="1" showInputMessage="1" showErrorMessage="1" errorTitle="Wrong data input" error="Data entry is limited to numbers._x000d__x000a_: symbol can be used for not available data." sqref="AX105" xr:uid="{06D22424-9C3A-4315-B14A-8A1BF237B36D}">
      <formula1>OR(ISNUMBER(AX105),AX105=":")</formula1>
    </dataValidation>
    <dataValidation type="custom" allowBlank="1" showInputMessage="1" showErrorMessage="1" errorTitle="Wrong data input" error="Data entry is limited to numbers._x000d__x000a_: symbol can be used for not available data." sqref="AZ96" xr:uid="{21508E4D-CB9A-43AD-89C9-76ABA36B05C2}">
      <formula1>OR(ISNUMBER(AZ96),AZ96=":")</formula1>
    </dataValidation>
    <dataValidation type="custom" allowBlank="1" showInputMessage="1" showErrorMessage="1" errorTitle="Wrong data input" error="Data entry is limited to numbers._x000d__x000a_: symbol can be used for not available data." sqref="AZ97" xr:uid="{ECCC5B71-8C74-4D6F-A47D-70E924ADE66F}">
      <formula1>OR(ISNUMBER(AZ97),AZ97=":")</formula1>
    </dataValidation>
    <dataValidation type="custom" allowBlank="1" showInputMessage="1" showErrorMessage="1" errorTitle="Wrong data input" error="Data entry is limited to numbers._x000d__x000a_: symbol can be used for not available data." sqref="AZ98" xr:uid="{E2A9D9CE-5E1E-4D32-B285-3FF52EF83A94}">
      <formula1>OR(ISNUMBER(AZ98),AZ98=":")</formula1>
    </dataValidation>
    <dataValidation type="custom" allowBlank="1" showInputMessage="1" showErrorMessage="1" errorTitle="Wrong data input" error="Data entry is limited to numbers._x000d__x000a_: symbol can be used for not available data." sqref="AZ99" xr:uid="{AA4F23C2-24F3-4328-90ED-2098C7762C14}">
      <formula1>OR(ISNUMBER(AZ99),AZ99=":")</formula1>
    </dataValidation>
    <dataValidation type="custom" allowBlank="1" showInputMessage="1" showErrorMessage="1" errorTitle="Wrong data input" error="Data entry is limited to numbers._x000d__x000a_: symbol can be used for not available data." sqref="AZ100" xr:uid="{CA1D6FD3-A493-489E-BA94-AE016EF91179}">
      <formula1>OR(ISNUMBER(AZ100),AZ100=":")</formula1>
    </dataValidation>
    <dataValidation type="custom" allowBlank="1" showInputMessage="1" showErrorMessage="1" errorTitle="Wrong data input" error="Data entry is limited to numbers._x000d__x000a_: symbol can be used for not available data." sqref="AZ105" xr:uid="{CBC85596-4A3A-4F0F-81F4-3BC173873F45}">
      <formula1>OR(ISNUMBER(AZ105),AZ105=":")</formula1>
    </dataValidation>
    <dataValidation type="custom" allowBlank="1" showInputMessage="1" showErrorMessage="1" errorTitle="Wrong data input" error="Data entry is limited to numbers._x000d__x000a_: symbol can be used for not available data." sqref="BB96" xr:uid="{7FCEF0E0-F517-401D-AEC5-B16BB13CC741}">
      <formula1>OR(ISNUMBER(BB96),BB96=":")</formula1>
    </dataValidation>
    <dataValidation type="custom" allowBlank="1" showInputMessage="1" showErrorMessage="1" errorTitle="Wrong data input" error="Data entry is limited to numbers._x000d__x000a_: symbol can be used for not available data." sqref="BB97" xr:uid="{8FF5A91C-3F35-4567-9AB0-C0CF9DE4326B}">
      <formula1>OR(ISNUMBER(BB97),BB97=":")</formula1>
    </dataValidation>
    <dataValidation type="custom" allowBlank="1" showInputMessage="1" showErrorMessage="1" errorTitle="Wrong data input" error="Data entry is limited to numbers._x000d__x000a_: symbol can be used for not available data." sqref="BB98" xr:uid="{5CC8C15E-73B3-4F53-9FA0-D5B3BCE83DE8}">
      <formula1>OR(ISNUMBER(BB98),BB98=":")</formula1>
    </dataValidation>
    <dataValidation type="custom" allowBlank="1" showInputMessage="1" showErrorMessage="1" errorTitle="Wrong data input" error="Data entry is limited to numbers._x000d__x000a_: symbol can be used for not available data." sqref="BB99" xr:uid="{BCADC18F-D9BA-4F8E-B7AB-E12A615CF0D9}">
      <formula1>OR(ISNUMBER(BB99),BB99=":")</formula1>
    </dataValidation>
    <dataValidation type="custom" allowBlank="1" showInputMessage="1" showErrorMessage="1" errorTitle="Wrong data input" error="Data entry is limited to numbers._x000d__x000a_: symbol can be used for not available data." sqref="BB100" xr:uid="{FEF36EBD-4ABD-45C9-9BE8-FE5814D6B593}">
      <formula1>OR(ISNUMBER(BB100),BB100=":")</formula1>
    </dataValidation>
    <dataValidation type="custom" allowBlank="1" showInputMessage="1" showErrorMessage="1" errorTitle="Wrong data input" error="Data entry is limited to numbers._x000d__x000a_: symbol can be used for not available data." sqref="BB105" xr:uid="{A3968594-2ED1-4A39-B40D-CE15E07C0AF5}">
      <formula1>OR(ISNUMBER(BB105),BB105=":")</formula1>
    </dataValidation>
    <dataValidation type="custom" allowBlank="1" showInputMessage="1" showErrorMessage="1" errorTitle="Wrong data input" error="Data entry is limited to numbers._x000d__x000a_: symbol can be used for not available data." sqref="BD96" xr:uid="{A756C92E-633A-4F8B-B595-A695F33BB1A3}">
      <formula1>OR(ISNUMBER(BD96),BD96=":")</formula1>
    </dataValidation>
    <dataValidation type="custom" allowBlank="1" showInputMessage="1" showErrorMessage="1" errorTitle="Wrong data input" error="Data entry is limited to numbers._x000d__x000a_: symbol can be used for not available data." sqref="BD97" xr:uid="{8E175E16-E5F9-4A02-8EE0-6DFCF842E732}">
      <formula1>OR(ISNUMBER(BD97),BD97=":")</formula1>
    </dataValidation>
    <dataValidation type="custom" allowBlank="1" showInputMessage="1" showErrorMessage="1" errorTitle="Wrong data input" error="Data entry is limited to numbers._x000d__x000a_: symbol can be used for not available data." sqref="BD98" xr:uid="{98C3E478-C49B-48E2-92C4-368BEEBE1DA0}">
      <formula1>OR(ISNUMBER(BD98),BD98=":")</formula1>
    </dataValidation>
    <dataValidation type="custom" allowBlank="1" showInputMessage="1" showErrorMessage="1" errorTitle="Wrong data input" error="Data entry is limited to numbers._x000d__x000a_: symbol can be used for not available data." sqref="BD99" xr:uid="{69CE8A63-C382-446B-8D74-BCEF225FD190}">
      <formula1>OR(ISNUMBER(BD99),BD99=":")</formula1>
    </dataValidation>
    <dataValidation type="custom" allowBlank="1" showInputMessage="1" showErrorMessage="1" errorTitle="Wrong data input" error="Data entry is limited to numbers._x000d__x000a_: symbol can be used for not available data." sqref="BD100" xr:uid="{5B230F82-A30B-4FB1-B3FE-6E28D4279874}">
      <formula1>OR(ISNUMBER(BD100),BD100=":")</formula1>
    </dataValidation>
    <dataValidation type="custom" allowBlank="1" showInputMessage="1" showErrorMessage="1" errorTitle="Wrong data input" error="Data entry is limited to numbers._x000d__x000a_: symbol can be used for not available data." sqref="BD105" xr:uid="{74448CED-E0B9-4C7E-BC1C-950CD92B7C14}">
      <formula1>OR(ISNUMBER(BD105),BD105=":")</formula1>
    </dataValidation>
    <dataValidation type="custom" allowBlank="1" showInputMessage="1" showErrorMessage="1" errorTitle="Wrong data input" error="Data entry is limited to numbers._x000d__x000a_: symbol can be used for not available data." sqref="BF96" xr:uid="{9F80DEA9-6C99-4F84-BD5D-B7F2B737518A}">
      <formula1>OR(ISNUMBER(BF96),BF96=":")</formula1>
    </dataValidation>
    <dataValidation type="custom" allowBlank="1" showInputMessage="1" showErrorMessage="1" errorTitle="Wrong data input" error="Data entry is limited to numbers._x000d__x000a_: symbol can be used for not available data." sqref="BF97" xr:uid="{7E4DB846-2B1C-440D-AF03-D7A7971CD0FB}">
      <formula1>OR(ISNUMBER(BF97),BF97=":")</formula1>
    </dataValidation>
    <dataValidation type="custom" allowBlank="1" showInputMessage="1" showErrorMessage="1" errorTitle="Wrong data input" error="Data entry is limited to numbers._x000d__x000a_: symbol can be used for not available data." sqref="BF98" xr:uid="{3B5D9DFE-C26D-4C4F-944A-869D47C6D7D7}">
      <formula1>OR(ISNUMBER(BF98),BF98=":")</formula1>
    </dataValidation>
    <dataValidation type="custom" allowBlank="1" showInputMessage="1" showErrorMessage="1" errorTitle="Wrong data input" error="Data entry is limited to numbers._x000d__x000a_: symbol can be used for not available data." sqref="BF99" xr:uid="{00C4C8FB-5888-46BB-8BEE-984E5A55BAB7}">
      <formula1>OR(ISNUMBER(BF99),BF99=":")</formula1>
    </dataValidation>
    <dataValidation type="custom" allowBlank="1" showInputMessage="1" showErrorMessage="1" errorTitle="Wrong data input" error="Data entry is limited to numbers._x000d__x000a_: symbol can be used for not available data." sqref="BF100" xr:uid="{E62CA377-A89F-4E29-A663-5D1387D84A56}">
      <formula1>OR(ISNUMBER(BF100),BF100=":")</formula1>
    </dataValidation>
    <dataValidation type="custom" allowBlank="1" showInputMessage="1" showErrorMessage="1" errorTitle="Wrong data input" error="Data entry is limited to numbers._x000d__x000a_: symbol can be used for not available data." sqref="BF105" xr:uid="{D7F65915-7879-4107-9B2D-810A4A7C2F61}">
      <formula1>OR(ISNUMBER(BF105),BF105=":")</formula1>
    </dataValidation>
    <dataValidation type="custom" allowBlank="1" showInputMessage="1" showErrorMessage="1" errorTitle="Wrong data input" error="Data entry is limited to numbers._x000d__x000a_: symbol can be used for not available data." sqref="BH96" xr:uid="{69CC6CEF-19B2-4422-B392-5A6E3C35DA1C}">
      <formula1>OR(ISNUMBER(BH96),BH96=":")</formula1>
    </dataValidation>
    <dataValidation type="custom" allowBlank="1" showInputMessage="1" showErrorMessage="1" errorTitle="Wrong data input" error="Data entry is limited to numbers._x000d__x000a_: symbol can be used for not available data." sqref="BH97" xr:uid="{CCE7B41F-9661-4061-BF8C-41A577599983}">
      <formula1>OR(ISNUMBER(BH97),BH97=":")</formula1>
    </dataValidation>
    <dataValidation type="custom" allowBlank="1" showInputMessage="1" showErrorMessage="1" errorTitle="Wrong data input" error="Data entry is limited to numbers._x000d__x000a_: symbol can be used for not available data." sqref="BH98" xr:uid="{D458CB70-BCE4-49A2-889D-C819935E3903}">
      <formula1>OR(ISNUMBER(BH98),BH98=":")</formula1>
    </dataValidation>
    <dataValidation type="custom" allowBlank="1" showInputMessage="1" showErrorMessage="1" errorTitle="Wrong data input" error="Data entry is limited to numbers._x000d__x000a_: symbol can be used for not available data." sqref="BH99" xr:uid="{504B2583-F740-4FB9-904F-057C4146CC0B}">
      <formula1>OR(ISNUMBER(BH99),BH99=":")</formula1>
    </dataValidation>
    <dataValidation type="custom" allowBlank="1" showInputMessage="1" showErrorMessage="1" errorTitle="Wrong data input" error="Data entry is limited to numbers._x000d__x000a_: symbol can be used for not available data." sqref="BH100" xr:uid="{84F1C786-3563-4266-9652-41C4156DEEE0}">
      <formula1>OR(ISNUMBER(BH100),BH100=":")</formula1>
    </dataValidation>
    <dataValidation type="custom" allowBlank="1" showInputMessage="1" showErrorMessage="1" errorTitle="Wrong data input" error="Data entry is limited to numbers._x000d__x000a_: symbol can be used for not available data." sqref="BH105" xr:uid="{81063B24-7CE7-40C8-89E7-81E842307D36}">
      <formula1>OR(ISNUMBER(BH105),BH105=":")</formula1>
    </dataValidation>
    <dataValidation type="custom" allowBlank="1" showInputMessage="1" showErrorMessage="1" errorTitle="Wrong data input" error="Data entry is limited to numbers._x000d__x000a_: symbol can be used for not available data." sqref="BJ96" xr:uid="{FE7412BD-C2BB-4E32-B90C-8FA2FBC825A5}">
      <formula1>OR(ISNUMBER(BJ96),BJ96=":")</formula1>
    </dataValidation>
    <dataValidation type="custom" allowBlank="1" showInputMessage="1" showErrorMessage="1" errorTitle="Wrong data input" error="Data entry is limited to numbers._x000d__x000a_: symbol can be used for not available data." sqref="BJ97" xr:uid="{A432DEC8-1330-4E76-B528-75464C0285EC}">
      <formula1>OR(ISNUMBER(BJ97),BJ97=":")</formula1>
    </dataValidation>
    <dataValidation type="custom" allowBlank="1" showInputMessage="1" showErrorMessage="1" errorTitle="Wrong data input" error="Data entry is limited to numbers._x000d__x000a_: symbol can be used for not available data." sqref="BJ98" xr:uid="{FC1F6308-925B-4514-97BF-56E90C789E5C}">
      <formula1>OR(ISNUMBER(BJ98),BJ98=":")</formula1>
    </dataValidation>
    <dataValidation type="custom" allowBlank="1" showInputMessage="1" showErrorMessage="1" errorTitle="Wrong data input" error="Data entry is limited to numbers._x000d__x000a_: symbol can be used for not available data." sqref="BJ99" xr:uid="{E42C6B19-D47F-4A5D-9B93-177CBC88FB7D}">
      <formula1>OR(ISNUMBER(BJ99),BJ99=":")</formula1>
    </dataValidation>
    <dataValidation type="custom" allowBlank="1" showInputMessage="1" showErrorMessage="1" errorTitle="Wrong data input" error="Data entry is limited to numbers._x000d__x000a_: symbol can be used for not available data." sqref="BJ100" xr:uid="{B33C3D3B-8654-46C0-A438-BB2CD33AEA1C}">
      <formula1>OR(ISNUMBER(BJ100),BJ100=":")</formula1>
    </dataValidation>
    <dataValidation type="custom" allowBlank="1" showInputMessage="1" showErrorMessage="1" errorTitle="Wrong data input" error="Data entry is limited to numbers._x000d__x000a_: symbol can be used for not available data." sqref="BJ105" xr:uid="{9F6ACA72-9908-473E-A06A-79A6190E74F7}">
      <formula1>OR(ISNUMBER(BJ105),BJ105=":")</formula1>
    </dataValidation>
    <dataValidation type="custom" allowBlank="1" showInputMessage="1" showErrorMessage="1" errorTitle="Wrong data input" error="Data entry is limited to numbers._x000d__x000a_: symbol can be used for not available data." sqref="BL96" xr:uid="{B8EE1F57-549C-441C-90DE-506601E31E6E}">
      <formula1>OR(ISNUMBER(BL96),BL96=":")</formula1>
    </dataValidation>
    <dataValidation type="custom" allowBlank="1" showInputMessage="1" showErrorMessage="1" errorTitle="Wrong data input" error="Data entry is limited to numbers._x000d__x000a_: symbol can be used for not available data." sqref="BL97" xr:uid="{AFD13BB8-2AE1-4E35-8BBB-58E6F1648530}">
      <formula1>OR(ISNUMBER(BL97),BL97=":")</formula1>
    </dataValidation>
    <dataValidation type="custom" allowBlank="1" showInputMessage="1" showErrorMessage="1" errorTitle="Wrong data input" error="Data entry is limited to numbers._x000d__x000a_: symbol can be used for not available data." sqref="BL98" xr:uid="{A7AA5C60-2C31-4672-A669-957580ABB131}">
      <formula1>OR(ISNUMBER(BL98),BL98=":")</formula1>
    </dataValidation>
    <dataValidation type="custom" allowBlank="1" showInputMessage="1" showErrorMessage="1" errorTitle="Wrong data input" error="Data entry is limited to numbers._x000d__x000a_: symbol can be used for not available data." sqref="BL99" xr:uid="{94EC9CE5-79A3-442A-998F-96C97A6223E5}">
      <formula1>OR(ISNUMBER(BL99),BL99=":")</formula1>
    </dataValidation>
    <dataValidation type="custom" allowBlank="1" showInputMessage="1" showErrorMessage="1" errorTitle="Wrong data input" error="Data entry is limited to numbers._x000d__x000a_: symbol can be used for not available data." sqref="BL100" xr:uid="{E89C3F36-EC05-4F62-80F7-BEA351A0509E}">
      <formula1>OR(ISNUMBER(BL100),BL100=":")</formula1>
    </dataValidation>
    <dataValidation type="custom" allowBlank="1" showInputMessage="1" showErrorMessage="1" errorTitle="Wrong data input" error="Data entry is limited to numbers._x000d__x000a_: symbol can be used for not available data." sqref="BL105" xr:uid="{799713F0-6994-41DE-A3CC-34CB06F28736}">
      <formula1>OR(ISNUMBER(BL105),BL105=":")</formula1>
    </dataValidation>
    <dataValidation type="custom" allowBlank="1" showInputMessage="1" showErrorMessage="1" errorTitle="Wrong data input" error="Data entry is limited to numbers._x000d__x000a_: symbol can be used for not available data." sqref="BN96" xr:uid="{D6017FC7-5119-424E-89AA-CB6557495229}">
      <formula1>OR(ISNUMBER(BN96),BN96=":")</formula1>
    </dataValidation>
    <dataValidation type="custom" allowBlank="1" showInputMessage="1" showErrorMessage="1" errorTitle="Wrong data input" error="Data entry is limited to numbers._x000d__x000a_: symbol can be used for not available data." sqref="BN97" xr:uid="{F1965BC5-9BF9-4293-B16D-354F5431C832}">
      <formula1>OR(ISNUMBER(BN97),BN97=":")</formula1>
    </dataValidation>
    <dataValidation type="custom" allowBlank="1" showInputMessage="1" showErrorMessage="1" errorTitle="Wrong data input" error="Data entry is limited to numbers._x000d__x000a_: symbol can be used for not available data." sqref="BN98" xr:uid="{E39A6359-C8C2-47E7-97C3-BAC83B30141F}">
      <formula1>OR(ISNUMBER(BN98),BN98=":")</formula1>
    </dataValidation>
    <dataValidation type="custom" allowBlank="1" showInputMessage="1" showErrorMessage="1" errorTitle="Wrong data input" error="Data entry is limited to numbers._x000d__x000a_: symbol can be used for not available data." sqref="BN99" xr:uid="{0D4B5225-DA10-4033-BDBC-2BE894A51584}">
      <formula1>OR(ISNUMBER(BN99),BN99=":")</formula1>
    </dataValidation>
    <dataValidation type="custom" allowBlank="1" showInputMessage="1" showErrorMessage="1" errorTitle="Wrong data input" error="Data entry is limited to numbers._x000d__x000a_: symbol can be used for not available data." sqref="BN100" xr:uid="{C715D0FA-AE26-4D6F-B0C6-6831C8AF16EF}">
      <formula1>OR(ISNUMBER(BN100),BN100=":")</formula1>
    </dataValidation>
    <dataValidation type="custom" allowBlank="1" showInputMessage="1" showErrorMessage="1" errorTitle="Wrong data input" error="Data entry is limited to numbers._x000d__x000a_: symbol can be used for not available data." sqref="BN105" xr:uid="{B3664D0B-6D4A-47CF-8129-C26EA43BF8CE}">
      <formula1>OR(ISNUMBER(BN105),BN105=":")</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4321"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4322"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4323"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4324"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MODEL16">
    <tabColor theme="9" tint="0.39997558519241921"/>
  </sheetPr>
  <dimension ref="A1:CT144"/>
  <sheetViews>
    <sheetView showGridLines="0" showOutlineSymbols="0" zoomScale="60" zoomScaleNormal="60" zoomScaleSheetLayoutView="100" workbookViewId="0">
      <pane xSplit="5" ySplit="4" topLeftCell="AP83"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1.42578125"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991</v>
      </c>
      <c r="E2" s="9" t="s">
        <v>992</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649</v>
      </c>
      <c r="B3" s="437" t="s">
        <v>194</v>
      </c>
      <c r="C3" s="438" t="s">
        <v>195</v>
      </c>
      <c r="D3" s="439" t="s">
        <v>637</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27431.14480821299</v>
      </c>
      <c r="G5" s="395"/>
      <c r="H5" s="367">
        <v>27790.421971803655</v>
      </c>
      <c r="I5" s="395"/>
      <c r="J5" s="367">
        <v>27716.851544634508</v>
      </c>
      <c r="K5" s="395"/>
      <c r="L5" s="367">
        <v>27804.674566047888</v>
      </c>
      <c r="M5" s="395"/>
      <c r="N5" s="367">
        <v>26142.136165423955</v>
      </c>
      <c r="O5" s="395"/>
      <c r="P5" s="367">
        <v>23395.621437004309</v>
      </c>
      <c r="Q5" s="395"/>
      <c r="R5" s="367">
        <v>25448.014789238441</v>
      </c>
      <c r="S5" s="395"/>
      <c r="T5" s="367">
        <v>26903.039012377005</v>
      </c>
      <c r="U5" s="395"/>
      <c r="V5" s="367">
        <v>27427.766262680754</v>
      </c>
      <c r="W5" s="395"/>
      <c r="X5" s="367">
        <v>30212.91859192423</v>
      </c>
      <c r="Y5" s="395"/>
      <c r="Z5" s="367">
        <v>35687.099296042172</v>
      </c>
      <c r="AA5" s="395"/>
      <c r="AB5" s="367">
        <v>33951.12394962721</v>
      </c>
      <c r="AC5" s="395"/>
      <c r="AD5" s="367">
        <v>37159.927107712145</v>
      </c>
      <c r="AE5" s="395"/>
      <c r="AF5" s="367">
        <v>40014.831098764284</v>
      </c>
      <c r="AG5" s="395"/>
      <c r="AH5" s="367">
        <v>35152.405935293762</v>
      </c>
      <c r="AI5" s="395"/>
      <c r="AJ5" s="367">
        <v>29304.221061210545</v>
      </c>
      <c r="AK5" s="395"/>
      <c r="AL5" s="367">
        <v>22876.377885351201</v>
      </c>
      <c r="AM5" s="395"/>
      <c r="AN5" s="367">
        <v>23700.534523621613</v>
      </c>
      <c r="AO5" s="395"/>
      <c r="AP5" s="367">
        <v>6604.5556252533224</v>
      </c>
      <c r="AQ5" s="395"/>
      <c r="AR5" s="367">
        <v>8072.9345156193403</v>
      </c>
      <c r="AS5" s="395"/>
      <c r="AT5" s="367">
        <v>11203.911790832744</v>
      </c>
      <c r="AU5" s="395"/>
      <c r="AV5" s="367">
        <v>10988.8248141763</v>
      </c>
      <c r="AW5" s="395"/>
      <c r="AX5" s="367">
        <v>10411.985331346219</v>
      </c>
      <c r="AY5" s="395"/>
      <c r="AZ5" s="367">
        <v>10354.388884176844</v>
      </c>
      <c r="BA5" s="395"/>
      <c r="BB5" s="367">
        <v>10193.475294693344</v>
      </c>
      <c r="BC5" s="395"/>
      <c r="BD5" s="367">
        <v>8038.0373337984702</v>
      </c>
      <c r="BE5" s="395"/>
      <c r="BF5" s="367">
        <v>8193.2345774112582</v>
      </c>
      <c r="BG5" s="395"/>
      <c r="BH5" s="367">
        <v>7862.1867010566402</v>
      </c>
      <c r="BI5" s="395"/>
      <c r="BJ5" s="368">
        <v>6129.0949110223119</v>
      </c>
      <c r="BK5" s="395"/>
      <c r="BL5" s="368">
        <v>5956.6292110511713</v>
      </c>
      <c r="BM5" s="395"/>
      <c r="BN5" s="367" t="s">
        <v>696</v>
      </c>
      <c r="BO5" s="398"/>
      <c r="CJ5" s="302" t="s">
        <v>329</v>
      </c>
      <c r="CK5" s="302" t="s">
        <v>706</v>
      </c>
      <c r="CL5" s="302" t="s">
        <v>940</v>
      </c>
      <c r="CM5" s="302" t="s">
        <v>941</v>
      </c>
      <c r="CN5" s="302" t="s">
        <v>942</v>
      </c>
      <c r="CO5" s="302" t="s">
        <v>119</v>
      </c>
      <c r="CP5" s="302" t="s">
        <v>943</v>
      </c>
      <c r="CQ5" s="309" t="s">
        <v>649</v>
      </c>
      <c r="CR5" s="314">
        <v>0</v>
      </c>
      <c r="CS5" s="302" t="s">
        <v>944</v>
      </c>
      <c r="CT5" s="302" t="s">
        <v>945</v>
      </c>
    </row>
    <row r="6" spans="1:98" s="12" customFormat="1" ht="20.100000000000001" customHeight="1">
      <c r="A6" s="33"/>
      <c r="B6" s="198" t="str">
        <f>Parameters!Q5</f>
        <v>A</v>
      </c>
      <c r="C6" s="199"/>
      <c r="D6" s="431" t="str">
        <f>Parameters!S5</f>
        <v>Agriculture, forestry and fishing</v>
      </c>
      <c r="E6" s="432"/>
      <c r="F6" s="369">
        <v>1251.7890545533935</v>
      </c>
      <c r="G6" s="373"/>
      <c r="H6" s="370">
        <v>1256.9831223046301</v>
      </c>
      <c r="I6" s="373"/>
      <c r="J6" s="370">
        <v>1269.0608859717147</v>
      </c>
      <c r="K6" s="373"/>
      <c r="L6" s="370">
        <v>1264.6911964019491</v>
      </c>
      <c r="M6" s="373"/>
      <c r="N6" s="370">
        <v>1169.0442367226995</v>
      </c>
      <c r="O6" s="373"/>
      <c r="P6" s="370">
        <v>1056.1645947144498</v>
      </c>
      <c r="Q6" s="373"/>
      <c r="R6" s="370">
        <v>1163.3527345246659</v>
      </c>
      <c r="S6" s="373"/>
      <c r="T6" s="370">
        <v>1247.3471100107374</v>
      </c>
      <c r="U6" s="373"/>
      <c r="V6" s="370">
        <v>1274.2711167182529</v>
      </c>
      <c r="W6" s="373"/>
      <c r="X6" s="370">
        <v>1319.768389784083</v>
      </c>
      <c r="Y6" s="373"/>
      <c r="Z6" s="370">
        <v>1450.9444857220981</v>
      </c>
      <c r="AA6" s="373"/>
      <c r="AB6" s="370">
        <v>1296.3137734317249</v>
      </c>
      <c r="AC6" s="373"/>
      <c r="AD6" s="370">
        <v>1362.4125881189809</v>
      </c>
      <c r="AE6" s="373"/>
      <c r="AF6" s="370">
        <v>1283.4171559429078</v>
      </c>
      <c r="AG6" s="373"/>
      <c r="AH6" s="370">
        <v>1184.6954512214675</v>
      </c>
      <c r="AI6" s="373"/>
      <c r="AJ6" s="370">
        <v>756.21994898100183</v>
      </c>
      <c r="AK6" s="373"/>
      <c r="AL6" s="370">
        <v>459.65992005072547</v>
      </c>
      <c r="AM6" s="373"/>
      <c r="AN6" s="370">
        <v>574.71553383431205</v>
      </c>
      <c r="AO6" s="373"/>
      <c r="AP6" s="370">
        <v>230.91075450747394</v>
      </c>
      <c r="AQ6" s="373"/>
      <c r="AR6" s="370">
        <v>255.23549574734446</v>
      </c>
      <c r="AS6" s="373"/>
      <c r="AT6" s="370">
        <v>371.32328111887733</v>
      </c>
      <c r="AU6" s="373"/>
      <c r="AV6" s="370">
        <v>349.21649983817389</v>
      </c>
      <c r="AW6" s="373"/>
      <c r="AX6" s="370">
        <v>320.18058857828902</v>
      </c>
      <c r="AY6" s="373"/>
      <c r="AZ6" s="370">
        <v>317.87831188580668</v>
      </c>
      <c r="BA6" s="373"/>
      <c r="BB6" s="370">
        <v>348.43602724557417</v>
      </c>
      <c r="BC6" s="373"/>
      <c r="BD6" s="370">
        <v>302.71064317299931</v>
      </c>
      <c r="BE6" s="373"/>
      <c r="BF6" s="370">
        <v>303.7151594546736</v>
      </c>
      <c r="BG6" s="373"/>
      <c r="BH6" s="370">
        <v>290.60731738991194</v>
      </c>
      <c r="BI6" s="373"/>
      <c r="BJ6" s="371">
        <v>243.50526028263621</v>
      </c>
      <c r="BK6" s="373"/>
      <c r="BL6" s="371">
        <v>187.6268196295272</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892.13877664078757</v>
      </c>
      <c r="G7" s="373"/>
      <c r="H7" s="374">
        <v>954.38363282321939</v>
      </c>
      <c r="I7" s="373"/>
      <c r="J7" s="374">
        <v>966.97220429478978</v>
      </c>
      <c r="K7" s="373"/>
      <c r="L7" s="374">
        <v>978.44130178936962</v>
      </c>
      <c r="M7" s="373"/>
      <c r="N7" s="374">
        <v>857.89095296210644</v>
      </c>
      <c r="O7" s="373"/>
      <c r="P7" s="374">
        <v>810.39987223147955</v>
      </c>
      <c r="Q7" s="373"/>
      <c r="R7" s="374">
        <v>928.98394871365088</v>
      </c>
      <c r="S7" s="373"/>
      <c r="T7" s="374">
        <v>1000.6936223310992</v>
      </c>
      <c r="U7" s="373"/>
      <c r="V7" s="374">
        <v>1027.1890479552892</v>
      </c>
      <c r="W7" s="373"/>
      <c r="X7" s="374">
        <v>1036.992806080189</v>
      </c>
      <c r="Y7" s="373"/>
      <c r="Z7" s="374">
        <v>1122.6963828849662</v>
      </c>
      <c r="AA7" s="373"/>
      <c r="AB7" s="374">
        <v>993.92570468335612</v>
      </c>
      <c r="AC7" s="373"/>
      <c r="AD7" s="374">
        <v>1045.5737951997642</v>
      </c>
      <c r="AE7" s="373"/>
      <c r="AF7" s="374">
        <v>972.11819668483508</v>
      </c>
      <c r="AG7" s="373"/>
      <c r="AH7" s="374">
        <v>898.69879673013202</v>
      </c>
      <c r="AI7" s="373"/>
      <c r="AJ7" s="374">
        <v>556.77438899669869</v>
      </c>
      <c r="AK7" s="373"/>
      <c r="AL7" s="374">
        <v>351.30600579196113</v>
      </c>
      <c r="AM7" s="373"/>
      <c r="AN7" s="374">
        <v>438.028943062591</v>
      </c>
      <c r="AO7" s="373"/>
      <c r="AP7" s="374">
        <v>139.16557150763936</v>
      </c>
      <c r="AQ7" s="373"/>
      <c r="AR7" s="374">
        <v>151.59342767704015</v>
      </c>
      <c r="AS7" s="373"/>
      <c r="AT7" s="374">
        <v>221.20803897514682</v>
      </c>
      <c r="AU7" s="373"/>
      <c r="AV7" s="374">
        <v>208.72288955085858</v>
      </c>
      <c r="AW7" s="373"/>
      <c r="AX7" s="374">
        <v>192.61348355110508</v>
      </c>
      <c r="AY7" s="373"/>
      <c r="AZ7" s="374">
        <v>193.73591908865234</v>
      </c>
      <c r="BA7" s="373"/>
      <c r="BB7" s="374">
        <v>229.83293415283239</v>
      </c>
      <c r="BC7" s="373"/>
      <c r="BD7" s="374">
        <v>203.22110916790825</v>
      </c>
      <c r="BE7" s="373"/>
      <c r="BF7" s="374">
        <v>202.5319432493848</v>
      </c>
      <c r="BG7" s="373"/>
      <c r="BH7" s="374">
        <v>193.89286560218079</v>
      </c>
      <c r="BI7" s="373"/>
      <c r="BJ7" s="375">
        <v>145.09014430293826</v>
      </c>
      <c r="BK7" s="373"/>
      <c r="BL7" s="375">
        <v>118.88402322006372</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357.81554521000277</v>
      </c>
      <c r="G8" s="373"/>
      <c r="H8" s="374">
        <v>300.16157299366364</v>
      </c>
      <c r="I8" s="373"/>
      <c r="J8" s="374">
        <v>300.64656703377528</v>
      </c>
      <c r="K8" s="373"/>
      <c r="L8" s="374">
        <v>284.9424984688572</v>
      </c>
      <c r="M8" s="373"/>
      <c r="N8" s="374">
        <v>309.43852202936961</v>
      </c>
      <c r="O8" s="373"/>
      <c r="P8" s="374">
        <v>244.98739600173789</v>
      </c>
      <c r="Q8" s="373"/>
      <c r="R8" s="374">
        <v>232.93389210309303</v>
      </c>
      <c r="S8" s="373"/>
      <c r="T8" s="374">
        <v>245.3411132255342</v>
      </c>
      <c r="U8" s="373"/>
      <c r="V8" s="374">
        <v>246.18442621633906</v>
      </c>
      <c r="W8" s="373"/>
      <c r="X8" s="374">
        <v>281.75742273683869</v>
      </c>
      <c r="Y8" s="373"/>
      <c r="Z8" s="374">
        <v>327.20652632665826</v>
      </c>
      <c r="AA8" s="373"/>
      <c r="AB8" s="374">
        <v>300.54893561723804</v>
      </c>
      <c r="AC8" s="373"/>
      <c r="AD8" s="374">
        <v>313.84116162563942</v>
      </c>
      <c r="AE8" s="373"/>
      <c r="AF8" s="374">
        <v>308.39088197430794</v>
      </c>
      <c r="AG8" s="373"/>
      <c r="AH8" s="374">
        <v>285.04952954698769</v>
      </c>
      <c r="AI8" s="373"/>
      <c r="AJ8" s="374">
        <v>198.92433407811816</v>
      </c>
      <c r="AK8" s="373"/>
      <c r="AL8" s="374">
        <v>107.87535694155373</v>
      </c>
      <c r="AM8" s="373"/>
      <c r="AN8" s="374">
        <v>136.08040548362882</v>
      </c>
      <c r="AO8" s="373"/>
      <c r="AP8" s="374">
        <v>90.27286377935161</v>
      </c>
      <c r="AQ8" s="373"/>
      <c r="AR8" s="374">
        <v>101.80338488582144</v>
      </c>
      <c r="AS8" s="373"/>
      <c r="AT8" s="374">
        <v>147.53971767122493</v>
      </c>
      <c r="AU8" s="373"/>
      <c r="AV8" s="374">
        <v>138.21913007996986</v>
      </c>
      <c r="AW8" s="373"/>
      <c r="AX8" s="374">
        <v>125.43006240911866</v>
      </c>
      <c r="AY8" s="373"/>
      <c r="AZ8" s="374">
        <v>122.27342450052464</v>
      </c>
      <c r="BA8" s="373"/>
      <c r="BB8" s="374">
        <v>116.64710292523293</v>
      </c>
      <c r="BC8" s="373"/>
      <c r="BD8" s="374">
        <v>97.561557033108386</v>
      </c>
      <c r="BE8" s="373"/>
      <c r="BF8" s="374">
        <v>99.458022389294982</v>
      </c>
      <c r="BG8" s="373"/>
      <c r="BH8" s="374">
        <v>95.05248948078993</v>
      </c>
      <c r="BI8" s="373"/>
      <c r="BJ8" s="375">
        <v>97.254790179381317</v>
      </c>
      <c r="BK8" s="373"/>
      <c r="BL8" s="375">
        <v>67.554490588721734</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1.8347327026031623</v>
      </c>
      <c r="G9" s="373"/>
      <c r="H9" s="374">
        <v>2.4379164877471391</v>
      </c>
      <c r="I9" s="373"/>
      <c r="J9" s="374">
        <v>1.4421146431496763</v>
      </c>
      <c r="K9" s="373"/>
      <c r="L9" s="374">
        <v>1.3073961437224715</v>
      </c>
      <c r="M9" s="373"/>
      <c r="N9" s="374">
        <v>1.714761731223359</v>
      </c>
      <c r="O9" s="373"/>
      <c r="P9" s="374">
        <v>0.77732648123237824</v>
      </c>
      <c r="Q9" s="373"/>
      <c r="R9" s="374">
        <v>1.434893707922086</v>
      </c>
      <c r="S9" s="373"/>
      <c r="T9" s="374">
        <v>1.312374454103898</v>
      </c>
      <c r="U9" s="373"/>
      <c r="V9" s="374">
        <v>0.89764254662470744</v>
      </c>
      <c r="W9" s="373"/>
      <c r="X9" s="374">
        <v>1.0181609670553842</v>
      </c>
      <c r="Y9" s="373"/>
      <c r="Z9" s="374">
        <v>1.0415765104737935</v>
      </c>
      <c r="AA9" s="373"/>
      <c r="AB9" s="374">
        <v>1.8391331311305883</v>
      </c>
      <c r="AC9" s="373"/>
      <c r="AD9" s="374">
        <v>2.9976312935773062</v>
      </c>
      <c r="AE9" s="373"/>
      <c r="AF9" s="374">
        <v>2.9080772837647157</v>
      </c>
      <c r="AG9" s="373"/>
      <c r="AH9" s="374">
        <v>0.94712494434760885</v>
      </c>
      <c r="AI9" s="373"/>
      <c r="AJ9" s="374">
        <v>0.52122590618495823</v>
      </c>
      <c r="AK9" s="373"/>
      <c r="AL9" s="374">
        <v>0.47855731721062483</v>
      </c>
      <c r="AM9" s="373"/>
      <c r="AN9" s="374">
        <v>0.60618528809225469</v>
      </c>
      <c r="AO9" s="373"/>
      <c r="AP9" s="374">
        <v>1.4723192204829711</v>
      </c>
      <c r="AQ9" s="373"/>
      <c r="AR9" s="374">
        <v>1.8386831844828488</v>
      </c>
      <c r="AS9" s="373"/>
      <c r="AT9" s="374">
        <v>2.5755244725056183</v>
      </c>
      <c r="AU9" s="373"/>
      <c r="AV9" s="374">
        <v>2.2744802073454666</v>
      </c>
      <c r="AW9" s="373"/>
      <c r="AX9" s="374">
        <v>2.1370426180652604</v>
      </c>
      <c r="AY9" s="373"/>
      <c r="AZ9" s="374">
        <v>1.8689682966297165</v>
      </c>
      <c r="BA9" s="373"/>
      <c r="BB9" s="374">
        <v>1.9559901675088718</v>
      </c>
      <c r="BC9" s="373"/>
      <c r="BD9" s="374">
        <v>1.9279769719826989</v>
      </c>
      <c r="BE9" s="373"/>
      <c r="BF9" s="374">
        <v>1.7251938159938238</v>
      </c>
      <c r="BG9" s="373"/>
      <c r="BH9" s="374">
        <v>1.6619623069412437</v>
      </c>
      <c r="BI9" s="373"/>
      <c r="BJ9" s="375">
        <v>1.1603258003166455</v>
      </c>
      <c r="BK9" s="373"/>
      <c r="BL9" s="375">
        <v>1.1883058207417712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170.07224163802462</v>
      </c>
      <c r="G10" s="373"/>
      <c r="H10" s="370">
        <v>165.34464704446503</v>
      </c>
      <c r="I10" s="373"/>
      <c r="J10" s="370">
        <v>164.47693645928851</v>
      </c>
      <c r="K10" s="373"/>
      <c r="L10" s="370">
        <v>164.31491014633218</v>
      </c>
      <c r="M10" s="373"/>
      <c r="N10" s="370">
        <v>159.94477142832622</v>
      </c>
      <c r="O10" s="373"/>
      <c r="P10" s="370">
        <v>136.954221000601</v>
      </c>
      <c r="Q10" s="373"/>
      <c r="R10" s="370">
        <v>147.28794510601534</v>
      </c>
      <c r="S10" s="373"/>
      <c r="T10" s="370">
        <v>150.22942511466948</v>
      </c>
      <c r="U10" s="373"/>
      <c r="V10" s="370">
        <v>154.79479467068131</v>
      </c>
      <c r="W10" s="373"/>
      <c r="X10" s="370">
        <v>156.76604440286729</v>
      </c>
      <c r="Y10" s="373"/>
      <c r="Z10" s="370">
        <v>173.87533851767688</v>
      </c>
      <c r="AA10" s="373"/>
      <c r="AB10" s="370">
        <v>150.96234728840003</v>
      </c>
      <c r="AC10" s="373"/>
      <c r="AD10" s="370">
        <v>163.80155567146122</v>
      </c>
      <c r="AE10" s="373"/>
      <c r="AF10" s="370">
        <v>161.77666433651837</v>
      </c>
      <c r="AG10" s="373"/>
      <c r="AH10" s="370">
        <v>161.2137628746631</v>
      </c>
      <c r="AI10" s="373"/>
      <c r="AJ10" s="370">
        <v>112.7546926666261</v>
      </c>
      <c r="AK10" s="373"/>
      <c r="AL10" s="370">
        <v>88.340410158695008</v>
      </c>
      <c r="AM10" s="373"/>
      <c r="AN10" s="370">
        <v>94.700269497945968</v>
      </c>
      <c r="AO10" s="373"/>
      <c r="AP10" s="370">
        <v>16.445882889104613</v>
      </c>
      <c r="AQ10" s="373"/>
      <c r="AR10" s="370">
        <v>18.193156919065569</v>
      </c>
      <c r="AS10" s="373"/>
      <c r="AT10" s="370">
        <v>26.810034824121072</v>
      </c>
      <c r="AU10" s="373"/>
      <c r="AV10" s="370">
        <v>23.483743924809403</v>
      </c>
      <c r="AW10" s="373"/>
      <c r="AX10" s="370">
        <v>20.586908692420288</v>
      </c>
      <c r="AY10" s="373"/>
      <c r="AZ10" s="370">
        <v>20.71413526770019</v>
      </c>
      <c r="BA10" s="373"/>
      <c r="BB10" s="370">
        <v>19.705000845038729</v>
      </c>
      <c r="BC10" s="373"/>
      <c r="BD10" s="370">
        <v>17.49917052826687</v>
      </c>
      <c r="BE10" s="373"/>
      <c r="BF10" s="370">
        <v>19.017751060592488</v>
      </c>
      <c r="BG10" s="373"/>
      <c r="BH10" s="370">
        <v>17.747254443586108</v>
      </c>
      <c r="BI10" s="373"/>
      <c r="BJ10" s="371">
        <v>18.052510997542978</v>
      </c>
      <c r="BK10" s="373"/>
      <c r="BL10" s="371">
        <v>11.315296325405946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2823.2476384389897</v>
      </c>
      <c r="G11" s="373"/>
      <c r="H11" s="370">
        <v>2831.0777553294806</v>
      </c>
      <c r="I11" s="373"/>
      <c r="J11" s="370">
        <v>2820.7465405657999</v>
      </c>
      <c r="K11" s="373"/>
      <c r="L11" s="370">
        <v>2870.7495402379986</v>
      </c>
      <c r="M11" s="373"/>
      <c r="N11" s="370">
        <v>2654.2975656441226</v>
      </c>
      <c r="O11" s="373"/>
      <c r="P11" s="370">
        <v>2446.9070128908456</v>
      </c>
      <c r="Q11" s="373"/>
      <c r="R11" s="370">
        <v>2728.6228592611474</v>
      </c>
      <c r="S11" s="373"/>
      <c r="T11" s="370">
        <v>2842.0626674741488</v>
      </c>
      <c r="U11" s="373"/>
      <c r="V11" s="370">
        <v>2954.8264597529037</v>
      </c>
      <c r="W11" s="373"/>
      <c r="X11" s="370">
        <v>3106.8840307461842</v>
      </c>
      <c r="Y11" s="373"/>
      <c r="Z11" s="370">
        <v>3507.2466950632656</v>
      </c>
      <c r="AA11" s="373"/>
      <c r="AB11" s="370">
        <v>3067.5098009367821</v>
      </c>
      <c r="AC11" s="373"/>
      <c r="AD11" s="370">
        <v>2773.4204274987005</v>
      </c>
      <c r="AE11" s="373"/>
      <c r="AF11" s="370">
        <v>2070.9774463769127</v>
      </c>
      <c r="AG11" s="373"/>
      <c r="AH11" s="370">
        <v>1847.0320699966894</v>
      </c>
      <c r="AI11" s="373"/>
      <c r="AJ11" s="370">
        <v>1954.8085240667131</v>
      </c>
      <c r="AK11" s="373"/>
      <c r="AL11" s="370">
        <v>1878.1872256221852</v>
      </c>
      <c r="AM11" s="373"/>
      <c r="AN11" s="370">
        <v>1916.9741854666222</v>
      </c>
      <c r="AO11" s="373"/>
      <c r="AP11" s="370">
        <v>659.21716731325273</v>
      </c>
      <c r="AQ11" s="373"/>
      <c r="AR11" s="370">
        <v>740.77622268981963</v>
      </c>
      <c r="AS11" s="373"/>
      <c r="AT11" s="370">
        <v>1040.8492362182026</v>
      </c>
      <c r="AU11" s="373"/>
      <c r="AV11" s="370">
        <v>1022.6110181365464</v>
      </c>
      <c r="AW11" s="373"/>
      <c r="AX11" s="370">
        <v>982.52622759599183</v>
      </c>
      <c r="AY11" s="373"/>
      <c r="AZ11" s="370">
        <v>1007.533096968158</v>
      </c>
      <c r="BA11" s="373"/>
      <c r="BB11" s="370">
        <v>981.01950071712668</v>
      </c>
      <c r="BC11" s="373"/>
      <c r="BD11" s="370">
        <v>893.79514718439782</v>
      </c>
      <c r="BE11" s="373"/>
      <c r="BF11" s="370">
        <v>839.99019732882743</v>
      </c>
      <c r="BG11" s="373"/>
      <c r="BH11" s="370">
        <v>811.15531428739337</v>
      </c>
      <c r="BI11" s="373"/>
      <c r="BJ11" s="371">
        <v>702.07285500650437</v>
      </c>
      <c r="BK11" s="373"/>
      <c r="BL11" s="371">
        <v>636.77843672259667</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312.89097072615778</v>
      </c>
      <c r="G12" s="373"/>
      <c r="H12" s="378">
        <v>285.73883028873229</v>
      </c>
      <c r="I12" s="373"/>
      <c r="J12" s="378">
        <v>232.46065696178786</v>
      </c>
      <c r="K12" s="373"/>
      <c r="L12" s="378">
        <v>271.68328100382894</v>
      </c>
      <c r="M12" s="373"/>
      <c r="N12" s="378">
        <v>397.1010061102445</v>
      </c>
      <c r="O12" s="373"/>
      <c r="P12" s="378">
        <v>232.49464777173318</v>
      </c>
      <c r="Q12" s="373"/>
      <c r="R12" s="378">
        <v>268.51930421442285</v>
      </c>
      <c r="S12" s="373"/>
      <c r="T12" s="378">
        <v>250.61006398784352</v>
      </c>
      <c r="U12" s="373"/>
      <c r="V12" s="378">
        <v>254.13387962880063</v>
      </c>
      <c r="W12" s="373"/>
      <c r="X12" s="378">
        <v>278.2051246806875</v>
      </c>
      <c r="Y12" s="373"/>
      <c r="Z12" s="378">
        <v>301.50896260419285</v>
      </c>
      <c r="AA12" s="373"/>
      <c r="AB12" s="378">
        <v>261.71414332839646</v>
      </c>
      <c r="AC12" s="373"/>
      <c r="AD12" s="378">
        <v>214.91093208099321</v>
      </c>
      <c r="AE12" s="373"/>
      <c r="AF12" s="378">
        <v>164.67930783282924</v>
      </c>
      <c r="AG12" s="373"/>
      <c r="AH12" s="378">
        <v>184.06702418592894</v>
      </c>
      <c r="AI12" s="373"/>
      <c r="AJ12" s="378">
        <v>150.78438160391806</v>
      </c>
      <c r="AK12" s="373"/>
      <c r="AL12" s="378">
        <v>145.64263595367538</v>
      </c>
      <c r="AM12" s="373"/>
      <c r="AN12" s="378">
        <v>150.54069668438487</v>
      </c>
      <c r="AO12" s="373"/>
      <c r="AP12" s="378">
        <v>123.41653075848673</v>
      </c>
      <c r="AQ12" s="373"/>
      <c r="AR12" s="378">
        <v>134.43304530760025</v>
      </c>
      <c r="AS12" s="373"/>
      <c r="AT12" s="378">
        <v>189.07485654956287</v>
      </c>
      <c r="AU12" s="373"/>
      <c r="AV12" s="378">
        <v>187.62408313413971</v>
      </c>
      <c r="AW12" s="373"/>
      <c r="AX12" s="378">
        <v>175.09216194717126</v>
      </c>
      <c r="AY12" s="373"/>
      <c r="AZ12" s="378">
        <v>172.475977068238</v>
      </c>
      <c r="BA12" s="373"/>
      <c r="BB12" s="378">
        <v>167.14335545712922</v>
      </c>
      <c r="BC12" s="373"/>
      <c r="BD12" s="378">
        <v>143.1593786345727</v>
      </c>
      <c r="BE12" s="373"/>
      <c r="BF12" s="378">
        <v>137.6928118689535</v>
      </c>
      <c r="BG12" s="373"/>
      <c r="BH12" s="378">
        <v>132.29426787433499</v>
      </c>
      <c r="BI12" s="373"/>
      <c r="BJ12" s="379">
        <v>104.3363683823398</v>
      </c>
      <c r="BK12" s="373"/>
      <c r="BL12" s="379">
        <v>100.02470989647428</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353.8969167741547</v>
      </c>
      <c r="G13" s="373"/>
      <c r="H13" s="378">
        <v>386.39616614690925</v>
      </c>
      <c r="I13" s="373"/>
      <c r="J13" s="378">
        <v>388.09749601510941</v>
      </c>
      <c r="K13" s="373"/>
      <c r="L13" s="378">
        <v>345.03888607546327</v>
      </c>
      <c r="M13" s="373"/>
      <c r="N13" s="378">
        <v>68.98608921784286</v>
      </c>
      <c r="O13" s="373"/>
      <c r="P13" s="378">
        <v>299.2675364198588</v>
      </c>
      <c r="Q13" s="373" t="s">
        <v>739</v>
      </c>
      <c r="R13" s="378">
        <v>259.19978033348275</v>
      </c>
      <c r="S13" s="373"/>
      <c r="T13" s="378">
        <v>286.76253191240028</v>
      </c>
      <c r="U13" s="373"/>
      <c r="V13" s="378">
        <v>279.06475906905808</v>
      </c>
      <c r="W13" s="373"/>
      <c r="X13" s="378">
        <v>249.96135364160037</v>
      </c>
      <c r="Y13" s="373"/>
      <c r="Z13" s="378">
        <v>286.47565059789639</v>
      </c>
      <c r="AA13" s="373"/>
      <c r="AB13" s="378">
        <v>222.2448952460544</v>
      </c>
      <c r="AC13" s="373"/>
      <c r="AD13" s="378">
        <v>198.55306757981296</v>
      </c>
      <c r="AE13" s="373"/>
      <c r="AF13" s="378">
        <v>109.03491610552096</v>
      </c>
      <c r="AG13" s="373"/>
      <c r="AH13" s="378">
        <v>94.163471086334852</v>
      </c>
      <c r="AI13" s="373"/>
      <c r="AJ13" s="378">
        <v>100.30605689945918</v>
      </c>
      <c r="AK13" s="373"/>
      <c r="AL13" s="378">
        <v>74.691033495985081</v>
      </c>
      <c r="AM13" s="373"/>
      <c r="AN13" s="378">
        <v>73.053715302685561</v>
      </c>
      <c r="AO13" s="373"/>
      <c r="AP13" s="378">
        <v>20.813460824883354</v>
      </c>
      <c r="AQ13" s="373"/>
      <c r="AR13" s="378">
        <v>25.127844290866726</v>
      </c>
      <c r="AS13" s="373"/>
      <c r="AT13" s="378">
        <v>32.854592410632527</v>
      </c>
      <c r="AU13" s="373"/>
      <c r="AV13" s="378">
        <v>27.491829783380108</v>
      </c>
      <c r="AW13" s="373"/>
      <c r="AX13" s="378">
        <v>30.94296337374297</v>
      </c>
      <c r="AY13" s="373"/>
      <c r="AZ13" s="378">
        <v>43.081513887861441</v>
      </c>
      <c r="BA13" s="373"/>
      <c r="BB13" s="378">
        <v>33.756436121860915</v>
      </c>
      <c r="BC13" s="373"/>
      <c r="BD13" s="378">
        <v>31.155987348121815</v>
      </c>
      <c r="BE13" s="373"/>
      <c r="BF13" s="378">
        <v>26.345857582515535</v>
      </c>
      <c r="BG13" s="373"/>
      <c r="BH13" s="378">
        <v>25.221865875144918</v>
      </c>
      <c r="BI13" s="373"/>
      <c r="BJ13" s="379">
        <v>20.967532167821659</v>
      </c>
      <c r="BK13" s="373"/>
      <c r="BL13" s="379">
        <v>19.913372682166543</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9"/>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71.15649107080047</v>
      </c>
      <c r="G15" s="373"/>
      <c r="H15" s="374">
        <v>74.748253975144451</v>
      </c>
      <c r="I15" s="373"/>
      <c r="J15" s="374">
        <v>68.280950751623777</v>
      </c>
      <c r="K15" s="373"/>
      <c r="L15" s="374">
        <v>53.796242196532745</v>
      </c>
      <c r="M15" s="373"/>
      <c r="N15" s="374">
        <v>92.387519403446149</v>
      </c>
      <c r="O15" s="373"/>
      <c r="P15" s="374">
        <v>61.445995178575437</v>
      </c>
      <c r="Q15" s="373"/>
      <c r="R15" s="374">
        <v>71.772871359311736</v>
      </c>
      <c r="S15" s="373"/>
      <c r="T15" s="374">
        <v>82.716200424282789</v>
      </c>
      <c r="U15" s="373"/>
      <c r="V15" s="374">
        <v>93.760872884949109</v>
      </c>
      <c r="W15" s="373"/>
      <c r="X15" s="374">
        <v>104.8213867457258</v>
      </c>
      <c r="Y15" s="373"/>
      <c r="Z15" s="374">
        <v>125.30854748811332</v>
      </c>
      <c r="AA15" s="373"/>
      <c r="AB15" s="374">
        <v>117.74493607048599</v>
      </c>
      <c r="AC15" s="373"/>
      <c r="AD15" s="374">
        <v>103.04748081752285</v>
      </c>
      <c r="AE15" s="373"/>
      <c r="AF15" s="374">
        <v>82.434381674565017</v>
      </c>
      <c r="AG15" s="373"/>
      <c r="AH15" s="374">
        <v>88.849968445260245</v>
      </c>
      <c r="AI15" s="373"/>
      <c r="AJ15" s="374">
        <v>97.951677418171627</v>
      </c>
      <c r="AK15" s="373"/>
      <c r="AL15" s="374">
        <v>90.944264014927342</v>
      </c>
      <c r="AM15" s="373"/>
      <c r="AN15" s="374">
        <v>96.42898616898961</v>
      </c>
      <c r="AO15" s="373"/>
      <c r="AP15" s="374">
        <v>96.123229803817424</v>
      </c>
      <c r="AQ15" s="373"/>
      <c r="AR15" s="374">
        <v>103.25589153609583</v>
      </c>
      <c r="AS15" s="373"/>
      <c r="AT15" s="374">
        <v>148.50013922436037</v>
      </c>
      <c r="AU15" s="373"/>
      <c r="AV15" s="374">
        <v>144.83178420793269</v>
      </c>
      <c r="AW15" s="373"/>
      <c r="AX15" s="374">
        <v>136.9434993686744</v>
      </c>
      <c r="AY15" s="373"/>
      <c r="AZ15" s="374">
        <v>142.35384493516585</v>
      </c>
      <c r="BA15" s="373"/>
      <c r="BB15" s="374">
        <v>135.37757768604743</v>
      </c>
      <c r="BC15" s="373"/>
      <c r="BD15" s="374">
        <v>120.03558917848356</v>
      </c>
      <c r="BE15" s="373"/>
      <c r="BF15" s="374">
        <v>122.85039428518328</v>
      </c>
      <c r="BG15" s="373"/>
      <c r="BH15" s="374">
        <v>120.016145858325</v>
      </c>
      <c r="BI15" s="373"/>
      <c r="BJ15" s="375">
        <v>100.86569342913462</v>
      </c>
      <c r="BK15" s="373"/>
      <c r="BL15" s="375">
        <v>95.056836294640775</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118.28290739715266</v>
      </c>
      <c r="G16" s="373"/>
      <c r="H16" s="374">
        <v>98.638370797900194</v>
      </c>
      <c r="I16" s="373"/>
      <c r="J16" s="374">
        <v>122.81780322122968</v>
      </c>
      <c r="K16" s="373"/>
      <c r="L16" s="374">
        <v>123.27195185316053</v>
      </c>
      <c r="M16" s="373"/>
      <c r="N16" s="374">
        <v>56.456018302753392</v>
      </c>
      <c r="O16" s="373"/>
      <c r="P16" s="374">
        <v>106.22452271632596</v>
      </c>
      <c r="Q16" s="373"/>
      <c r="R16" s="374">
        <v>128.09539303797973</v>
      </c>
      <c r="S16" s="373"/>
      <c r="T16" s="374">
        <v>124.48029319131547</v>
      </c>
      <c r="U16" s="373"/>
      <c r="V16" s="374">
        <v>91.115474101899295</v>
      </c>
      <c r="W16" s="373"/>
      <c r="X16" s="374">
        <v>89.330745994475521</v>
      </c>
      <c r="Y16" s="373"/>
      <c r="Z16" s="374">
        <v>104.46187872498768</v>
      </c>
      <c r="AA16" s="373"/>
      <c r="AB16" s="374">
        <v>95.097591709201609</v>
      </c>
      <c r="AC16" s="373"/>
      <c r="AD16" s="374">
        <v>82.092456960221597</v>
      </c>
      <c r="AE16" s="373"/>
      <c r="AF16" s="374">
        <v>57.344591662386854</v>
      </c>
      <c r="AG16" s="373"/>
      <c r="AH16" s="374">
        <v>68.232315999968819</v>
      </c>
      <c r="AI16" s="373"/>
      <c r="AJ16" s="374">
        <v>46.167575277081859</v>
      </c>
      <c r="AK16" s="373"/>
      <c r="AL16" s="374">
        <v>38.776089552544413</v>
      </c>
      <c r="AM16" s="373"/>
      <c r="AN16" s="374">
        <v>51.70254789363031</v>
      </c>
      <c r="AO16" s="373"/>
      <c r="AP16" s="374">
        <v>6.1343435780898474</v>
      </c>
      <c r="AQ16" s="373"/>
      <c r="AR16" s="374">
        <v>6.6910346353985792</v>
      </c>
      <c r="AS16" s="373"/>
      <c r="AT16" s="374">
        <v>9.2708878872437381</v>
      </c>
      <c r="AU16" s="373"/>
      <c r="AV16" s="374">
        <v>8.8716026259906062</v>
      </c>
      <c r="AW16" s="373"/>
      <c r="AX16" s="374">
        <v>8.4502631036123397</v>
      </c>
      <c r="AY16" s="373"/>
      <c r="AZ16" s="374">
        <v>8.5946060426790858</v>
      </c>
      <c r="BA16" s="373"/>
      <c r="BB16" s="374">
        <v>8.8069795699683677</v>
      </c>
      <c r="BC16" s="373"/>
      <c r="BD16" s="374">
        <v>8.5658292083608778</v>
      </c>
      <c r="BE16" s="373"/>
      <c r="BF16" s="374">
        <v>7.4380579321122156</v>
      </c>
      <c r="BG16" s="373"/>
      <c r="BH16" s="374">
        <v>6.9031777697110996</v>
      </c>
      <c r="BI16" s="373"/>
      <c r="BJ16" s="375">
        <v>5.2955227364048421</v>
      </c>
      <c r="BK16" s="373"/>
      <c r="BL16" s="375">
        <v>4.9616991421104935</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90.433562813651918</v>
      </c>
      <c r="G17" s="373"/>
      <c r="H17" s="374">
        <v>94.652805765365457</v>
      </c>
      <c r="I17" s="373"/>
      <c r="J17" s="374">
        <v>66.787639540170403</v>
      </c>
      <c r="K17" s="373"/>
      <c r="L17" s="374">
        <v>57.42032033142894</v>
      </c>
      <c r="M17" s="373"/>
      <c r="N17" s="374">
        <v>83.84923323300761</v>
      </c>
      <c r="O17" s="373"/>
      <c r="P17" s="374">
        <v>56.243581894856717</v>
      </c>
      <c r="Q17" s="373"/>
      <c r="R17" s="374">
        <v>52.782774267387168</v>
      </c>
      <c r="S17" s="373"/>
      <c r="T17" s="374">
        <v>52.672751362330473</v>
      </c>
      <c r="U17" s="373"/>
      <c r="V17" s="374">
        <v>49.037219000083716</v>
      </c>
      <c r="W17" s="373"/>
      <c r="X17" s="374">
        <v>42.616566177590713</v>
      </c>
      <c r="Y17" s="373"/>
      <c r="Z17" s="374">
        <v>44.139375227988403</v>
      </c>
      <c r="AA17" s="373"/>
      <c r="AB17" s="374">
        <v>43.33982410062044</v>
      </c>
      <c r="AC17" s="373"/>
      <c r="AD17" s="374">
        <v>36.549354206622063</v>
      </c>
      <c r="AE17" s="373"/>
      <c r="AF17" s="374">
        <v>28.32196644975793</v>
      </c>
      <c r="AG17" s="373"/>
      <c r="AH17" s="374">
        <v>27.459817014118276</v>
      </c>
      <c r="AI17" s="373"/>
      <c r="AJ17" s="374">
        <v>27.51470532942967</v>
      </c>
      <c r="AK17" s="373"/>
      <c r="AL17" s="374">
        <v>21.432427365476084</v>
      </c>
      <c r="AM17" s="373"/>
      <c r="AN17" s="374">
        <v>20.29915671052823</v>
      </c>
      <c r="AO17" s="373"/>
      <c r="AP17" s="374">
        <v>9.4737242479912265</v>
      </c>
      <c r="AQ17" s="373"/>
      <c r="AR17" s="374">
        <v>11.024201549823715</v>
      </c>
      <c r="AS17" s="373"/>
      <c r="AT17" s="374">
        <v>14.598234386106038</v>
      </c>
      <c r="AU17" s="373"/>
      <c r="AV17" s="374">
        <v>14.756135990704111</v>
      </c>
      <c r="AW17" s="373"/>
      <c r="AX17" s="374">
        <v>14.518311264261957</v>
      </c>
      <c r="AY17" s="373"/>
      <c r="AZ17" s="374">
        <v>15.065693330831179</v>
      </c>
      <c r="BA17" s="373"/>
      <c r="BB17" s="374">
        <v>15.226860689609943</v>
      </c>
      <c r="BC17" s="373"/>
      <c r="BD17" s="374">
        <v>15.038596086931614</v>
      </c>
      <c r="BE17" s="373"/>
      <c r="BF17" s="374">
        <v>13.887926784338051</v>
      </c>
      <c r="BG17" s="373"/>
      <c r="BH17" s="374">
        <v>13.009610213228669</v>
      </c>
      <c r="BI17" s="373"/>
      <c r="BJ17" s="375">
        <v>10.941330776522994</v>
      </c>
      <c r="BK17" s="373"/>
      <c r="BL17" s="375">
        <v>9.7969504332280462</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99.132341437613647</v>
      </c>
      <c r="G18" s="373"/>
      <c r="H18" s="378">
        <v>120.09642019934277</v>
      </c>
      <c r="I18" s="373"/>
      <c r="J18" s="378">
        <v>125.23527684279001</v>
      </c>
      <c r="K18" s="373"/>
      <c r="L18" s="378">
        <v>178.4965071969759</v>
      </c>
      <c r="M18" s="373"/>
      <c r="N18" s="378">
        <v>125.87717942737019</v>
      </c>
      <c r="O18" s="373"/>
      <c r="P18" s="378">
        <v>76.237675191524858</v>
      </c>
      <c r="Q18" s="373"/>
      <c r="R18" s="378">
        <v>89.204142259491604</v>
      </c>
      <c r="S18" s="373"/>
      <c r="T18" s="378">
        <v>93.165726077923509</v>
      </c>
      <c r="U18" s="373"/>
      <c r="V18" s="378">
        <v>94.554874251290173</v>
      </c>
      <c r="W18" s="373"/>
      <c r="X18" s="378">
        <v>127.71472646188323</v>
      </c>
      <c r="Y18" s="373"/>
      <c r="Z18" s="378">
        <v>100.88744990828866</v>
      </c>
      <c r="AA18" s="373"/>
      <c r="AB18" s="378">
        <v>62.284391981991206</v>
      </c>
      <c r="AC18" s="373"/>
      <c r="AD18" s="378">
        <v>85.000724356557939</v>
      </c>
      <c r="AE18" s="373"/>
      <c r="AF18" s="378">
        <v>60.157026137127822</v>
      </c>
      <c r="AG18" s="373"/>
      <c r="AH18" s="378">
        <v>47.548047553238632</v>
      </c>
      <c r="AI18" s="373"/>
      <c r="AJ18" s="378">
        <v>29.235331166209402</v>
      </c>
      <c r="AK18" s="373"/>
      <c r="AL18" s="378">
        <v>16.082099219534683</v>
      </c>
      <c r="AM18" s="373"/>
      <c r="AN18" s="378">
        <v>25.418264018415918</v>
      </c>
      <c r="AO18" s="373"/>
      <c r="AP18" s="378">
        <v>1.2240492843709334</v>
      </c>
      <c r="AQ18" s="373"/>
      <c r="AR18" s="378">
        <v>1.4311774931665571</v>
      </c>
      <c r="AS18" s="373"/>
      <c r="AT18" s="378">
        <v>2.0697033281448736</v>
      </c>
      <c r="AU18" s="373"/>
      <c r="AV18" s="378">
        <v>1.6167087690995097</v>
      </c>
      <c r="AW18" s="373"/>
      <c r="AX18" s="378">
        <v>1.3012673018677274</v>
      </c>
      <c r="AY18" s="373"/>
      <c r="AZ18" s="378">
        <v>1.3269268708481694</v>
      </c>
      <c r="BA18" s="373"/>
      <c r="BB18" s="378">
        <v>1.3372052008666524</v>
      </c>
      <c r="BC18" s="373"/>
      <c r="BD18" s="378">
        <v>1.2264569147199511</v>
      </c>
      <c r="BE18" s="373"/>
      <c r="BF18" s="378">
        <v>1.2103483026885671</v>
      </c>
      <c r="BG18" s="373"/>
      <c r="BH18" s="378">
        <v>1.3037758710697629</v>
      </c>
      <c r="BI18" s="373"/>
      <c r="BJ18" s="379">
        <v>0.83498454647691356</v>
      </c>
      <c r="BK18" s="373"/>
      <c r="BL18" s="379">
        <v>1.002369938051898</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265.07780871896654</v>
      </c>
      <c r="G19" s="373"/>
      <c r="H19" s="378">
        <v>183.97600923904938</v>
      </c>
      <c r="I19" s="373"/>
      <c r="J19" s="378">
        <v>140.96857836119668</v>
      </c>
      <c r="K19" s="373"/>
      <c r="L19" s="378">
        <v>156.99719661437106</v>
      </c>
      <c r="M19" s="373"/>
      <c r="N19" s="378">
        <v>143.20391811464236</v>
      </c>
      <c r="O19" s="373"/>
      <c r="P19" s="378">
        <v>116.02411803540998</v>
      </c>
      <c r="Q19" s="373"/>
      <c r="R19" s="378">
        <v>125.71327258410717</v>
      </c>
      <c r="S19" s="373"/>
      <c r="T19" s="378">
        <v>140.85603477708599</v>
      </c>
      <c r="U19" s="373"/>
      <c r="V19" s="378">
        <v>106.8618954295768</v>
      </c>
      <c r="W19" s="373"/>
      <c r="X19" s="378">
        <v>94.909591591217136</v>
      </c>
      <c r="Y19" s="373"/>
      <c r="Z19" s="378">
        <v>112.59629315499799</v>
      </c>
      <c r="AA19" s="373"/>
      <c r="AB19" s="378">
        <v>106.73448969479116</v>
      </c>
      <c r="AC19" s="373"/>
      <c r="AD19" s="378">
        <v>90.183639763508467</v>
      </c>
      <c r="AE19" s="373"/>
      <c r="AF19" s="378">
        <v>71.35776691980702</v>
      </c>
      <c r="AG19" s="373"/>
      <c r="AH19" s="378">
        <v>84.847749200927254</v>
      </c>
      <c r="AI19" s="373"/>
      <c r="AJ19" s="378">
        <v>63.438127492872766</v>
      </c>
      <c r="AK19" s="373"/>
      <c r="AL19" s="378">
        <v>62.15743369970361</v>
      </c>
      <c r="AM19" s="373"/>
      <c r="AN19" s="378">
        <v>59.630407522309071</v>
      </c>
      <c r="AO19" s="373"/>
      <c r="AP19" s="378">
        <v>9.1294522596986596</v>
      </c>
      <c r="AQ19" s="373"/>
      <c r="AR19" s="378">
        <v>10.395575475128124</v>
      </c>
      <c r="AS19" s="373"/>
      <c r="AT19" s="378">
        <v>14.817283714870404</v>
      </c>
      <c r="AU19" s="373"/>
      <c r="AV19" s="378">
        <v>14.282568366995307</v>
      </c>
      <c r="AW19" s="373"/>
      <c r="AX19" s="378">
        <v>13.414093482353845</v>
      </c>
      <c r="AY19" s="373"/>
      <c r="AZ19" s="378">
        <v>13.627487029706868</v>
      </c>
      <c r="BA19" s="373"/>
      <c r="BB19" s="378">
        <v>12.928230966231952</v>
      </c>
      <c r="BC19" s="373"/>
      <c r="BD19" s="378">
        <v>12.242723190064533</v>
      </c>
      <c r="BE19" s="373"/>
      <c r="BF19" s="378">
        <v>10.88169066027692</v>
      </c>
      <c r="BG19" s="373"/>
      <c r="BH19" s="378">
        <v>10.416623706467391</v>
      </c>
      <c r="BI19" s="373"/>
      <c r="BJ19" s="379">
        <v>7.7256363272697461</v>
      </c>
      <c r="BK19" s="373"/>
      <c r="BL19" s="379">
        <v>7.6674027789461441</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84.445622403528688</v>
      </c>
      <c r="G20" s="373"/>
      <c r="H20" s="378">
        <v>74.847165808068667</v>
      </c>
      <c r="I20" s="373"/>
      <c r="J20" s="378">
        <v>68.551437310679475</v>
      </c>
      <c r="K20" s="373"/>
      <c r="L20" s="378">
        <v>57.9905796850082</v>
      </c>
      <c r="M20" s="373"/>
      <c r="N20" s="378">
        <v>59.033819350388981</v>
      </c>
      <c r="O20" s="373"/>
      <c r="P20" s="378">
        <v>37.674572104949817</v>
      </c>
      <c r="Q20" s="373"/>
      <c r="R20" s="378">
        <v>41.57009149942202</v>
      </c>
      <c r="S20" s="373"/>
      <c r="T20" s="378">
        <v>39.859541305343868</v>
      </c>
      <c r="U20" s="373"/>
      <c r="V20" s="378">
        <v>31.122563172013276</v>
      </c>
      <c r="W20" s="373"/>
      <c r="X20" s="378">
        <v>21.256370753838087</v>
      </c>
      <c r="Y20" s="373"/>
      <c r="Z20" s="378">
        <v>27.856262936132804</v>
      </c>
      <c r="AA20" s="373"/>
      <c r="AB20" s="378">
        <v>25.292983749500621</v>
      </c>
      <c r="AC20" s="373"/>
      <c r="AD20" s="378">
        <v>21.718558009160741</v>
      </c>
      <c r="AE20" s="373"/>
      <c r="AF20" s="378">
        <v>18.409849825365974</v>
      </c>
      <c r="AG20" s="373"/>
      <c r="AH20" s="378">
        <v>26.800669210408593</v>
      </c>
      <c r="AI20" s="373"/>
      <c r="AJ20" s="378">
        <v>26.238013204986348</v>
      </c>
      <c r="AK20" s="373"/>
      <c r="AL20" s="378">
        <v>23.449230943618424</v>
      </c>
      <c r="AM20" s="373"/>
      <c r="AN20" s="378">
        <v>23.033803305318074</v>
      </c>
      <c r="AO20" s="373"/>
      <c r="AP20" s="378">
        <v>0.90281317886867218</v>
      </c>
      <c r="AQ20" s="373"/>
      <c r="AR20" s="378">
        <v>1.355370096298351</v>
      </c>
      <c r="AS20" s="373"/>
      <c r="AT20" s="378">
        <v>1.7571041556328695</v>
      </c>
      <c r="AU20" s="373"/>
      <c r="AV20" s="378">
        <v>1.7016345903120778</v>
      </c>
      <c r="AW20" s="373"/>
      <c r="AX20" s="378">
        <v>1.6789310726174849</v>
      </c>
      <c r="AY20" s="373"/>
      <c r="AZ20" s="378">
        <v>1.6993604073314545</v>
      </c>
      <c r="BA20" s="373"/>
      <c r="BB20" s="378">
        <v>1.8443357131329339</v>
      </c>
      <c r="BC20" s="373"/>
      <c r="BD20" s="378">
        <v>1.9168376934060836</v>
      </c>
      <c r="BE20" s="373"/>
      <c r="BF20" s="378">
        <v>1.7445223956924498</v>
      </c>
      <c r="BG20" s="373"/>
      <c r="BH20" s="378">
        <v>1.6015606032941738</v>
      </c>
      <c r="BI20" s="373"/>
      <c r="BJ20" s="379">
        <v>1.1952088683909698</v>
      </c>
      <c r="BK20" s="373"/>
      <c r="BL20" s="379">
        <v>0.99849432799395488</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9"/>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116.21664626971575</v>
      </c>
      <c r="G22" s="373"/>
      <c r="H22" s="375">
        <v>96.782319344792782</v>
      </c>
      <c r="I22" s="373"/>
      <c r="J22" s="375">
        <v>101.35356773283033</v>
      </c>
      <c r="K22" s="373"/>
      <c r="L22" s="375">
        <v>96.395148861570021</v>
      </c>
      <c r="M22" s="373"/>
      <c r="N22" s="375">
        <v>132.59360198819289</v>
      </c>
      <c r="O22" s="373"/>
      <c r="P22" s="375">
        <v>86.921509072033032</v>
      </c>
      <c r="Q22" s="373"/>
      <c r="R22" s="375">
        <v>95.100935172498978</v>
      </c>
      <c r="S22" s="373"/>
      <c r="T22" s="375">
        <v>129.03761276035647</v>
      </c>
      <c r="U22" s="373"/>
      <c r="V22" s="375">
        <v>151.56646274313593</v>
      </c>
      <c r="W22" s="373"/>
      <c r="X22" s="374">
        <v>155.98272325728368</v>
      </c>
      <c r="Y22" s="373"/>
      <c r="Z22" s="374">
        <v>192.27641764632824</v>
      </c>
      <c r="AA22" s="373"/>
      <c r="AB22" s="374">
        <v>157.13867436056404</v>
      </c>
      <c r="AC22" s="373"/>
      <c r="AD22" s="374">
        <v>135.69939204002645</v>
      </c>
      <c r="AE22" s="373"/>
      <c r="AF22" s="374">
        <v>99.261624643935633</v>
      </c>
      <c r="AG22" s="373"/>
      <c r="AH22" s="374">
        <v>105.09726058563616</v>
      </c>
      <c r="AI22" s="373"/>
      <c r="AJ22" s="374">
        <v>107.93865513983619</v>
      </c>
      <c r="AK22" s="373"/>
      <c r="AL22" s="374">
        <v>106.9004897993606</v>
      </c>
      <c r="AM22" s="373"/>
      <c r="AN22" s="374">
        <v>135.53791980276679</v>
      </c>
      <c r="AO22" s="373"/>
      <c r="AP22" s="374">
        <v>29.43311090785804</v>
      </c>
      <c r="AQ22" s="373"/>
      <c r="AR22" s="374">
        <v>32.873458764509031</v>
      </c>
      <c r="AS22" s="373"/>
      <c r="AT22" s="374">
        <v>44.980473243344029</v>
      </c>
      <c r="AU22" s="373"/>
      <c r="AV22" s="374">
        <v>46.540902717835117</v>
      </c>
      <c r="AW22" s="373"/>
      <c r="AX22" s="374">
        <v>45.620351800804031</v>
      </c>
      <c r="AY22" s="373"/>
      <c r="AZ22" s="374">
        <v>45.086268471329838</v>
      </c>
      <c r="BA22" s="373"/>
      <c r="BB22" s="374">
        <v>44.769796033271128</v>
      </c>
      <c r="BC22" s="373"/>
      <c r="BD22" s="374">
        <v>39.734303634281396</v>
      </c>
      <c r="BE22" s="373"/>
      <c r="BF22" s="374">
        <v>35.484516883692329</v>
      </c>
      <c r="BG22" s="373"/>
      <c r="BH22" s="374">
        <v>34.002391342253347</v>
      </c>
      <c r="BI22" s="373"/>
      <c r="BJ22" s="375">
        <v>25.879508827983205</v>
      </c>
      <c r="BK22" s="373"/>
      <c r="BL22" s="375">
        <v>24.203130214047782</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128.62023711925673</v>
      </c>
      <c r="G23" s="373"/>
      <c r="H23" s="375">
        <v>124.82673315036575</v>
      </c>
      <c r="I23" s="373"/>
      <c r="J23" s="375">
        <v>152.67839231364977</v>
      </c>
      <c r="K23" s="373"/>
      <c r="L23" s="375">
        <v>149.31201915772354</v>
      </c>
      <c r="M23" s="373"/>
      <c r="N23" s="375">
        <v>186.26516008759307</v>
      </c>
      <c r="O23" s="373"/>
      <c r="P23" s="375">
        <v>153.91331115041424</v>
      </c>
      <c r="Q23" s="373"/>
      <c r="R23" s="375">
        <v>148.0049050419253</v>
      </c>
      <c r="S23" s="373"/>
      <c r="T23" s="375">
        <v>168.1489374200369</v>
      </c>
      <c r="U23" s="373"/>
      <c r="V23" s="375">
        <v>150.65412463469596</v>
      </c>
      <c r="W23" s="373"/>
      <c r="X23" s="374">
        <v>152.92335631713505</v>
      </c>
      <c r="Y23" s="373"/>
      <c r="Z23" s="374">
        <v>169.96926797807782</v>
      </c>
      <c r="AA23" s="373"/>
      <c r="AB23" s="374">
        <v>156.09552056373036</v>
      </c>
      <c r="AC23" s="373"/>
      <c r="AD23" s="374">
        <v>145.16037790381344</v>
      </c>
      <c r="AE23" s="373"/>
      <c r="AF23" s="374">
        <v>102.792683490852</v>
      </c>
      <c r="AG23" s="373"/>
      <c r="AH23" s="374">
        <v>78.910159809531777</v>
      </c>
      <c r="AI23" s="373"/>
      <c r="AJ23" s="374">
        <v>84.126969293653985</v>
      </c>
      <c r="AK23" s="373"/>
      <c r="AL23" s="374">
        <v>96.088103154971989</v>
      </c>
      <c r="AM23" s="373"/>
      <c r="AN23" s="374">
        <v>86.442149800237971</v>
      </c>
      <c r="AO23" s="373"/>
      <c r="AP23" s="374">
        <v>61.854861845687928</v>
      </c>
      <c r="AQ23" s="373"/>
      <c r="AR23" s="374">
        <v>69.311580648863</v>
      </c>
      <c r="AS23" s="373"/>
      <c r="AT23" s="374">
        <v>107.11611019757022</v>
      </c>
      <c r="AU23" s="373"/>
      <c r="AV23" s="374">
        <v>99.701119293318001</v>
      </c>
      <c r="AW23" s="373"/>
      <c r="AX23" s="374">
        <v>91.29235850156816</v>
      </c>
      <c r="AY23" s="373"/>
      <c r="AZ23" s="374">
        <v>93.111933884174761</v>
      </c>
      <c r="BA23" s="373"/>
      <c r="BB23" s="374">
        <v>86.075950723132522</v>
      </c>
      <c r="BC23" s="373"/>
      <c r="BD23" s="374">
        <v>75.623670805824901</v>
      </c>
      <c r="BE23" s="373"/>
      <c r="BF23" s="374">
        <v>77.84344161999654</v>
      </c>
      <c r="BG23" s="373"/>
      <c r="BH23" s="374">
        <v>74.530207584727066</v>
      </c>
      <c r="BI23" s="373"/>
      <c r="BJ23" s="375">
        <v>67.785642241302</v>
      </c>
      <c r="BK23" s="373"/>
      <c r="BL23" s="375">
        <v>45.805665625984503</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9"/>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413.18596055326219</v>
      </c>
      <c r="G25" s="373"/>
      <c r="H25" s="375">
        <v>427.96822769064755</v>
      </c>
      <c r="I25" s="373"/>
      <c r="J25" s="375">
        <v>445.9139980132656</v>
      </c>
      <c r="K25" s="373"/>
      <c r="L25" s="375">
        <v>386.19882053987999</v>
      </c>
      <c r="M25" s="373"/>
      <c r="N25" s="375">
        <v>448.23283195385176</v>
      </c>
      <c r="O25" s="373"/>
      <c r="P25" s="375">
        <v>412.68186297300724</v>
      </c>
      <c r="Q25" s="373"/>
      <c r="R25" s="375">
        <v>508.45734214106574</v>
      </c>
      <c r="S25" s="373"/>
      <c r="T25" s="375">
        <v>492.38607007972877</v>
      </c>
      <c r="U25" s="373"/>
      <c r="V25" s="375">
        <v>516.87962023099283</v>
      </c>
      <c r="W25" s="373"/>
      <c r="X25" s="374">
        <v>506.97932401505943</v>
      </c>
      <c r="Y25" s="373"/>
      <c r="Z25" s="374">
        <v>474.95624623408378</v>
      </c>
      <c r="AA25" s="373"/>
      <c r="AB25" s="374">
        <v>418.71298474032329</v>
      </c>
      <c r="AC25" s="373"/>
      <c r="AD25" s="374">
        <v>349.53909710199298</v>
      </c>
      <c r="AE25" s="373"/>
      <c r="AF25" s="374">
        <v>207.25616864701175</v>
      </c>
      <c r="AG25" s="373"/>
      <c r="AH25" s="374">
        <v>154.14767427658541</v>
      </c>
      <c r="AI25" s="373"/>
      <c r="AJ25" s="374">
        <v>149.14029606236872</v>
      </c>
      <c r="AK25" s="373"/>
      <c r="AL25" s="374">
        <v>115.01861920927431</v>
      </c>
      <c r="AM25" s="373"/>
      <c r="AN25" s="374">
        <v>135.74425339280938</v>
      </c>
      <c r="AO25" s="373"/>
      <c r="AP25" s="374">
        <v>18.565934808589123</v>
      </c>
      <c r="AQ25" s="373"/>
      <c r="AR25" s="374">
        <v>19.983520888129345</v>
      </c>
      <c r="AS25" s="373"/>
      <c r="AT25" s="374">
        <v>29.378923779790274</v>
      </c>
      <c r="AU25" s="373"/>
      <c r="AV25" s="374">
        <v>26.314511442956082</v>
      </c>
      <c r="AW25" s="373"/>
      <c r="AX25" s="374">
        <v>23.605442952216865</v>
      </c>
      <c r="AY25" s="373"/>
      <c r="AZ25" s="374">
        <v>24.666723975489582</v>
      </c>
      <c r="BA25" s="373"/>
      <c r="BB25" s="374">
        <v>23.388672594677281</v>
      </c>
      <c r="BC25" s="373"/>
      <c r="BD25" s="374">
        <v>22.158203261191556</v>
      </c>
      <c r="BE25" s="373"/>
      <c r="BF25" s="374">
        <v>21.81481712714557</v>
      </c>
      <c r="BG25" s="373"/>
      <c r="BH25" s="374">
        <v>21.208112638270538</v>
      </c>
      <c r="BI25" s="373"/>
      <c r="BJ25" s="375">
        <v>24.393353411761893</v>
      </c>
      <c r="BK25" s="373"/>
      <c r="BL25" s="375">
        <v>15.872244485478987</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273.13803434144631</v>
      </c>
      <c r="G26" s="373"/>
      <c r="H26" s="374">
        <v>324.82645932313881</v>
      </c>
      <c r="I26" s="373"/>
      <c r="J26" s="374">
        <v>323.30469484797476</v>
      </c>
      <c r="K26" s="373"/>
      <c r="L26" s="374">
        <v>323.03327045930672</v>
      </c>
      <c r="M26" s="373"/>
      <c r="N26" s="374">
        <v>249.32883297447566</v>
      </c>
      <c r="O26" s="373"/>
      <c r="P26" s="374">
        <v>221.5919004609695</v>
      </c>
      <c r="Q26" s="373"/>
      <c r="R26" s="374">
        <v>277.71763249332383</v>
      </c>
      <c r="S26" s="373"/>
      <c r="T26" s="374">
        <v>278.75746404998961</v>
      </c>
      <c r="U26" s="373"/>
      <c r="V26" s="374">
        <v>319.61227115211034</v>
      </c>
      <c r="W26" s="373"/>
      <c r="X26" s="374">
        <v>344.0645736298145</v>
      </c>
      <c r="Y26" s="373"/>
      <c r="Z26" s="374">
        <v>420.01502568090609</v>
      </c>
      <c r="AA26" s="373"/>
      <c r="AB26" s="374">
        <v>371.16978220366803</v>
      </c>
      <c r="AC26" s="373"/>
      <c r="AD26" s="374">
        <v>379.11407965282405</v>
      </c>
      <c r="AE26" s="373"/>
      <c r="AF26" s="374">
        <v>311.68862229619123</v>
      </c>
      <c r="AG26" s="373"/>
      <c r="AH26" s="374">
        <v>260.70698078853508</v>
      </c>
      <c r="AI26" s="373"/>
      <c r="AJ26" s="374">
        <v>256.63654829577314</v>
      </c>
      <c r="AK26" s="373"/>
      <c r="AL26" s="374">
        <v>264.60010366584339</v>
      </c>
      <c r="AM26" s="373"/>
      <c r="AN26" s="374">
        <v>289.17652644469257</v>
      </c>
      <c r="AO26" s="373"/>
      <c r="AP26" s="374">
        <v>139.629295280306</v>
      </c>
      <c r="AQ26" s="373"/>
      <c r="AR26" s="374">
        <v>159.72893132180761</v>
      </c>
      <c r="AS26" s="373"/>
      <c r="AT26" s="374">
        <v>222.12879437302465</v>
      </c>
      <c r="AU26" s="373"/>
      <c r="AV26" s="374">
        <v>222.30202819118136</v>
      </c>
      <c r="AW26" s="373"/>
      <c r="AX26" s="374">
        <v>217.23382868052059</v>
      </c>
      <c r="AY26" s="373"/>
      <c r="AZ26" s="374">
        <v>222.00603502265812</v>
      </c>
      <c r="BA26" s="373"/>
      <c r="BB26" s="374">
        <v>218.6639030535716</v>
      </c>
      <c r="BC26" s="373"/>
      <c r="BD26" s="374">
        <v>209.72496667283446</v>
      </c>
      <c r="BE26" s="373"/>
      <c r="BF26" s="374">
        <v>191.26259084447784</v>
      </c>
      <c r="BG26" s="373"/>
      <c r="BH26" s="374">
        <v>186.23743074305082</v>
      </c>
      <c r="BI26" s="373"/>
      <c r="BJ26" s="375">
        <v>175.52082175747668</v>
      </c>
      <c r="BK26" s="373"/>
      <c r="BL26" s="375">
        <v>147.43174600118985</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6.1927592973910315</v>
      </c>
      <c r="G27" s="373"/>
      <c r="H27" s="378">
        <v>8.5355093470488761</v>
      </c>
      <c r="I27" s="373"/>
      <c r="J27" s="378">
        <v>10.853273182110042</v>
      </c>
      <c r="K27" s="373"/>
      <c r="L27" s="378">
        <v>8.4099930836267731</v>
      </c>
      <c r="M27" s="373"/>
      <c r="N27" s="378">
        <v>0.8755822123825544</v>
      </c>
      <c r="O27" s="373"/>
      <c r="P27" s="378">
        <v>14.516965120079787</v>
      </c>
      <c r="Q27" s="373"/>
      <c r="R27" s="378">
        <v>14.93213400295917</v>
      </c>
      <c r="S27" s="373"/>
      <c r="T27" s="378">
        <v>12.8557223663993</v>
      </c>
      <c r="U27" s="373"/>
      <c r="V27" s="378">
        <v>15.567007557398522</v>
      </c>
      <c r="W27" s="373"/>
      <c r="X27" s="378">
        <v>16.881891328105205</v>
      </c>
      <c r="Y27" s="373"/>
      <c r="Z27" s="378">
        <v>26.877847855437967</v>
      </c>
      <c r="AA27" s="373"/>
      <c r="AB27" s="378">
        <v>42.663032629216289</v>
      </c>
      <c r="AC27" s="373"/>
      <c r="AD27" s="378">
        <v>40.312324011756331</v>
      </c>
      <c r="AE27" s="373"/>
      <c r="AF27" s="378">
        <v>43.127261753780509</v>
      </c>
      <c r="AG27" s="373"/>
      <c r="AH27" s="378">
        <v>54.714526865911999</v>
      </c>
      <c r="AI27" s="373"/>
      <c r="AJ27" s="378">
        <v>104.86173527157348</v>
      </c>
      <c r="AK27" s="373" t="s">
        <v>740</v>
      </c>
      <c r="AL27" s="378">
        <v>150.39188308930085</v>
      </c>
      <c r="AM27" s="373"/>
      <c r="AN27" s="378">
        <v>109.22457485853232</v>
      </c>
      <c r="AO27" s="373"/>
      <c r="AP27" s="378">
        <v>7.1135184045980315</v>
      </c>
      <c r="AQ27" s="373"/>
      <c r="AR27" s="378">
        <v>8.0722899794517531</v>
      </c>
      <c r="AS27" s="373"/>
      <c r="AT27" s="378">
        <v>10.611040837534222</v>
      </c>
      <c r="AU27" s="373"/>
      <c r="AV27" s="378">
        <v>10.797855246309979</v>
      </c>
      <c r="AW27" s="373"/>
      <c r="AX27" s="378">
        <v>10.859960034097014</v>
      </c>
      <c r="AY27" s="373"/>
      <c r="AZ27" s="378">
        <v>11.626876375487683</v>
      </c>
      <c r="BA27" s="373"/>
      <c r="BB27" s="378">
        <v>12.017175289553549</v>
      </c>
      <c r="BC27" s="373"/>
      <c r="BD27" s="378">
        <v>11.710638339384252</v>
      </c>
      <c r="BE27" s="373"/>
      <c r="BF27" s="378">
        <v>10.206797015204362</v>
      </c>
      <c r="BG27" s="373"/>
      <c r="BH27" s="378">
        <v>9.1126065329058221</v>
      </c>
      <c r="BI27" s="373"/>
      <c r="BJ27" s="379">
        <v>7.770685604768345</v>
      </c>
      <c r="BK27" s="373"/>
      <c r="BL27" s="379">
        <v>8.2798094509261002</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49.764965521154984</v>
      </c>
      <c r="G28" s="373"/>
      <c r="H28" s="378">
        <v>69.296466478085947</v>
      </c>
      <c r="I28" s="373"/>
      <c r="J28" s="378">
        <v>68.033004739156041</v>
      </c>
      <c r="K28" s="373"/>
      <c r="L28" s="378">
        <v>54.686273150249889</v>
      </c>
      <c r="M28" s="373"/>
      <c r="N28" s="378">
        <v>33.495098422758701</v>
      </c>
      <c r="O28" s="373"/>
      <c r="P28" s="378">
        <v>57.703004763226659</v>
      </c>
      <c r="Q28" s="373"/>
      <c r="R28" s="378">
        <v>68.600889912839307</v>
      </c>
      <c r="S28" s="373"/>
      <c r="T28" s="378">
        <v>53.552756167173285</v>
      </c>
      <c r="U28" s="373"/>
      <c r="V28" s="378">
        <v>62.371097714647966</v>
      </c>
      <c r="W28" s="373"/>
      <c r="X28" s="378">
        <v>61.931415604026782</v>
      </c>
      <c r="Y28" s="373"/>
      <c r="Z28" s="378">
        <v>84.404369570743626</v>
      </c>
      <c r="AA28" s="373"/>
      <c r="AB28" s="378">
        <v>71.021154612844811</v>
      </c>
      <c r="AC28" s="373"/>
      <c r="AD28" s="378">
        <v>64.633735756509637</v>
      </c>
      <c r="AE28" s="373"/>
      <c r="AF28" s="378">
        <v>54.466827699266311</v>
      </c>
      <c r="AG28" s="373"/>
      <c r="AH28" s="378">
        <v>50.128541082655261</v>
      </c>
      <c r="AI28" s="373"/>
      <c r="AJ28" s="378">
        <v>90.802813843650824</v>
      </c>
      <c r="AK28" s="373"/>
      <c r="AL28" s="378">
        <v>85.551506621198925</v>
      </c>
      <c r="AM28" s="373"/>
      <c r="AN28" s="378">
        <v>99.779727427005255</v>
      </c>
      <c r="AO28" s="373"/>
      <c r="AP28" s="378">
        <v>18.728616712607607</v>
      </c>
      <c r="AQ28" s="373"/>
      <c r="AR28" s="378">
        <v>22.358898497475817</v>
      </c>
      <c r="AS28" s="373"/>
      <c r="AT28" s="378">
        <v>30.407477416354801</v>
      </c>
      <c r="AU28" s="373"/>
      <c r="AV28" s="378">
        <v>31.998919502613113</v>
      </c>
      <c r="AW28" s="373"/>
      <c r="AX28" s="378">
        <v>31.51867501742392</v>
      </c>
      <c r="AY28" s="373"/>
      <c r="AZ28" s="378">
        <v>31.400284022338827</v>
      </c>
      <c r="BA28" s="373"/>
      <c r="BB28" s="378">
        <v>31.800393914104927</v>
      </c>
      <c r="BC28" s="373"/>
      <c r="BD28" s="378">
        <v>29.976852640912359</v>
      </c>
      <c r="BE28" s="373"/>
      <c r="BF28" s="378">
        <v>25.674686154436749</v>
      </c>
      <c r="BG28" s="373"/>
      <c r="BH28" s="378">
        <v>24.636800331980297</v>
      </c>
      <c r="BI28" s="373"/>
      <c r="BJ28" s="379">
        <v>20.092422877545758</v>
      </c>
      <c r="BK28" s="373"/>
      <c r="BL28" s="379">
        <v>20.727365962957663</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138.24070073592353</v>
      </c>
      <c r="G29" s="373"/>
      <c r="H29" s="378">
        <v>123.31978228404968</v>
      </c>
      <c r="I29" s="373"/>
      <c r="J29" s="378">
        <v>147.13341785300787</v>
      </c>
      <c r="K29" s="373"/>
      <c r="L29" s="378">
        <v>148.80571412417183</v>
      </c>
      <c r="M29" s="373"/>
      <c r="N29" s="378">
        <v>129.09127313866267</v>
      </c>
      <c r="O29" s="373"/>
      <c r="P29" s="378">
        <v>139.10016903645936</v>
      </c>
      <c r="Q29" s="373"/>
      <c r="R29" s="378">
        <v>139.26628421903487</v>
      </c>
      <c r="S29" s="373"/>
      <c r="T29" s="378">
        <v>154.56625456268051</v>
      </c>
      <c r="U29" s="373"/>
      <c r="V29" s="378">
        <v>162.49543347310944</v>
      </c>
      <c r="W29" s="373"/>
      <c r="X29" s="378">
        <v>194.45668510528398</v>
      </c>
      <c r="Y29" s="373"/>
      <c r="Z29" s="378">
        <v>232.83422234170013</v>
      </c>
      <c r="AA29" s="373"/>
      <c r="AB29" s="378">
        <v>191.69419262779425</v>
      </c>
      <c r="AC29" s="373"/>
      <c r="AD29" s="378">
        <v>176.0641377995224</v>
      </c>
      <c r="AE29" s="373"/>
      <c r="AF29" s="378">
        <v>145.02983096546072</v>
      </c>
      <c r="AG29" s="373"/>
      <c r="AH29" s="378">
        <v>98.553114970614217</v>
      </c>
      <c r="AI29" s="373"/>
      <c r="AJ29" s="378">
        <v>131.77330307458749</v>
      </c>
      <c r="AK29" s="373"/>
      <c r="AL29" s="378">
        <v>138.56402311454329</v>
      </c>
      <c r="AM29" s="373"/>
      <c r="AN29" s="378">
        <v>131.07559265473301</v>
      </c>
      <c r="AO29" s="373"/>
      <c r="AP29" s="378">
        <v>26.587305463088899</v>
      </c>
      <c r="AQ29" s="373"/>
      <c r="AR29" s="378">
        <v>31.280329735543283</v>
      </c>
      <c r="AS29" s="373"/>
      <c r="AT29" s="378">
        <v>42.626937595247909</v>
      </c>
      <c r="AU29" s="373"/>
      <c r="AV29" s="378">
        <v>44.30968824583897</v>
      </c>
      <c r="AW29" s="373"/>
      <c r="AX29" s="378">
        <v>44.937875025339224</v>
      </c>
      <c r="AY29" s="373"/>
      <c r="AZ29" s="378">
        <v>45.320859679271081</v>
      </c>
      <c r="BA29" s="373"/>
      <c r="BB29" s="378">
        <v>48.337184947864152</v>
      </c>
      <c r="BC29" s="373"/>
      <c r="BD29" s="378">
        <v>45.168492319858018</v>
      </c>
      <c r="BE29" s="373"/>
      <c r="BF29" s="378">
        <v>40.544119075627798</v>
      </c>
      <c r="BG29" s="373"/>
      <c r="BH29" s="378">
        <v>39.386699971655347</v>
      </c>
      <c r="BI29" s="373"/>
      <c r="BJ29" s="379">
        <v>33.569018777015287</v>
      </c>
      <c r="BK29" s="373"/>
      <c r="BL29" s="379">
        <v>32.470291666680986</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9"/>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64.523973574275644</v>
      </c>
      <c r="G31" s="373"/>
      <c r="H31" s="374">
        <v>77.436328493437955</v>
      </c>
      <c r="I31" s="373"/>
      <c r="J31" s="374">
        <v>99.482702366028377</v>
      </c>
      <c r="K31" s="373"/>
      <c r="L31" s="374">
        <v>205.85296758877325</v>
      </c>
      <c r="M31" s="373" t="s">
        <v>574</v>
      </c>
      <c r="N31" s="374">
        <v>277.46167014624558</v>
      </c>
      <c r="O31" s="373"/>
      <c r="P31" s="374">
        <v>168.76508504617888</v>
      </c>
      <c r="Q31" s="373"/>
      <c r="R31" s="374">
        <v>181.31279980923136</v>
      </c>
      <c r="S31" s="373"/>
      <c r="T31" s="374">
        <v>201.3595535332351</v>
      </c>
      <c r="U31" s="373"/>
      <c r="V31" s="374">
        <v>278.09134393243806</v>
      </c>
      <c r="W31" s="373"/>
      <c r="X31" s="374">
        <v>352.58511820746827</v>
      </c>
      <c r="Y31" s="373"/>
      <c r="Z31" s="374">
        <v>434.69839360724598</v>
      </c>
      <c r="AA31" s="373"/>
      <c r="AB31" s="374">
        <v>411.71574399051673</v>
      </c>
      <c r="AC31" s="373"/>
      <c r="AD31" s="374">
        <v>387.2257753139221</v>
      </c>
      <c r="AE31" s="373"/>
      <c r="AF31" s="374">
        <v>320.28924944136304</v>
      </c>
      <c r="AG31" s="373"/>
      <c r="AH31" s="374">
        <v>236.71470195457042</v>
      </c>
      <c r="AI31" s="373"/>
      <c r="AJ31" s="374">
        <v>295.09039261953376</v>
      </c>
      <c r="AK31" s="373"/>
      <c r="AL31" s="374">
        <v>272.33919846219317</v>
      </c>
      <c r="AM31" s="373"/>
      <c r="AN31" s="374">
        <v>269.11131133977597</v>
      </c>
      <c r="AO31" s="373"/>
      <c r="AP31" s="374">
        <v>14.81501521286506</v>
      </c>
      <c r="AQ31" s="373"/>
      <c r="AR31" s="374">
        <v>15.805701478281954</v>
      </c>
      <c r="AS31" s="373"/>
      <c r="AT31" s="374">
        <v>20.601794114052719</v>
      </c>
      <c r="AU31" s="373"/>
      <c r="AV31" s="374">
        <v>19.452350918491302</v>
      </c>
      <c r="AW31" s="373"/>
      <c r="AX31" s="374">
        <v>18.123749208191555</v>
      </c>
      <c r="AY31" s="373"/>
      <c r="AZ31" s="374">
        <v>18.438636372936028</v>
      </c>
      <c r="BA31" s="373"/>
      <c r="BB31" s="374">
        <v>20.661167017599524</v>
      </c>
      <c r="BC31" s="373"/>
      <c r="BD31" s="374">
        <v>16.252810723909267</v>
      </c>
      <c r="BE31" s="373"/>
      <c r="BF31" s="374">
        <v>17.553877212624855</v>
      </c>
      <c r="BG31" s="373"/>
      <c r="BH31" s="374">
        <v>19.124200491785484</v>
      </c>
      <c r="BI31" s="373"/>
      <c r="BJ31" s="375">
        <v>16.759833859274686</v>
      </c>
      <c r="BK31" s="373"/>
      <c r="BL31" s="375">
        <v>32.737265621175169</v>
      </c>
      <c r="BM31" s="373" t="s">
        <v>365</v>
      </c>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25.066217350626541</v>
      </c>
      <c r="G32" s="373"/>
      <c r="H32" s="374">
        <v>19.916188476447374</v>
      </c>
      <c r="I32" s="373"/>
      <c r="J32" s="374">
        <v>22.8730196501478</v>
      </c>
      <c r="K32" s="373"/>
      <c r="L32" s="374">
        <v>19.234261748294699</v>
      </c>
      <c r="M32" s="373"/>
      <c r="N32" s="374">
        <v>10.751714496150992</v>
      </c>
      <c r="O32" s="373"/>
      <c r="P32" s="374">
        <v>14.718708869530923</v>
      </c>
      <c r="Q32" s="373"/>
      <c r="R32" s="374">
        <v>20.732806266073453</v>
      </c>
      <c r="S32" s="373"/>
      <c r="T32" s="374">
        <v>16.503278514008628</v>
      </c>
      <c r="U32" s="373"/>
      <c r="V32" s="374">
        <v>18.239127540277128</v>
      </c>
      <c r="W32" s="373"/>
      <c r="X32" s="374">
        <v>17.909755560259217</v>
      </c>
      <c r="Y32" s="373"/>
      <c r="Z32" s="374">
        <v>18.675587124211578</v>
      </c>
      <c r="AA32" s="373"/>
      <c r="AB32" s="374">
        <v>14.290927350724038</v>
      </c>
      <c r="AC32" s="373"/>
      <c r="AD32" s="374">
        <v>14.580083490880602</v>
      </c>
      <c r="AE32" s="373"/>
      <c r="AF32" s="374">
        <v>13.714292848083575</v>
      </c>
      <c r="AG32" s="373"/>
      <c r="AH32" s="374">
        <v>13.717637138373053</v>
      </c>
      <c r="AI32" s="373"/>
      <c r="AJ32" s="374">
        <v>23.898941782744856</v>
      </c>
      <c r="AK32" s="373"/>
      <c r="AL32" s="374">
        <v>16.681765921591033</v>
      </c>
      <c r="AM32" s="373"/>
      <c r="AN32" s="374">
        <v>18.950723107996357</v>
      </c>
      <c r="AO32" s="373"/>
      <c r="AP32" s="374">
        <v>3.5461039457371619</v>
      </c>
      <c r="AQ32" s="373"/>
      <c r="AR32" s="374">
        <v>3.9734677372286833</v>
      </c>
      <c r="AS32" s="373"/>
      <c r="AT32" s="374">
        <v>6.271141492580842</v>
      </c>
      <c r="AU32" s="373"/>
      <c r="AV32" s="374">
        <v>5.2117647189197038</v>
      </c>
      <c r="AW32" s="373"/>
      <c r="AX32" s="374">
        <v>4.7622300988169766</v>
      </c>
      <c r="AY32" s="373"/>
      <c r="AZ32" s="374">
        <v>4.6145679642724673</v>
      </c>
      <c r="BA32" s="373"/>
      <c r="BB32" s="374">
        <v>4.3593600129845305</v>
      </c>
      <c r="BC32" s="373"/>
      <c r="BD32" s="374">
        <v>3.7386476415556236</v>
      </c>
      <c r="BE32" s="373"/>
      <c r="BF32" s="374">
        <v>3.6882929599815544</v>
      </c>
      <c r="BG32" s="373"/>
      <c r="BH32" s="374">
        <v>3.4145861231026511</v>
      </c>
      <c r="BI32" s="373"/>
      <c r="BJ32" s="375">
        <v>3.3912247709230696</v>
      </c>
      <c r="BK32" s="373"/>
      <c r="BL32" s="375">
        <v>2.5772420548004114</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9"/>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72.331187630130472</v>
      </c>
      <c r="G34" s="373"/>
      <c r="H34" s="374">
        <v>87.339148472086336</v>
      </c>
      <c r="I34" s="373"/>
      <c r="J34" s="374">
        <v>82.842143847455731</v>
      </c>
      <c r="K34" s="373"/>
      <c r="L34" s="374">
        <v>75.322200412482388</v>
      </c>
      <c r="M34" s="373"/>
      <c r="N34" s="374">
        <v>29.068241771333874</v>
      </c>
      <c r="O34" s="373"/>
      <c r="P34" s="374">
        <v>65.111722030304634</v>
      </c>
      <c r="Q34" s="373"/>
      <c r="R34" s="374">
        <v>88.761151438245136</v>
      </c>
      <c r="S34" s="373"/>
      <c r="T34" s="374">
        <v>121.9678157050251</v>
      </c>
      <c r="U34" s="373"/>
      <c r="V34" s="374">
        <v>118.21840535681091</v>
      </c>
      <c r="W34" s="373"/>
      <c r="X34" s="374">
        <v>124.17084439546672</v>
      </c>
      <c r="Y34" s="373"/>
      <c r="Z34" s="374">
        <v>159.03887176637389</v>
      </c>
      <c r="AA34" s="373"/>
      <c r="AB34" s="374">
        <v>136.89086339789438</v>
      </c>
      <c r="AC34" s="373"/>
      <c r="AD34" s="374">
        <v>105.74378201647733</v>
      </c>
      <c r="AE34" s="373"/>
      <c r="AF34" s="374">
        <v>73.825588343345714</v>
      </c>
      <c r="AG34" s="373"/>
      <c r="AH34" s="374">
        <v>78.456119168146657</v>
      </c>
      <c r="AI34" s="373"/>
      <c r="AJ34" s="374">
        <v>82.484414558009277</v>
      </c>
      <c r="AK34" s="373"/>
      <c r="AL34" s="374">
        <v>67.478061372194119</v>
      </c>
      <c r="AM34" s="373"/>
      <c r="AN34" s="374">
        <v>61.455442656770302</v>
      </c>
      <c r="AO34" s="373"/>
      <c r="AP34" s="374">
        <v>25.581944608876938</v>
      </c>
      <c r="AQ34" s="373"/>
      <c r="AR34" s="374">
        <v>29.65430751103052</v>
      </c>
      <c r="AS34" s="373"/>
      <c r="AT34" s="374">
        <v>39.373056865462836</v>
      </c>
      <c r="AU34" s="373"/>
      <c r="AV34" s="374">
        <v>40.852707878908966</v>
      </c>
      <c r="AW34" s="373"/>
      <c r="AX34" s="374">
        <v>40.229644056692855</v>
      </c>
      <c r="AY34" s="373"/>
      <c r="AZ34" s="374">
        <v>40.220401699608544</v>
      </c>
      <c r="BA34" s="373"/>
      <c r="BB34" s="374">
        <v>41.355520096232468</v>
      </c>
      <c r="BC34" s="373"/>
      <c r="BD34" s="374">
        <v>38.121530953331067</v>
      </c>
      <c r="BE34" s="373"/>
      <c r="BF34" s="374">
        <v>32.996838001996061</v>
      </c>
      <c r="BG34" s="373"/>
      <c r="BH34" s="374">
        <v>31.504069919394784</v>
      </c>
      <c r="BI34" s="373"/>
      <c r="BJ34" s="375">
        <v>25.969578888069321</v>
      </c>
      <c r="BK34" s="373"/>
      <c r="BL34" s="375">
        <v>24.163022894394661</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140.65033470377998</v>
      </c>
      <c r="G35" s="373"/>
      <c r="H35" s="374">
        <v>151.73657004886684</v>
      </c>
      <c r="I35" s="373"/>
      <c r="J35" s="374">
        <v>153.07848701558632</v>
      </c>
      <c r="K35" s="373"/>
      <c r="L35" s="374">
        <v>158.80390615515023</v>
      </c>
      <c r="M35" s="373"/>
      <c r="N35" s="374">
        <v>130.23877529277894</v>
      </c>
      <c r="O35" s="373"/>
      <c r="P35" s="374">
        <v>126.27012505540719</v>
      </c>
      <c r="Q35" s="373"/>
      <c r="R35" s="374">
        <v>148.87834920834524</v>
      </c>
      <c r="S35" s="373"/>
      <c r="T35" s="374">
        <v>141.80405927698914</v>
      </c>
      <c r="U35" s="373"/>
      <c r="V35" s="374">
        <v>161.48002787961556</v>
      </c>
      <c r="W35" s="373"/>
      <c r="X35" s="374">
        <v>170.18247727926311</v>
      </c>
      <c r="Y35" s="373"/>
      <c r="Z35" s="374">
        <v>190.26602461555748</v>
      </c>
      <c r="AA35" s="373"/>
      <c r="AB35" s="374">
        <v>161.66366857846447</v>
      </c>
      <c r="AC35" s="373"/>
      <c r="AD35" s="374">
        <v>143.29142863657535</v>
      </c>
      <c r="AE35" s="373"/>
      <c r="AF35" s="374">
        <v>107.78548964026149</v>
      </c>
      <c r="AG35" s="373"/>
      <c r="AH35" s="374">
        <v>93.916290659943726</v>
      </c>
      <c r="AI35" s="373"/>
      <c r="AJ35" s="374">
        <v>86.418585732852634</v>
      </c>
      <c r="AK35" s="373"/>
      <c r="AL35" s="374">
        <v>91.398256966248312</v>
      </c>
      <c r="AM35" s="373"/>
      <c r="AN35" s="374">
        <v>80.368386375040572</v>
      </c>
      <c r="AO35" s="373"/>
      <c r="AP35" s="374">
        <v>46.143856186830995</v>
      </c>
      <c r="AQ35" s="373"/>
      <c r="AR35" s="374">
        <v>54.019595743120512</v>
      </c>
      <c r="AS35" s="373"/>
      <c r="AT35" s="374">
        <v>74.410684646686406</v>
      </c>
      <c r="AU35" s="373"/>
      <c r="AV35" s="374">
        <v>73.952822511619715</v>
      </c>
      <c r="AW35" s="373"/>
      <c r="AX35" s="374">
        <v>72.000621306018644</v>
      </c>
      <c r="AY35" s="373"/>
      <c r="AZ35" s="374">
        <v>72.815099927928969</v>
      </c>
      <c r="BA35" s="373"/>
      <c r="BB35" s="374">
        <v>73.169395629287692</v>
      </c>
      <c r="BC35" s="373"/>
      <c r="BD35" s="374">
        <v>68.243631936653841</v>
      </c>
      <c r="BE35" s="373"/>
      <c r="BF35" s="374">
        <v>60.86861062188315</v>
      </c>
      <c r="BG35" s="373"/>
      <c r="BH35" s="374">
        <v>57.231180836691038</v>
      </c>
      <c r="BI35" s="373"/>
      <c r="BJ35" s="375">
        <v>48.778486756022495</v>
      </c>
      <c r="BK35" s="373"/>
      <c r="BL35" s="375">
        <v>43.088817251348402</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446.14084223203253</v>
      </c>
      <c r="G36" s="373"/>
      <c r="H36" s="370">
        <v>502.65544246967806</v>
      </c>
      <c r="I36" s="373"/>
      <c r="J36" s="370">
        <v>444.84901777217601</v>
      </c>
      <c r="K36" s="373"/>
      <c r="L36" s="370">
        <v>445.2932106443028</v>
      </c>
      <c r="M36" s="373"/>
      <c r="N36" s="370">
        <v>484.936998450526</v>
      </c>
      <c r="O36" s="373"/>
      <c r="P36" s="370">
        <v>402.61291506734528</v>
      </c>
      <c r="Q36" s="373"/>
      <c r="R36" s="370">
        <v>349.45020947166972</v>
      </c>
      <c r="S36" s="373"/>
      <c r="T36" s="370">
        <v>407.52877504687592</v>
      </c>
      <c r="U36" s="373"/>
      <c r="V36" s="370">
        <v>450.93404768433032</v>
      </c>
      <c r="W36" s="373"/>
      <c r="X36" s="370">
        <v>480.11950727286813</v>
      </c>
      <c r="Y36" s="373"/>
      <c r="Z36" s="370">
        <v>486.17921815410767</v>
      </c>
      <c r="AA36" s="373"/>
      <c r="AB36" s="370">
        <v>459.44085000843404</v>
      </c>
      <c r="AC36" s="373"/>
      <c r="AD36" s="370">
        <v>521.25958787838965</v>
      </c>
      <c r="AE36" s="373"/>
      <c r="AF36" s="370">
        <v>466.6515678328966</v>
      </c>
      <c r="AG36" s="373"/>
      <c r="AH36" s="370">
        <v>339.53212657838242</v>
      </c>
      <c r="AI36" s="373"/>
      <c r="AJ36" s="370">
        <v>299.60613055786956</v>
      </c>
      <c r="AK36" s="373"/>
      <c r="AL36" s="370">
        <v>289.05074881585671</v>
      </c>
      <c r="AM36" s="373"/>
      <c r="AN36" s="370">
        <v>260.09238178324432</v>
      </c>
      <c r="AO36" s="373"/>
      <c r="AP36" s="370">
        <v>31.561525047569621</v>
      </c>
      <c r="AQ36" s="373"/>
      <c r="AR36" s="370">
        <v>32.276405394631666</v>
      </c>
      <c r="AS36" s="373"/>
      <c r="AT36" s="370">
        <v>46.788619108965442</v>
      </c>
      <c r="AU36" s="373"/>
      <c r="AV36" s="370">
        <v>44.325335846361469</v>
      </c>
      <c r="AW36" s="373"/>
      <c r="AX36" s="370">
        <v>40.40342329764642</v>
      </c>
      <c r="AY36" s="373"/>
      <c r="AZ36" s="370">
        <v>40.71312506154041</v>
      </c>
      <c r="BA36" s="373"/>
      <c r="BB36" s="370">
        <v>37.08922187892864</v>
      </c>
      <c r="BC36" s="373"/>
      <c r="BD36" s="370">
        <v>34.450128703793666</v>
      </c>
      <c r="BE36" s="373"/>
      <c r="BF36" s="370">
        <v>30.982976101709742</v>
      </c>
      <c r="BG36" s="373"/>
      <c r="BH36" s="370">
        <v>28.874551563239766</v>
      </c>
      <c r="BI36" s="373"/>
      <c r="BJ36" s="371">
        <v>18.545722710465981</v>
      </c>
      <c r="BK36" s="373"/>
      <c r="BL36" s="371">
        <v>21.053686968511879</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270.9075343063318</v>
      </c>
      <c r="G37" s="373"/>
      <c r="H37" s="370">
        <v>298.05992924591396</v>
      </c>
      <c r="I37" s="373"/>
      <c r="J37" s="370">
        <v>262.69425781512132</v>
      </c>
      <c r="K37" s="373"/>
      <c r="L37" s="370">
        <v>264.73999974023707</v>
      </c>
      <c r="M37" s="373"/>
      <c r="N37" s="370">
        <v>256.39461430756916</v>
      </c>
      <c r="O37" s="373"/>
      <c r="P37" s="370">
        <v>221.68134920559805</v>
      </c>
      <c r="Q37" s="373"/>
      <c r="R37" s="370">
        <v>237.89685297278191</v>
      </c>
      <c r="S37" s="373"/>
      <c r="T37" s="370">
        <v>244.05523151870645</v>
      </c>
      <c r="U37" s="373"/>
      <c r="V37" s="370">
        <v>247.70682962842221</v>
      </c>
      <c r="W37" s="373"/>
      <c r="X37" s="370">
        <v>244.31034750470081</v>
      </c>
      <c r="Y37" s="373"/>
      <c r="Z37" s="370">
        <v>272.47324590157655</v>
      </c>
      <c r="AA37" s="373"/>
      <c r="AB37" s="370">
        <v>234.95892950057902</v>
      </c>
      <c r="AC37" s="373"/>
      <c r="AD37" s="370">
        <v>478.63866880448495</v>
      </c>
      <c r="AE37" s="373"/>
      <c r="AF37" s="370">
        <v>371.97049983502217</v>
      </c>
      <c r="AG37" s="373"/>
      <c r="AH37" s="370">
        <v>242.06316290536847</v>
      </c>
      <c r="AI37" s="373"/>
      <c r="AJ37" s="370">
        <v>139.42435183986012</v>
      </c>
      <c r="AK37" s="373"/>
      <c r="AL37" s="370">
        <v>88.787252028208655</v>
      </c>
      <c r="AM37" s="373"/>
      <c r="AN37" s="370">
        <v>79.380646814870886</v>
      </c>
      <c r="AO37" s="373"/>
      <c r="AP37" s="370">
        <v>153.64056667220802</v>
      </c>
      <c r="AQ37" s="373"/>
      <c r="AR37" s="370">
        <v>156.11223486069599</v>
      </c>
      <c r="AS37" s="373"/>
      <c r="AT37" s="370">
        <v>228.75206749774509</v>
      </c>
      <c r="AU37" s="373"/>
      <c r="AV37" s="370">
        <v>212.62612481916344</v>
      </c>
      <c r="AW37" s="373"/>
      <c r="AX37" s="370">
        <v>190.13755262011398</v>
      </c>
      <c r="AY37" s="373"/>
      <c r="AZ37" s="370">
        <v>194.55443145821803</v>
      </c>
      <c r="BA37" s="373"/>
      <c r="BB37" s="370">
        <v>187.47493777372284</v>
      </c>
      <c r="BC37" s="373"/>
      <c r="BD37" s="370">
        <v>178.875552477083</v>
      </c>
      <c r="BE37" s="373"/>
      <c r="BF37" s="370">
        <v>174.42659027904477</v>
      </c>
      <c r="BG37" s="373"/>
      <c r="BH37" s="370">
        <v>167.33394994607133</v>
      </c>
      <c r="BI37" s="373"/>
      <c r="BJ37" s="371">
        <v>104.93434182970388</v>
      </c>
      <c r="BK37" s="373"/>
      <c r="BL37" s="371">
        <v>108.80062396000801</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171.40407809752807</v>
      </c>
      <c r="G38" s="373"/>
      <c r="H38" s="374">
        <v>176.9085369190386</v>
      </c>
      <c r="I38" s="373"/>
      <c r="J38" s="374">
        <v>171.42330975684413</v>
      </c>
      <c r="K38" s="373"/>
      <c r="L38" s="374">
        <v>164.91860557714017</v>
      </c>
      <c r="M38" s="373"/>
      <c r="N38" s="374">
        <v>164.7869206266206</v>
      </c>
      <c r="O38" s="373"/>
      <c r="P38" s="374">
        <v>120.87232730025417</v>
      </c>
      <c r="Q38" s="373"/>
      <c r="R38" s="374">
        <v>120.34257274322354</v>
      </c>
      <c r="S38" s="373"/>
      <c r="T38" s="374">
        <v>128.17841509660872</v>
      </c>
      <c r="U38" s="373"/>
      <c r="V38" s="374">
        <v>136.45285352316543</v>
      </c>
      <c r="W38" s="373"/>
      <c r="X38" s="374">
        <v>155.85147273854906</v>
      </c>
      <c r="Y38" s="373"/>
      <c r="Z38" s="374">
        <v>158.9655511515092</v>
      </c>
      <c r="AA38" s="373"/>
      <c r="AB38" s="374">
        <v>129.77296354469897</v>
      </c>
      <c r="AC38" s="373"/>
      <c r="AD38" s="374">
        <v>267.03136350627238</v>
      </c>
      <c r="AE38" s="373" t="s">
        <v>742</v>
      </c>
      <c r="AF38" s="374">
        <v>189.60506031628506</v>
      </c>
      <c r="AG38" s="373"/>
      <c r="AH38" s="374">
        <v>119.12967432091659</v>
      </c>
      <c r="AI38" s="373"/>
      <c r="AJ38" s="374">
        <v>61.593020681006713</v>
      </c>
      <c r="AK38" s="373"/>
      <c r="AL38" s="374">
        <v>39.350939072461706</v>
      </c>
      <c r="AM38" s="373"/>
      <c r="AN38" s="374">
        <v>32.333177288510797</v>
      </c>
      <c r="AO38" s="373"/>
      <c r="AP38" s="374">
        <v>40.162615290673166</v>
      </c>
      <c r="AQ38" s="373"/>
      <c r="AR38" s="374">
        <v>44.456916128465068</v>
      </c>
      <c r="AS38" s="373"/>
      <c r="AT38" s="374">
        <v>66.820032926787022</v>
      </c>
      <c r="AU38" s="373"/>
      <c r="AV38" s="374">
        <v>60.750284593216925</v>
      </c>
      <c r="AW38" s="373"/>
      <c r="AX38" s="374">
        <v>53.239931072642307</v>
      </c>
      <c r="AY38" s="373"/>
      <c r="AZ38" s="374">
        <v>57.61630762131977</v>
      </c>
      <c r="BA38" s="373"/>
      <c r="BB38" s="374">
        <v>51.063366430214863</v>
      </c>
      <c r="BC38" s="373"/>
      <c r="BD38" s="374">
        <v>50.862509204761267</v>
      </c>
      <c r="BE38" s="373"/>
      <c r="BF38" s="374">
        <v>47.881032678155599</v>
      </c>
      <c r="BG38" s="373"/>
      <c r="BH38" s="374">
        <v>46.555121055908614</v>
      </c>
      <c r="BI38" s="373"/>
      <c r="BJ38" s="375">
        <v>33.663671613755767</v>
      </c>
      <c r="BK38" s="373"/>
      <c r="BL38" s="375">
        <v>35.510036754856614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99.503456208803712</v>
      </c>
      <c r="G39" s="373"/>
      <c r="H39" s="374">
        <v>121.15139232687534</v>
      </c>
      <c r="I39" s="373"/>
      <c r="J39" s="374">
        <v>91.270948058277213</v>
      </c>
      <c r="K39" s="373"/>
      <c r="L39" s="374">
        <v>99.821394163096883</v>
      </c>
      <c r="M39" s="373"/>
      <c r="N39" s="374">
        <v>91.607693680948572</v>
      </c>
      <c r="O39" s="373"/>
      <c r="P39" s="374">
        <v>100.8090219053439</v>
      </c>
      <c r="Q39" s="373"/>
      <c r="R39" s="374">
        <v>117.55428022955839</v>
      </c>
      <c r="S39" s="373"/>
      <c r="T39" s="374">
        <v>115.87681642209773</v>
      </c>
      <c r="U39" s="373"/>
      <c r="V39" s="374">
        <v>111.2539761052568</v>
      </c>
      <c r="W39" s="373"/>
      <c r="X39" s="374">
        <v>88.458874766151752</v>
      </c>
      <c r="Y39" s="373"/>
      <c r="Z39" s="374">
        <v>113.50769475006733</v>
      </c>
      <c r="AA39" s="373"/>
      <c r="AB39" s="374">
        <v>105.18596595588005</v>
      </c>
      <c r="AC39" s="373"/>
      <c r="AD39" s="374">
        <v>211.60730529821254</v>
      </c>
      <c r="AE39" s="373" t="s">
        <v>742</v>
      </c>
      <c r="AF39" s="374">
        <v>182.36543951873711</v>
      </c>
      <c r="AG39" s="373"/>
      <c r="AH39" s="374">
        <v>122.93348858445188</v>
      </c>
      <c r="AI39" s="373"/>
      <c r="AJ39" s="374">
        <v>77.831331158853402</v>
      </c>
      <c r="AK39" s="373"/>
      <c r="AL39" s="374">
        <v>49.436312955746942</v>
      </c>
      <c r="AM39" s="373"/>
      <c r="AN39" s="374">
        <v>47.047469526360096</v>
      </c>
      <c r="AO39" s="373"/>
      <c r="AP39" s="374">
        <v>113.47795138153487</v>
      </c>
      <c r="AQ39" s="373" t="s">
        <v>1145</v>
      </c>
      <c r="AR39" s="374">
        <v>111.65531873223091</v>
      </c>
      <c r="AS39" s="373"/>
      <c r="AT39" s="374">
        <v>161.93203457095805</v>
      </c>
      <c r="AU39" s="373"/>
      <c r="AV39" s="374">
        <v>151.87584022594652</v>
      </c>
      <c r="AW39" s="373"/>
      <c r="AX39" s="374">
        <v>136.89762154747169</v>
      </c>
      <c r="AY39" s="373"/>
      <c r="AZ39" s="374">
        <v>136.93812383689826</v>
      </c>
      <c r="BA39" s="373"/>
      <c r="BB39" s="374">
        <v>136.41157134350797</v>
      </c>
      <c r="BC39" s="373"/>
      <c r="BD39" s="374">
        <v>128.01304327232174</v>
      </c>
      <c r="BE39" s="373"/>
      <c r="BF39" s="374">
        <v>126.54555760088917</v>
      </c>
      <c r="BG39" s="373"/>
      <c r="BH39" s="374">
        <v>120.77882889016271</v>
      </c>
      <c r="BI39" s="373"/>
      <c r="BJ39" s="375">
        <v>71.270670215948115</v>
      </c>
      <c r="BK39" s="373"/>
      <c r="BL39" s="375">
        <v>73.290587205151397</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2269.1699648176605</v>
      </c>
      <c r="G40" s="373"/>
      <c r="H40" s="370">
        <v>2379.0510432463238</v>
      </c>
      <c r="I40" s="373"/>
      <c r="J40" s="370">
        <v>2354.4067474699677</v>
      </c>
      <c r="K40" s="373"/>
      <c r="L40" s="370">
        <v>2382.5774227803531</v>
      </c>
      <c r="M40" s="373"/>
      <c r="N40" s="370">
        <v>2178.8201231342177</v>
      </c>
      <c r="O40" s="373"/>
      <c r="P40" s="370">
        <v>1969.9220890659738</v>
      </c>
      <c r="Q40" s="373"/>
      <c r="R40" s="370">
        <v>2102.7235267263018</v>
      </c>
      <c r="S40" s="373"/>
      <c r="T40" s="370">
        <v>2266.8350794523662</v>
      </c>
      <c r="U40" s="373"/>
      <c r="V40" s="370">
        <v>2272.2530757791446</v>
      </c>
      <c r="W40" s="373"/>
      <c r="X40" s="370">
        <v>2357.8032306123018</v>
      </c>
      <c r="Y40" s="373"/>
      <c r="Z40" s="370">
        <v>2624.492667191369</v>
      </c>
      <c r="AA40" s="373"/>
      <c r="AB40" s="370">
        <v>2358.7435652912923</v>
      </c>
      <c r="AC40" s="373"/>
      <c r="AD40" s="370">
        <v>4377.5902383838575</v>
      </c>
      <c r="AE40" s="373" t="s">
        <v>741</v>
      </c>
      <c r="AF40" s="370">
        <v>3522.3892766434392</v>
      </c>
      <c r="AG40" s="373"/>
      <c r="AH40" s="370">
        <v>2743.5366728214226</v>
      </c>
      <c r="AI40" s="373"/>
      <c r="AJ40" s="370">
        <v>1952.8239172407164</v>
      </c>
      <c r="AK40" s="373"/>
      <c r="AL40" s="370">
        <v>1367.3592014285684</v>
      </c>
      <c r="AM40" s="373"/>
      <c r="AN40" s="370">
        <v>1056.4827782580066</v>
      </c>
      <c r="AO40" s="373"/>
      <c r="AP40" s="370">
        <v>754.59452052369818</v>
      </c>
      <c r="AQ40" s="373"/>
      <c r="AR40" s="370">
        <v>822.09874747892968</v>
      </c>
      <c r="AS40" s="373"/>
      <c r="AT40" s="370">
        <v>1181.2454374308372</v>
      </c>
      <c r="AU40" s="373" t="s">
        <v>744</v>
      </c>
      <c r="AV40" s="370">
        <v>1157.826347274055</v>
      </c>
      <c r="AW40" s="373"/>
      <c r="AX40" s="370">
        <v>1106.2283553257819</v>
      </c>
      <c r="AY40" s="373"/>
      <c r="AZ40" s="370">
        <v>1147.004182007237</v>
      </c>
      <c r="BA40" s="373"/>
      <c r="BB40" s="370">
        <v>1096.7952822020156</v>
      </c>
      <c r="BC40" s="373"/>
      <c r="BD40" s="370">
        <v>1038.8052075827409</v>
      </c>
      <c r="BE40" s="373"/>
      <c r="BF40" s="370">
        <v>974.90161027447505</v>
      </c>
      <c r="BG40" s="373"/>
      <c r="BH40" s="370">
        <v>938.84112694143118</v>
      </c>
      <c r="BI40" s="373"/>
      <c r="BJ40" s="371">
        <v>824.4713875268128</v>
      </c>
      <c r="BK40" s="373"/>
      <c r="BL40" s="371">
        <v>686.37702202732282</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2107.053221988635</v>
      </c>
      <c r="G41" s="373"/>
      <c r="H41" s="370">
        <v>2133.7203681094752</v>
      </c>
      <c r="I41" s="373"/>
      <c r="J41" s="370">
        <v>2171.27114354172</v>
      </c>
      <c r="K41" s="373"/>
      <c r="L41" s="370">
        <v>2244.1389944898901</v>
      </c>
      <c r="M41" s="373"/>
      <c r="N41" s="370">
        <v>2104.5207953757586</v>
      </c>
      <c r="O41" s="373"/>
      <c r="P41" s="370">
        <v>1897.2202710973056</v>
      </c>
      <c r="Q41" s="373"/>
      <c r="R41" s="370">
        <v>2130.1447596085595</v>
      </c>
      <c r="S41" s="373"/>
      <c r="T41" s="370">
        <v>2180.0085674072193</v>
      </c>
      <c r="U41" s="373"/>
      <c r="V41" s="370">
        <v>2249.8809105896994</v>
      </c>
      <c r="W41" s="373"/>
      <c r="X41" s="370">
        <v>2349.8397945899528</v>
      </c>
      <c r="Y41" s="373"/>
      <c r="Z41" s="370">
        <v>2668.0615124751885</v>
      </c>
      <c r="AA41" s="373"/>
      <c r="AB41" s="370">
        <v>2311.6514546529975</v>
      </c>
      <c r="AC41" s="373"/>
      <c r="AD41" s="370">
        <v>1954.9828176684427</v>
      </c>
      <c r="AE41" s="373"/>
      <c r="AF41" s="370">
        <v>1971.2853403600707</v>
      </c>
      <c r="AG41" s="373"/>
      <c r="AH41" s="370">
        <v>2027.1615461350125</v>
      </c>
      <c r="AI41" s="373"/>
      <c r="AJ41" s="370">
        <v>1722.830719679127</v>
      </c>
      <c r="AK41" s="373"/>
      <c r="AL41" s="370">
        <v>1278.2256120140041</v>
      </c>
      <c r="AM41" s="373"/>
      <c r="AN41" s="370">
        <v>1229.3623998513062</v>
      </c>
      <c r="AO41" s="373"/>
      <c r="AP41" s="370">
        <v>1181.1602592689792</v>
      </c>
      <c r="AQ41" s="373"/>
      <c r="AR41" s="370">
        <v>1346.741701941839</v>
      </c>
      <c r="AS41" s="373"/>
      <c r="AT41" s="370">
        <v>1922.9091712962086</v>
      </c>
      <c r="AU41" s="373" t="s">
        <v>744</v>
      </c>
      <c r="AV41" s="370">
        <v>1943.4237578080056</v>
      </c>
      <c r="AW41" s="373"/>
      <c r="AX41" s="370">
        <v>1866.5444400897318</v>
      </c>
      <c r="AY41" s="373"/>
      <c r="AZ41" s="370">
        <v>1863.5435635858701</v>
      </c>
      <c r="BA41" s="373"/>
      <c r="BB41" s="370">
        <v>1862.1723052045431</v>
      </c>
      <c r="BC41" s="373"/>
      <c r="BD41" s="370">
        <v>1530.1631802889556</v>
      </c>
      <c r="BE41" s="373"/>
      <c r="BF41" s="370">
        <v>1471.3073403579037</v>
      </c>
      <c r="BG41" s="373"/>
      <c r="BH41" s="370">
        <v>1388.2794643674224</v>
      </c>
      <c r="BI41" s="373"/>
      <c r="BJ41" s="371">
        <v>1116.2223195898171</v>
      </c>
      <c r="BK41" s="373"/>
      <c r="BL41" s="371">
        <v>1036.3828835850309</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323.75904234503037</v>
      </c>
      <c r="G42" s="373"/>
      <c r="H42" s="374">
        <v>495.24711400218797</v>
      </c>
      <c r="I42" s="373"/>
      <c r="J42" s="374">
        <v>402.65840126613443</v>
      </c>
      <c r="K42" s="373"/>
      <c r="L42" s="374">
        <v>491.82903658940859</v>
      </c>
      <c r="M42" s="373"/>
      <c r="N42" s="374">
        <v>356.59425837205038</v>
      </c>
      <c r="O42" s="373"/>
      <c r="P42" s="374">
        <v>358.94219332170513</v>
      </c>
      <c r="Q42" s="373"/>
      <c r="R42" s="374">
        <v>553.05122631965537</v>
      </c>
      <c r="S42" s="373"/>
      <c r="T42" s="374">
        <v>506.54720578153388</v>
      </c>
      <c r="U42" s="373"/>
      <c r="V42" s="374">
        <v>483.42769265988284</v>
      </c>
      <c r="W42" s="373"/>
      <c r="X42" s="374">
        <v>598.46767143431623</v>
      </c>
      <c r="Y42" s="373"/>
      <c r="Z42" s="374">
        <v>589.73234036210567</v>
      </c>
      <c r="AA42" s="373"/>
      <c r="AB42" s="374">
        <v>575.46674668605033</v>
      </c>
      <c r="AC42" s="373"/>
      <c r="AD42" s="374">
        <v>480.1954444633642</v>
      </c>
      <c r="AE42" s="373"/>
      <c r="AF42" s="374">
        <v>474.47511906865969</v>
      </c>
      <c r="AG42" s="373"/>
      <c r="AH42" s="374">
        <v>331.89629452959156</v>
      </c>
      <c r="AI42" s="373"/>
      <c r="AJ42" s="374">
        <v>188.84196818937582</v>
      </c>
      <c r="AK42" s="373"/>
      <c r="AL42" s="374">
        <v>111.03701062593017</v>
      </c>
      <c r="AM42" s="373"/>
      <c r="AN42" s="374">
        <v>125.76885132481597</v>
      </c>
      <c r="AO42" s="373"/>
      <c r="AP42" s="374">
        <v>205.22661525847724</v>
      </c>
      <c r="AQ42" s="373"/>
      <c r="AR42" s="374">
        <v>232.47554583831931</v>
      </c>
      <c r="AS42" s="373"/>
      <c r="AT42" s="374">
        <v>338.42999969686673</v>
      </c>
      <c r="AU42" s="373"/>
      <c r="AV42" s="374">
        <v>342.26373196857259</v>
      </c>
      <c r="AW42" s="373"/>
      <c r="AX42" s="374">
        <v>322.21280235256995</v>
      </c>
      <c r="AY42" s="373"/>
      <c r="AZ42" s="374">
        <v>327.32184812645357</v>
      </c>
      <c r="BA42" s="373"/>
      <c r="BB42" s="374">
        <v>349.67859981881998</v>
      </c>
      <c r="BC42" s="373"/>
      <c r="BD42" s="374">
        <v>253.76137149385852</v>
      </c>
      <c r="BE42" s="373"/>
      <c r="BF42" s="374">
        <v>256.1920134595851</v>
      </c>
      <c r="BG42" s="373"/>
      <c r="BH42" s="374">
        <v>247.42452174822384</v>
      </c>
      <c r="BI42" s="373"/>
      <c r="BJ42" s="375">
        <v>201.50128693867066</v>
      </c>
      <c r="BK42" s="373"/>
      <c r="BL42" s="375">
        <v>195.72481256166867</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881.28940847487513</v>
      </c>
      <c r="G43" s="373"/>
      <c r="H43" s="374">
        <v>763.41276136077443</v>
      </c>
      <c r="I43" s="373"/>
      <c r="J43" s="374">
        <v>1104.9073722788046</v>
      </c>
      <c r="K43" s="373"/>
      <c r="L43" s="374">
        <v>996.9338218883945</v>
      </c>
      <c r="M43" s="373"/>
      <c r="N43" s="374">
        <v>1158.2273246604502</v>
      </c>
      <c r="O43" s="373"/>
      <c r="P43" s="374">
        <v>982.16385937588529</v>
      </c>
      <c r="Q43" s="373"/>
      <c r="R43" s="374">
        <v>892.39060630559663</v>
      </c>
      <c r="S43" s="373"/>
      <c r="T43" s="374">
        <v>852.22649910957944</v>
      </c>
      <c r="U43" s="373"/>
      <c r="V43" s="374">
        <v>873.36297931825334</v>
      </c>
      <c r="W43" s="373"/>
      <c r="X43" s="374">
        <v>954.09478483729356</v>
      </c>
      <c r="Y43" s="373"/>
      <c r="Z43" s="374">
        <v>1082.9350264428829</v>
      </c>
      <c r="AA43" s="373"/>
      <c r="AB43" s="374">
        <v>848.63202090448772</v>
      </c>
      <c r="AC43" s="373"/>
      <c r="AD43" s="374">
        <v>778.11781206298895</v>
      </c>
      <c r="AE43" s="373"/>
      <c r="AF43" s="374">
        <v>800.47091949451169</v>
      </c>
      <c r="AG43" s="373"/>
      <c r="AH43" s="374">
        <v>998.06821701409115</v>
      </c>
      <c r="AI43" s="373"/>
      <c r="AJ43" s="374">
        <v>891.4972701605974</v>
      </c>
      <c r="AK43" s="373"/>
      <c r="AL43" s="374">
        <v>640.99464019358243</v>
      </c>
      <c r="AM43" s="373"/>
      <c r="AN43" s="374">
        <v>467.10213494300115</v>
      </c>
      <c r="AO43" s="373"/>
      <c r="AP43" s="374">
        <v>528.42013905267129</v>
      </c>
      <c r="AQ43" s="373"/>
      <c r="AR43" s="374">
        <v>606.220657893154</v>
      </c>
      <c r="AS43" s="373"/>
      <c r="AT43" s="374">
        <v>864.7868204744708</v>
      </c>
      <c r="AU43" s="373"/>
      <c r="AV43" s="374">
        <v>868.6577746873354</v>
      </c>
      <c r="AW43" s="373"/>
      <c r="AX43" s="374">
        <v>834.52242777478557</v>
      </c>
      <c r="AY43" s="373"/>
      <c r="AZ43" s="374">
        <v>829.0712781619734</v>
      </c>
      <c r="BA43" s="373"/>
      <c r="BB43" s="374">
        <v>809.66915739524939</v>
      </c>
      <c r="BC43" s="373"/>
      <c r="BD43" s="374">
        <v>676.29563941634524</v>
      </c>
      <c r="BE43" s="373"/>
      <c r="BF43" s="374">
        <v>646.24616628769013</v>
      </c>
      <c r="BG43" s="373"/>
      <c r="BH43" s="374">
        <v>603.4433673762054</v>
      </c>
      <c r="BI43" s="373"/>
      <c r="BJ43" s="375">
        <v>488.36130200882616</v>
      </c>
      <c r="BK43" s="373"/>
      <c r="BL43" s="375">
        <v>434.6783994180563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902.00477116872923</v>
      </c>
      <c r="G44" s="373"/>
      <c r="H44" s="374">
        <v>875.06049274651286</v>
      </c>
      <c r="I44" s="373"/>
      <c r="J44" s="374">
        <v>663.70536999678097</v>
      </c>
      <c r="K44" s="373"/>
      <c r="L44" s="374">
        <v>755.37613601208693</v>
      </c>
      <c r="M44" s="373"/>
      <c r="N44" s="374">
        <v>589.69921234325784</v>
      </c>
      <c r="O44" s="373"/>
      <c r="P44" s="374">
        <v>556.11421839971501</v>
      </c>
      <c r="Q44" s="373"/>
      <c r="R44" s="374">
        <v>684.70292698330729</v>
      </c>
      <c r="S44" s="373"/>
      <c r="T44" s="374">
        <v>821.23486251610609</v>
      </c>
      <c r="U44" s="373"/>
      <c r="V44" s="374">
        <v>893.09023861156311</v>
      </c>
      <c r="W44" s="373"/>
      <c r="X44" s="374">
        <v>797.27733831834314</v>
      </c>
      <c r="Y44" s="373"/>
      <c r="Z44" s="374">
        <v>995.39414567020015</v>
      </c>
      <c r="AA44" s="373"/>
      <c r="AB44" s="374">
        <v>887.55268706245954</v>
      </c>
      <c r="AC44" s="373"/>
      <c r="AD44" s="374">
        <v>696.66956114208961</v>
      </c>
      <c r="AE44" s="373"/>
      <c r="AF44" s="374">
        <v>696.33930179689924</v>
      </c>
      <c r="AG44" s="373"/>
      <c r="AH44" s="374">
        <v>697.19703459132984</v>
      </c>
      <c r="AI44" s="373"/>
      <c r="AJ44" s="374">
        <v>642.491481329154</v>
      </c>
      <c r="AK44" s="373"/>
      <c r="AL44" s="374">
        <v>526.19396119449164</v>
      </c>
      <c r="AM44" s="373"/>
      <c r="AN44" s="374">
        <v>636.49141358348902</v>
      </c>
      <c r="AO44" s="373"/>
      <c r="AP44" s="374">
        <v>447.51350495783078</v>
      </c>
      <c r="AQ44" s="373"/>
      <c r="AR44" s="374">
        <v>508.04549821036551</v>
      </c>
      <c r="AS44" s="373"/>
      <c r="AT44" s="374">
        <v>719.69235112487115</v>
      </c>
      <c r="AU44" s="373"/>
      <c r="AV44" s="374">
        <v>732.50225115209753</v>
      </c>
      <c r="AW44" s="373"/>
      <c r="AX44" s="374">
        <v>709.80920996237626</v>
      </c>
      <c r="AY44" s="373"/>
      <c r="AZ44" s="374">
        <v>707.15043729744298</v>
      </c>
      <c r="BA44" s="373"/>
      <c r="BB44" s="374">
        <v>702.82454799047377</v>
      </c>
      <c r="BC44" s="373"/>
      <c r="BD44" s="374">
        <v>600.10616937875182</v>
      </c>
      <c r="BE44" s="373"/>
      <c r="BF44" s="374">
        <v>568.86916061062857</v>
      </c>
      <c r="BG44" s="373"/>
      <c r="BH44" s="374">
        <v>537.41157524299319</v>
      </c>
      <c r="BI44" s="373"/>
      <c r="BJ44" s="375">
        <v>426.3597306423203</v>
      </c>
      <c r="BK44" s="373"/>
      <c r="BL44" s="375">
        <v>405.9796716053059</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16116.237152675492</v>
      </c>
      <c r="G45" s="373"/>
      <c r="H45" s="370">
        <v>16410.861967479301</v>
      </c>
      <c r="I45" s="373"/>
      <c r="J45" s="370">
        <v>16438.101006389948</v>
      </c>
      <c r="K45" s="373"/>
      <c r="L45" s="370">
        <v>16281.289386967665</v>
      </c>
      <c r="M45" s="373"/>
      <c r="N45" s="370">
        <v>15292.69492020229</v>
      </c>
      <c r="O45" s="373"/>
      <c r="P45" s="370">
        <v>13716.791583713844</v>
      </c>
      <c r="Q45" s="373"/>
      <c r="R45" s="370">
        <v>14825.398207879673</v>
      </c>
      <c r="S45" s="373"/>
      <c r="T45" s="370">
        <v>15968.949196521213</v>
      </c>
      <c r="U45" s="373"/>
      <c r="V45" s="370">
        <v>16320.903964069686</v>
      </c>
      <c r="W45" s="373"/>
      <c r="X45" s="370">
        <v>18831.118336129857</v>
      </c>
      <c r="Y45" s="373"/>
      <c r="Z45" s="370">
        <v>22883.784239714772</v>
      </c>
      <c r="AA45" s="373"/>
      <c r="AB45" s="370">
        <v>22890.001591821383</v>
      </c>
      <c r="AC45" s="373"/>
      <c r="AD45" s="370">
        <v>24296.417273612751</v>
      </c>
      <c r="AE45" s="373"/>
      <c r="AF45" s="370">
        <v>29067.73740777708</v>
      </c>
      <c r="AG45" s="373"/>
      <c r="AH45" s="370">
        <v>25585.397815526296</v>
      </c>
      <c r="AI45" s="373"/>
      <c r="AJ45" s="370">
        <v>20873.776297707253</v>
      </c>
      <c r="AK45" s="373"/>
      <c r="AL45" s="370">
        <v>16125.633562169063</v>
      </c>
      <c r="AM45" s="373"/>
      <c r="AN45" s="370">
        <v>17044.123981787678</v>
      </c>
      <c r="AO45" s="373"/>
      <c r="AP45" s="370">
        <v>2507.9757649286112</v>
      </c>
      <c r="AQ45" s="373" t="s">
        <v>1145</v>
      </c>
      <c r="AR45" s="370">
        <v>3390.0585250807494</v>
      </c>
      <c r="AS45" s="373" t="s">
        <v>570</v>
      </c>
      <c r="AT45" s="370">
        <v>4526.3814799339461</v>
      </c>
      <c r="AU45" s="373" t="s">
        <v>570</v>
      </c>
      <c r="AV45" s="370">
        <v>4243.1092531750228</v>
      </c>
      <c r="AW45" s="373"/>
      <c r="AX45" s="370">
        <v>3798.5077371020798</v>
      </c>
      <c r="AY45" s="373"/>
      <c r="AZ45" s="370">
        <v>3614.923800252112</v>
      </c>
      <c r="BA45" s="373"/>
      <c r="BB45" s="370">
        <v>3305.5384960058946</v>
      </c>
      <c r="BC45" s="373"/>
      <c r="BD45" s="370">
        <v>2027.8677724641839</v>
      </c>
      <c r="BE45" s="373" t="s">
        <v>571</v>
      </c>
      <c r="BF45" s="370">
        <v>2561.3858504682526</v>
      </c>
      <c r="BG45" s="373"/>
      <c r="BH45" s="370">
        <v>2507.0223767158022</v>
      </c>
      <c r="BI45" s="373"/>
      <c r="BJ45" s="371">
        <v>1725.453039291825</v>
      </c>
      <c r="BK45" s="373" t="s">
        <v>569</v>
      </c>
      <c r="BL45" s="371">
        <v>2027.1663931364776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15868.642183565224</v>
      </c>
      <c r="G46" s="373"/>
      <c r="H46" s="374">
        <v>16146.500276759327</v>
      </c>
      <c r="I46" s="373"/>
      <c r="J46" s="374">
        <v>16190.786858082312</v>
      </c>
      <c r="K46" s="373"/>
      <c r="L46" s="374">
        <v>16049.258325615405</v>
      </c>
      <c r="M46" s="373"/>
      <c r="N46" s="374">
        <v>15053.229759737082</v>
      </c>
      <c r="O46" s="373"/>
      <c r="P46" s="374">
        <v>13536.046060614872</v>
      </c>
      <c r="Q46" s="373"/>
      <c r="R46" s="374">
        <v>14622.92100966722</v>
      </c>
      <c r="S46" s="373"/>
      <c r="T46" s="374">
        <v>15794.528828889146</v>
      </c>
      <c r="U46" s="373"/>
      <c r="V46" s="374">
        <v>16123.894747832604</v>
      </c>
      <c r="W46" s="373"/>
      <c r="X46" s="374">
        <v>18657.588402400714</v>
      </c>
      <c r="Y46" s="373"/>
      <c r="Z46" s="374">
        <v>22675.392397046315</v>
      </c>
      <c r="AA46" s="373"/>
      <c r="AB46" s="374">
        <v>22721.122973580772</v>
      </c>
      <c r="AC46" s="373"/>
      <c r="AD46" s="374">
        <v>24166.350576532608</v>
      </c>
      <c r="AE46" s="373"/>
      <c r="AF46" s="374">
        <v>28910.658726939888</v>
      </c>
      <c r="AG46" s="373"/>
      <c r="AH46" s="374">
        <v>25452.758552882166</v>
      </c>
      <c r="AI46" s="373"/>
      <c r="AJ46" s="374">
        <v>20742.791239204536</v>
      </c>
      <c r="AK46" s="373"/>
      <c r="AL46" s="374">
        <v>15997.520507274859</v>
      </c>
      <c r="AM46" s="373"/>
      <c r="AN46" s="374">
        <v>16941.686706700788</v>
      </c>
      <c r="AO46" s="373"/>
      <c r="AP46" s="374">
        <v>2256.7126331266631</v>
      </c>
      <c r="AQ46" s="373" t="s">
        <v>1145</v>
      </c>
      <c r="AR46" s="374">
        <v>3130.0682876644696</v>
      </c>
      <c r="AS46" s="373"/>
      <c r="AT46" s="374">
        <v>4137.2543410318503</v>
      </c>
      <c r="AU46" s="373"/>
      <c r="AV46" s="374">
        <v>3871.8028991283709</v>
      </c>
      <c r="AW46" s="373"/>
      <c r="AX46" s="374">
        <v>3463.6203428455187</v>
      </c>
      <c r="AY46" s="373"/>
      <c r="AZ46" s="374">
        <v>3289.9800413175872</v>
      </c>
      <c r="BA46" s="373"/>
      <c r="BB46" s="374">
        <v>2997.5757285190462</v>
      </c>
      <c r="BC46" s="373"/>
      <c r="BD46" s="374">
        <v>1810.4362673297567</v>
      </c>
      <c r="BE46" s="373"/>
      <c r="BF46" s="374">
        <v>2298.8505431674353</v>
      </c>
      <c r="BG46" s="373"/>
      <c r="BH46" s="374">
        <v>2257.8098330301691</v>
      </c>
      <c r="BI46" s="373"/>
      <c r="BJ46" s="375">
        <v>1534.1673577763861</v>
      </c>
      <c r="BK46" s="373"/>
      <c r="BL46" s="375">
        <v>1821.6550220158301</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1.7343454070976398</v>
      </c>
      <c r="G47" s="373"/>
      <c r="H47" s="374">
        <v>1.1703882551236844</v>
      </c>
      <c r="I47" s="373"/>
      <c r="J47" s="374">
        <v>1.9607543304393178</v>
      </c>
      <c r="K47" s="373"/>
      <c r="L47" s="374">
        <v>2.2314995805481184</v>
      </c>
      <c r="M47" s="373"/>
      <c r="N47" s="374">
        <v>3.569914075226658</v>
      </c>
      <c r="O47" s="373"/>
      <c r="P47" s="374">
        <v>1.6006379793855192</v>
      </c>
      <c r="Q47" s="373"/>
      <c r="R47" s="374">
        <v>1.4578030125241492</v>
      </c>
      <c r="S47" s="373"/>
      <c r="T47" s="374">
        <v>1.9028999820093959</v>
      </c>
      <c r="U47" s="373"/>
      <c r="V47" s="374">
        <v>1.7051030975912025</v>
      </c>
      <c r="W47" s="373"/>
      <c r="X47" s="374">
        <v>1.5913450548849239</v>
      </c>
      <c r="Y47" s="373"/>
      <c r="Z47" s="374">
        <v>1.1120855794239866</v>
      </c>
      <c r="AA47" s="373"/>
      <c r="AB47" s="374">
        <v>0.74838546439707732</v>
      </c>
      <c r="AC47" s="373"/>
      <c r="AD47" s="374">
        <v>1.048050753779024</v>
      </c>
      <c r="AE47" s="373"/>
      <c r="AF47" s="374">
        <v>0.62034033003544731</v>
      </c>
      <c r="AG47" s="373"/>
      <c r="AH47" s="374">
        <v>0.48870396847072839</v>
      </c>
      <c r="AI47" s="373"/>
      <c r="AJ47" s="374">
        <v>0.84933026567579628</v>
      </c>
      <c r="AK47" s="373"/>
      <c r="AL47" s="374">
        <v>0.53267180168126849</v>
      </c>
      <c r="AM47" s="373"/>
      <c r="AN47" s="374">
        <v>0.61602547986426326</v>
      </c>
      <c r="AO47" s="373"/>
      <c r="AP47" s="374">
        <v>3.4211012701320476</v>
      </c>
      <c r="AQ47" s="373"/>
      <c r="AR47" s="374">
        <v>2.8946212438471735</v>
      </c>
      <c r="AS47" s="373"/>
      <c r="AT47" s="374">
        <v>4.5505459296723743</v>
      </c>
      <c r="AU47" s="373"/>
      <c r="AV47" s="374">
        <v>3.8083306867528668</v>
      </c>
      <c r="AW47" s="373"/>
      <c r="AX47" s="374">
        <v>3.1444220621521306</v>
      </c>
      <c r="AY47" s="373"/>
      <c r="AZ47" s="374">
        <v>3.4990880827017734</v>
      </c>
      <c r="BA47" s="373"/>
      <c r="BB47" s="374">
        <v>3.0698257809070921</v>
      </c>
      <c r="BC47" s="373"/>
      <c r="BD47" s="374">
        <v>1.5704309522868556</v>
      </c>
      <c r="BE47" s="373"/>
      <c r="BF47" s="374">
        <v>2.7777735067227156</v>
      </c>
      <c r="BG47" s="373"/>
      <c r="BH47" s="374">
        <v>2.5321872433484112</v>
      </c>
      <c r="BI47" s="373"/>
      <c r="BJ47" s="375">
        <v>2.4436646521406451</v>
      </c>
      <c r="BK47" s="373"/>
      <c r="BL47" s="375">
        <v>1.58122995435765</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0.23231663786431345</v>
      </c>
      <c r="G48" s="373"/>
      <c r="H48" s="374">
        <v>2.2874037559420541E-2</v>
      </c>
      <c r="I48" s="373"/>
      <c r="J48" s="374">
        <v>0.4470974845401568</v>
      </c>
      <c r="K48" s="373"/>
      <c r="L48" s="374">
        <v>0.38585554927705962</v>
      </c>
      <c r="M48" s="373"/>
      <c r="N48" s="374">
        <v>0.61642108710166943</v>
      </c>
      <c r="O48" s="373"/>
      <c r="P48" s="374">
        <v>0.23199986817464993</v>
      </c>
      <c r="Q48" s="373"/>
      <c r="R48" s="374">
        <v>0.31449837578117784</v>
      </c>
      <c r="S48" s="373"/>
      <c r="T48" s="374">
        <v>0.26754712064718816</v>
      </c>
      <c r="U48" s="373"/>
      <c r="V48" s="374">
        <v>0.36247310968316232</v>
      </c>
      <c r="W48" s="373"/>
      <c r="X48" s="374">
        <v>0.3541589207254533</v>
      </c>
      <c r="Y48" s="373"/>
      <c r="Z48" s="374">
        <v>1.9293642946287069E-2</v>
      </c>
      <c r="AA48" s="373"/>
      <c r="AB48" s="374">
        <v>4.3565058218540884E-2</v>
      </c>
      <c r="AC48" s="373"/>
      <c r="AD48" s="374">
        <v>5.1036146969738603</v>
      </c>
      <c r="AE48" s="373"/>
      <c r="AF48" s="374">
        <v>0.138134167176936</v>
      </c>
      <c r="AG48" s="373"/>
      <c r="AH48" s="374">
        <v>0.70646641987031433</v>
      </c>
      <c r="AI48" s="373"/>
      <c r="AJ48" s="374">
        <v>0.81808400172116846</v>
      </c>
      <c r="AK48" s="373"/>
      <c r="AL48" s="374">
        <v>1.2624368964424744</v>
      </c>
      <c r="AM48" s="373"/>
      <c r="AN48" s="374">
        <v>1.0926722218132916</v>
      </c>
      <c r="AO48" s="373"/>
      <c r="AP48" s="374">
        <v>0.4755315813098121</v>
      </c>
      <c r="AQ48" s="373"/>
      <c r="AR48" s="374">
        <v>0.49529992097174291</v>
      </c>
      <c r="AS48" s="373"/>
      <c r="AT48" s="374">
        <v>0.65260086388635874</v>
      </c>
      <c r="AU48" s="373"/>
      <c r="AV48" s="374">
        <v>0.77047779171076625</v>
      </c>
      <c r="AW48" s="373"/>
      <c r="AX48" s="374">
        <v>0.79807465334557981</v>
      </c>
      <c r="AY48" s="373"/>
      <c r="AZ48" s="374">
        <v>0.76445887373750543</v>
      </c>
      <c r="BA48" s="373"/>
      <c r="BB48" s="374">
        <v>1.1717961606215737</v>
      </c>
      <c r="BC48" s="373"/>
      <c r="BD48" s="374">
        <v>1.0235886728264501</v>
      </c>
      <c r="BE48" s="373"/>
      <c r="BF48" s="374">
        <v>0.83425913725845124</v>
      </c>
      <c r="BG48" s="373"/>
      <c r="BH48" s="374">
        <v>0.6331590722483067</v>
      </c>
      <c r="BI48" s="373"/>
      <c r="BJ48" s="375">
        <v>0.49689281512891853</v>
      </c>
      <c r="BK48" s="373"/>
      <c r="BL48" s="375">
        <v>0.3833009563074054</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117.23211426753878</v>
      </c>
      <c r="G49" s="373"/>
      <c r="H49" s="374">
        <v>130.00363938406838</v>
      </c>
      <c r="I49" s="373"/>
      <c r="J49" s="374">
        <v>109.20552922777914</v>
      </c>
      <c r="K49" s="373"/>
      <c r="L49" s="374">
        <v>90.023140872342168</v>
      </c>
      <c r="M49" s="373"/>
      <c r="N49" s="374">
        <v>101.21340278901108</v>
      </c>
      <c r="O49" s="373"/>
      <c r="P49" s="374">
        <v>66.542878856135275</v>
      </c>
      <c r="Q49" s="373"/>
      <c r="R49" s="374">
        <v>78.797523251635667</v>
      </c>
      <c r="S49" s="373"/>
      <c r="T49" s="374">
        <v>48.360491358019985</v>
      </c>
      <c r="U49" s="373"/>
      <c r="V49" s="374">
        <v>67.368956269296476</v>
      </c>
      <c r="W49" s="373"/>
      <c r="X49" s="374">
        <v>43.943470062403122</v>
      </c>
      <c r="Y49" s="373"/>
      <c r="Z49" s="374">
        <v>58.120941757113016</v>
      </c>
      <c r="AA49" s="373"/>
      <c r="AB49" s="374">
        <v>39.023919530903463</v>
      </c>
      <c r="AC49" s="373"/>
      <c r="AD49" s="374">
        <v>38.371836959788368</v>
      </c>
      <c r="AE49" s="373"/>
      <c r="AF49" s="374">
        <v>43.219569836991028</v>
      </c>
      <c r="AG49" s="373"/>
      <c r="AH49" s="374">
        <v>25.629592475152329</v>
      </c>
      <c r="AI49" s="373"/>
      <c r="AJ49" s="374">
        <v>43.799876583817309</v>
      </c>
      <c r="AK49" s="373"/>
      <c r="AL49" s="374">
        <v>62.468648344818021</v>
      </c>
      <c r="AM49" s="373"/>
      <c r="AN49" s="374">
        <v>44.75769990343526</v>
      </c>
      <c r="AO49" s="373"/>
      <c r="AP49" s="374">
        <v>225.54444057663557</v>
      </c>
      <c r="AQ49" s="373"/>
      <c r="AR49" s="374">
        <v>226.51993171028624</v>
      </c>
      <c r="AS49" s="373"/>
      <c r="AT49" s="374">
        <v>342.06676104361605</v>
      </c>
      <c r="AU49" s="373"/>
      <c r="AV49" s="374">
        <v>322.04665376085387</v>
      </c>
      <c r="AW49" s="373"/>
      <c r="AX49" s="374">
        <v>287.14832390354417</v>
      </c>
      <c r="AY49" s="373"/>
      <c r="AZ49" s="374">
        <v>273.06659804726598</v>
      </c>
      <c r="BA49" s="373"/>
      <c r="BB49" s="374">
        <v>248.92940615726002</v>
      </c>
      <c r="BC49" s="373"/>
      <c r="BD49" s="374">
        <v>172.35340360402432</v>
      </c>
      <c r="BE49" s="373"/>
      <c r="BF49" s="374">
        <v>216.88034164775081</v>
      </c>
      <c r="BG49" s="373"/>
      <c r="BH49" s="374">
        <v>204.5916544528732</v>
      </c>
      <c r="BI49" s="373"/>
      <c r="BJ49" s="375">
        <v>157.27917926929098</v>
      </c>
      <c r="BK49" s="373"/>
      <c r="BL49" s="375">
        <v>169.52862019049357</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128.39619279776701</v>
      </c>
      <c r="G50" s="373"/>
      <c r="H50" s="374">
        <v>133.16478904322381</v>
      </c>
      <c r="I50" s="373"/>
      <c r="J50" s="374">
        <v>135.70076726487932</v>
      </c>
      <c r="K50" s="373"/>
      <c r="L50" s="374">
        <v>139.39056535009064</v>
      </c>
      <c r="M50" s="373"/>
      <c r="N50" s="374">
        <v>134.06542251386921</v>
      </c>
      <c r="O50" s="373"/>
      <c r="P50" s="374">
        <v>112.37000639527882</v>
      </c>
      <c r="Q50" s="373"/>
      <c r="R50" s="374">
        <v>121.90737357251017</v>
      </c>
      <c r="S50" s="373"/>
      <c r="T50" s="374">
        <v>123.88942917138922</v>
      </c>
      <c r="U50" s="373"/>
      <c r="V50" s="374">
        <v>127.57268376051292</v>
      </c>
      <c r="W50" s="373"/>
      <c r="X50" s="374">
        <v>127.64095969112816</v>
      </c>
      <c r="Y50" s="373"/>
      <c r="Z50" s="374">
        <v>149.13952168897677</v>
      </c>
      <c r="AA50" s="373"/>
      <c r="AB50" s="374">
        <v>129.06274818708903</v>
      </c>
      <c r="AC50" s="373"/>
      <c r="AD50" s="374">
        <v>85.5431946695997</v>
      </c>
      <c r="AE50" s="373"/>
      <c r="AF50" s="374">
        <v>113.10063650298909</v>
      </c>
      <c r="AG50" s="373"/>
      <c r="AH50" s="374">
        <v>105.81449978063635</v>
      </c>
      <c r="AI50" s="373"/>
      <c r="AJ50" s="374">
        <v>85.51776765150521</v>
      </c>
      <c r="AK50" s="373"/>
      <c r="AL50" s="374">
        <v>63.84929785126198</v>
      </c>
      <c r="AM50" s="373"/>
      <c r="AN50" s="374">
        <v>55.970877481777826</v>
      </c>
      <c r="AO50" s="373"/>
      <c r="AP50" s="374">
        <v>21.822058373870497</v>
      </c>
      <c r="AQ50" s="373"/>
      <c r="AR50" s="374">
        <v>30.080384541174777</v>
      </c>
      <c r="AS50" s="373"/>
      <c r="AT50" s="374">
        <v>41.857231064920732</v>
      </c>
      <c r="AU50" s="373"/>
      <c r="AV50" s="374">
        <v>44.680891807334866</v>
      </c>
      <c r="AW50" s="373"/>
      <c r="AX50" s="374">
        <v>43.796573637519003</v>
      </c>
      <c r="AY50" s="373"/>
      <c r="AZ50" s="374">
        <v>47.613613930819682</v>
      </c>
      <c r="BA50" s="373"/>
      <c r="BB50" s="374">
        <v>54.791739388059796</v>
      </c>
      <c r="BC50" s="373"/>
      <c r="BD50" s="374">
        <v>42.484081905289486</v>
      </c>
      <c r="BE50" s="373"/>
      <c r="BF50" s="374">
        <v>42.042933009085367</v>
      </c>
      <c r="BG50" s="373"/>
      <c r="BH50" s="374">
        <v>41.455542917163356</v>
      </c>
      <c r="BI50" s="373"/>
      <c r="BJ50" s="375">
        <v>31.065944778878571</v>
      </c>
      <c r="BK50" s="373"/>
      <c r="BL50" s="375">
        <v>34.018220019488759</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79.603504399669248</v>
      </c>
      <c r="G51" s="373"/>
      <c r="H51" s="370">
        <v>74.35321855648003</v>
      </c>
      <c r="I51" s="373"/>
      <c r="J51" s="370">
        <v>76.776442846807413</v>
      </c>
      <c r="K51" s="373"/>
      <c r="L51" s="370">
        <v>84.296836630933171</v>
      </c>
      <c r="M51" s="373"/>
      <c r="N51" s="370">
        <v>79.332794514172491</v>
      </c>
      <c r="O51" s="373"/>
      <c r="P51" s="370">
        <v>70.5105156152989</v>
      </c>
      <c r="Q51" s="373"/>
      <c r="R51" s="370">
        <v>86.109875371572244</v>
      </c>
      <c r="S51" s="373"/>
      <c r="T51" s="370">
        <v>72.285911982732813</v>
      </c>
      <c r="U51" s="373"/>
      <c r="V51" s="370">
        <v>65.435346036588314</v>
      </c>
      <c r="W51" s="373"/>
      <c r="X51" s="370">
        <v>62.731307060535983</v>
      </c>
      <c r="Y51" s="373"/>
      <c r="Z51" s="370">
        <v>74.975404039453821</v>
      </c>
      <c r="AA51" s="373"/>
      <c r="AB51" s="370">
        <v>55.352154541678445</v>
      </c>
      <c r="AC51" s="373"/>
      <c r="AD51" s="370">
        <v>45.129023450660085</v>
      </c>
      <c r="AE51" s="373"/>
      <c r="AF51" s="370">
        <v>42.777473621854966</v>
      </c>
      <c r="AG51" s="373"/>
      <c r="AH51" s="370">
        <v>36.979934402607299</v>
      </c>
      <c r="AI51" s="373"/>
      <c r="AJ51" s="370">
        <v>45.848925820332646</v>
      </c>
      <c r="AK51" s="373"/>
      <c r="AL51" s="370">
        <v>36.510439932889817</v>
      </c>
      <c r="AM51" s="373"/>
      <c r="AN51" s="370">
        <v>49.407376605826855</v>
      </c>
      <c r="AO51" s="373"/>
      <c r="AP51" s="370">
        <v>99.904359925077827</v>
      </c>
      <c r="AQ51" s="373"/>
      <c r="AR51" s="370">
        <v>113.25607484212738</v>
      </c>
      <c r="AS51" s="373"/>
      <c r="AT51" s="370">
        <v>156.84249884952405</v>
      </c>
      <c r="AU51" s="373"/>
      <c r="AV51" s="370">
        <v>156.7710737401238</v>
      </c>
      <c r="AW51" s="373"/>
      <c r="AX51" s="370">
        <v>156.91483804201539</v>
      </c>
      <c r="AY51" s="373"/>
      <c r="AZ51" s="370">
        <v>158.20557927705889</v>
      </c>
      <c r="BA51" s="373"/>
      <c r="BB51" s="370">
        <v>158.17110544389789</v>
      </c>
      <c r="BC51" s="373"/>
      <c r="BD51" s="370">
        <v>144.01007997742946</v>
      </c>
      <c r="BE51" s="373"/>
      <c r="BF51" s="370">
        <v>130.23539648862038</v>
      </c>
      <c r="BG51" s="373"/>
      <c r="BH51" s="370">
        <v>124.47600438924667</v>
      </c>
      <c r="BI51" s="373"/>
      <c r="BJ51" s="371">
        <v>103.3674300141812</v>
      </c>
      <c r="BK51" s="373"/>
      <c r="BL51" s="371">
        <v>101.36683687525043</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159.60743204443162</v>
      </c>
      <c r="G52" s="373"/>
      <c r="H52" s="370">
        <v>185.84421204496755</v>
      </c>
      <c r="I52" s="373"/>
      <c r="J52" s="370">
        <v>171.07373637408659</v>
      </c>
      <c r="K52" s="373"/>
      <c r="L52" s="370">
        <v>172.26152124549185</v>
      </c>
      <c r="M52" s="373"/>
      <c r="N52" s="370">
        <v>181.48814694817938</v>
      </c>
      <c r="O52" s="373"/>
      <c r="P52" s="370">
        <v>134.10813175070192</v>
      </c>
      <c r="Q52" s="373"/>
      <c r="R52" s="370">
        <v>158.77075229204863</v>
      </c>
      <c r="S52" s="373"/>
      <c r="T52" s="370">
        <v>142.70461490326304</v>
      </c>
      <c r="U52" s="373"/>
      <c r="V52" s="370">
        <v>140.41068437069711</v>
      </c>
      <c r="W52" s="373"/>
      <c r="X52" s="370">
        <v>131.42249823705521</v>
      </c>
      <c r="Y52" s="373"/>
      <c r="Z52" s="370">
        <v>160.51746541321526</v>
      </c>
      <c r="AA52" s="373"/>
      <c r="AB52" s="370">
        <v>118.57404704797064</v>
      </c>
      <c r="AC52" s="373"/>
      <c r="AD52" s="370">
        <v>124.45203122995377</v>
      </c>
      <c r="AE52" s="373"/>
      <c r="AF52" s="370">
        <v>107.6035985199629</v>
      </c>
      <c r="AG52" s="373"/>
      <c r="AH52" s="370">
        <v>107.79417805906527</v>
      </c>
      <c r="AI52" s="373"/>
      <c r="AJ52" s="370">
        <v>156.52452845127067</v>
      </c>
      <c r="AK52" s="373"/>
      <c r="AL52" s="370">
        <v>134.63925287804858</v>
      </c>
      <c r="AM52" s="373"/>
      <c r="AN52" s="370">
        <v>154.56509903333841</v>
      </c>
      <c r="AO52" s="373"/>
      <c r="AP52" s="370">
        <v>72.094457978442392</v>
      </c>
      <c r="AQ52" s="373"/>
      <c r="AR52" s="370">
        <v>91.936239984441229</v>
      </c>
      <c r="AS52" s="373"/>
      <c r="AT52" s="370">
        <v>125.28018411640699</v>
      </c>
      <c r="AU52" s="373"/>
      <c r="AV52" s="370">
        <v>131.3460377384981</v>
      </c>
      <c r="AW52" s="373"/>
      <c r="AX52" s="370">
        <v>137.05415576102018</v>
      </c>
      <c r="AY52" s="373"/>
      <c r="AZ52" s="370">
        <v>140.45802756485546</v>
      </c>
      <c r="BA52" s="373"/>
      <c r="BB52" s="370">
        <v>144.73804624147374</v>
      </c>
      <c r="BC52" s="373"/>
      <c r="BD52" s="370">
        <v>137.3830844024061</v>
      </c>
      <c r="BE52" s="373"/>
      <c r="BF52" s="370">
        <v>119.61906160859003</v>
      </c>
      <c r="BG52" s="373"/>
      <c r="BH52" s="370">
        <v>110.29627810304936</v>
      </c>
      <c r="BI52" s="373"/>
      <c r="BJ52" s="371">
        <v>88.076922613806644</v>
      </c>
      <c r="BK52" s="373"/>
      <c r="BL52" s="371">
        <v>88.75417059963236</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9"/>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15.140226729587722</v>
      </c>
      <c r="G54" s="373"/>
      <c r="H54" s="374">
        <v>20.141632847272334</v>
      </c>
      <c r="I54" s="373"/>
      <c r="J54" s="374">
        <v>15.025892805075772</v>
      </c>
      <c r="K54" s="373"/>
      <c r="L54" s="374">
        <v>13.776000677590448</v>
      </c>
      <c r="M54" s="373"/>
      <c r="N54" s="374">
        <v>15.916957411708063</v>
      </c>
      <c r="O54" s="373"/>
      <c r="P54" s="374">
        <v>13.857557275593315</v>
      </c>
      <c r="Q54" s="373"/>
      <c r="R54" s="374">
        <v>14.84196756857372</v>
      </c>
      <c r="S54" s="373"/>
      <c r="T54" s="374">
        <v>15.681094131134387</v>
      </c>
      <c r="U54" s="373"/>
      <c r="V54" s="374">
        <v>16.560639195047564</v>
      </c>
      <c r="W54" s="373"/>
      <c r="X54" s="374">
        <v>14.511473747465287</v>
      </c>
      <c r="Y54" s="373"/>
      <c r="Z54" s="374">
        <v>17.926732903308348</v>
      </c>
      <c r="AA54" s="373"/>
      <c r="AB54" s="374">
        <v>14.555788701704934</v>
      </c>
      <c r="AC54" s="373"/>
      <c r="AD54" s="374">
        <v>12.989787973394311</v>
      </c>
      <c r="AE54" s="373"/>
      <c r="AF54" s="374">
        <v>13.913511319633402</v>
      </c>
      <c r="AG54" s="373"/>
      <c r="AH54" s="374">
        <v>10.487318575900488</v>
      </c>
      <c r="AI54" s="373"/>
      <c r="AJ54" s="374">
        <v>16.440378560131464</v>
      </c>
      <c r="AK54" s="373"/>
      <c r="AL54" s="374">
        <v>12.005089721926824</v>
      </c>
      <c r="AM54" s="373"/>
      <c r="AN54" s="374">
        <v>13.638648101961001</v>
      </c>
      <c r="AO54" s="373"/>
      <c r="AP54" s="374">
        <v>7.744745010741191</v>
      </c>
      <c r="AQ54" s="373"/>
      <c r="AR54" s="374">
        <v>9.3320577427334417</v>
      </c>
      <c r="AS54" s="373"/>
      <c r="AT54" s="374">
        <v>12.509972295141738</v>
      </c>
      <c r="AU54" s="373"/>
      <c r="AV54" s="374">
        <v>12.809546420293463</v>
      </c>
      <c r="AW54" s="373"/>
      <c r="AX54" s="374">
        <v>12.967500722947374</v>
      </c>
      <c r="AY54" s="373"/>
      <c r="AZ54" s="374">
        <v>13.351501496226829</v>
      </c>
      <c r="BA54" s="373"/>
      <c r="BB54" s="374">
        <v>13.062383462238254</v>
      </c>
      <c r="BC54" s="373"/>
      <c r="BD54" s="374">
        <v>12.282397342285558</v>
      </c>
      <c r="BE54" s="373"/>
      <c r="BF54" s="374">
        <v>10.505912898167885</v>
      </c>
      <c r="BG54" s="373"/>
      <c r="BH54" s="374">
        <v>9.9039319485718273</v>
      </c>
      <c r="BI54" s="373"/>
      <c r="BJ54" s="375">
        <v>9.8120177546637368</v>
      </c>
      <c r="BK54" s="373"/>
      <c r="BL54" s="375">
        <v>8.6930010949255792</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10.156523992055581</v>
      </c>
      <c r="G55" s="373"/>
      <c r="H55" s="374">
        <v>12.497087173693304</v>
      </c>
      <c r="I55" s="373"/>
      <c r="J55" s="374">
        <v>14.288339485595634</v>
      </c>
      <c r="K55" s="373"/>
      <c r="L55" s="374">
        <v>13.653928812811525</v>
      </c>
      <c r="M55" s="373"/>
      <c r="N55" s="374">
        <v>18.833484373327696</v>
      </c>
      <c r="O55" s="373"/>
      <c r="P55" s="374">
        <v>11.000820792067163</v>
      </c>
      <c r="Q55" s="373"/>
      <c r="R55" s="374">
        <v>12.254423186313288</v>
      </c>
      <c r="S55" s="373"/>
      <c r="T55" s="374">
        <v>10.946726074854796</v>
      </c>
      <c r="U55" s="373"/>
      <c r="V55" s="374">
        <v>7.6179980398374987</v>
      </c>
      <c r="W55" s="373"/>
      <c r="X55" s="374">
        <v>6.5484326602712937</v>
      </c>
      <c r="Y55" s="373"/>
      <c r="Z55" s="374">
        <v>6.9493314544970657</v>
      </c>
      <c r="AA55" s="373"/>
      <c r="AB55" s="374">
        <v>7.8508871076106033</v>
      </c>
      <c r="AC55" s="373"/>
      <c r="AD55" s="374">
        <v>11.016810282412978</v>
      </c>
      <c r="AE55" s="373"/>
      <c r="AF55" s="374">
        <v>7.1808519384374039</v>
      </c>
      <c r="AG55" s="373"/>
      <c r="AH55" s="374">
        <v>8.81924820543626</v>
      </c>
      <c r="AI55" s="373"/>
      <c r="AJ55" s="374">
        <v>10.93826286711988</v>
      </c>
      <c r="AK55" s="373"/>
      <c r="AL55" s="374">
        <v>7.2875540705777135</v>
      </c>
      <c r="AM55" s="373"/>
      <c r="AN55" s="374">
        <v>8.9468493731633814</v>
      </c>
      <c r="AO55" s="373"/>
      <c r="AP55" s="374">
        <v>9.3657492474652884</v>
      </c>
      <c r="AQ55" s="373"/>
      <c r="AR55" s="374">
        <v>10.979401964950993</v>
      </c>
      <c r="AS55" s="373"/>
      <c r="AT55" s="374">
        <v>14.312205904714647</v>
      </c>
      <c r="AU55" s="373"/>
      <c r="AV55" s="374">
        <v>14.2908668925305</v>
      </c>
      <c r="AW55" s="373"/>
      <c r="AX55" s="374">
        <v>15.026834355085597</v>
      </c>
      <c r="AY55" s="373"/>
      <c r="AZ55" s="374">
        <v>15.30815416646305</v>
      </c>
      <c r="BA55" s="373"/>
      <c r="BB55" s="374">
        <v>15.327066589314537</v>
      </c>
      <c r="BC55" s="373"/>
      <c r="BD55" s="374">
        <v>14.329574338810874</v>
      </c>
      <c r="BE55" s="373"/>
      <c r="BF55" s="374">
        <v>12.525867211001685</v>
      </c>
      <c r="BG55" s="373"/>
      <c r="BH55" s="374">
        <v>12.020035709417977</v>
      </c>
      <c r="BI55" s="373"/>
      <c r="BJ55" s="375">
        <v>9.7319482541055642</v>
      </c>
      <c r="BK55" s="373"/>
      <c r="BL55" s="375">
        <v>9.2261713399446581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95.922845984639181</v>
      </c>
      <c r="G56" s="373"/>
      <c r="H56" s="378">
        <v>102.41205171482547</v>
      </c>
      <c r="I56" s="373"/>
      <c r="J56" s="378">
        <v>97.126113739208023</v>
      </c>
      <c r="K56" s="373"/>
      <c r="L56" s="378">
        <v>110.726810846034</v>
      </c>
      <c r="M56" s="373"/>
      <c r="N56" s="378">
        <v>105.97267523324487</v>
      </c>
      <c r="O56" s="373"/>
      <c r="P56" s="378">
        <v>76.60064365422204</v>
      </c>
      <c r="Q56" s="373"/>
      <c r="R56" s="378">
        <v>90.615300783489175</v>
      </c>
      <c r="S56" s="373"/>
      <c r="T56" s="378">
        <v>87.370962412289686</v>
      </c>
      <c r="U56" s="373"/>
      <c r="V56" s="378">
        <v>86.693917228858751</v>
      </c>
      <c r="W56" s="373"/>
      <c r="X56" s="378">
        <v>79.764455056693961</v>
      </c>
      <c r="Y56" s="373"/>
      <c r="Z56" s="378">
        <v>100.48162827263599</v>
      </c>
      <c r="AA56" s="373"/>
      <c r="AB56" s="378">
        <v>65.417628920109607</v>
      </c>
      <c r="AC56" s="373"/>
      <c r="AD56" s="378">
        <v>61.311857881268551</v>
      </c>
      <c r="AE56" s="373"/>
      <c r="AF56" s="378">
        <v>50.209461568954609</v>
      </c>
      <c r="AG56" s="373"/>
      <c r="AH56" s="378">
        <v>45.710794631808504</v>
      </c>
      <c r="AI56" s="373"/>
      <c r="AJ56" s="378">
        <v>65.212155712417427</v>
      </c>
      <c r="AK56" s="373"/>
      <c r="AL56" s="378">
        <v>52.073626155294086</v>
      </c>
      <c r="AM56" s="373"/>
      <c r="AN56" s="378">
        <v>56.037806199528411</v>
      </c>
      <c r="AO56" s="373"/>
      <c r="AP56" s="378">
        <v>8.5562384566675487</v>
      </c>
      <c r="AQ56" s="373"/>
      <c r="AR56" s="378">
        <v>11.797701916526806</v>
      </c>
      <c r="AS56" s="373"/>
      <c r="AT56" s="378">
        <v>16.169211965241221</v>
      </c>
      <c r="AU56" s="373"/>
      <c r="AV56" s="378">
        <v>17.123939501517508</v>
      </c>
      <c r="AW56" s="373"/>
      <c r="AX56" s="378">
        <v>17.109857259483608</v>
      </c>
      <c r="AY56" s="373"/>
      <c r="AZ56" s="378">
        <v>16.800046051583596</v>
      </c>
      <c r="BA56" s="373"/>
      <c r="BB56" s="378">
        <v>17.579030745057224</v>
      </c>
      <c r="BC56" s="373"/>
      <c r="BD56" s="378">
        <v>15.928237478011233</v>
      </c>
      <c r="BE56" s="373"/>
      <c r="BF56" s="378">
        <v>13.204304956929905</v>
      </c>
      <c r="BG56" s="373"/>
      <c r="BH56" s="378">
        <v>11.814396744936646</v>
      </c>
      <c r="BI56" s="373"/>
      <c r="BJ56" s="379">
        <v>9.3469940832406984</v>
      </c>
      <c r="BK56" s="373"/>
      <c r="BL56" s="379">
        <v>8.752764157934612</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38.387835338149138</v>
      </c>
      <c r="G57" s="373"/>
      <c r="H57" s="378">
        <v>50.793440309176432</v>
      </c>
      <c r="I57" s="373"/>
      <c r="J57" s="378">
        <v>44.633390344207143</v>
      </c>
      <c r="K57" s="373"/>
      <c r="L57" s="378">
        <v>34.104780909055876</v>
      </c>
      <c r="M57" s="373"/>
      <c r="N57" s="378">
        <v>40.765029929898752</v>
      </c>
      <c r="O57" s="373"/>
      <c r="P57" s="378">
        <v>32.649110028819393</v>
      </c>
      <c r="Q57" s="373"/>
      <c r="R57" s="378">
        <v>41.059060753672433</v>
      </c>
      <c r="S57" s="373"/>
      <c r="T57" s="378">
        <v>28.705832284984179</v>
      </c>
      <c r="U57" s="373"/>
      <c r="V57" s="378">
        <v>29.538129906953298</v>
      </c>
      <c r="W57" s="373"/>
      <c r="X57" s="378">
        <v>30.598136772624667</v>
      </c>
      <c r="Y57" s="373"/>
      <c r="Z57" s="378">
        <v>35.159772782773857</v>
      </c>
      <c r="AA57" s="373"/>
      <c r="AB57" s="378">
        <v>30.749742318545504</v>
      </c>
      <c r="AC57" s="373"/>
      <c r="AD57" s="378">
        <v>39.13357509287794</v>
      </c>
      <c r="AE57" s="373"/>
      <c r="AF57" s="378">
        <v>36.299773692937492</v>
      </c>
      <c r="AG57" s="373"/>
      <c r="AH57" s="378">
        <v>42.776816645920022</v>
      </c>
      <c r="AI57" s="373"/>
      <c r="AJ57" s="378">
        <v>63.933731311601903</v>
      </c>
      <c r="AK57" s="373"/>
      <c r="AL57" s="378">
        <v>63.272982930249938</v>
      </c>
      <c r="AM57" s="373"/>
      <c r="AN57" s="378">
        <v>75.94179535868561</v>
      </c>
      <c r="AO57" s="373"/>
      <c r="AP57" s="378">
        <v>46.427725263568362</v>
      </c>
      <c r="AQ57" s="373"/>
      <c r="AR57" s="378">
        <v>59.82707836022999</v>
      </c>
      <c r="AS57" s="373"/>
      <c r="AT57" s="378">
        <v>82.288793951309373</v>
      </c>
      <c r="AU57" s="373"/>
      <c r="AV57" s="378">
        <v>87.121684924156625</v>
      </c>
      <c r="AW57" s="373"/>
      <c r="AX57" s="378">
        <v>91.949963423503604</v>
      </c>
      <c r="AY57" s="373"/>
      <c r="AZ57" s="378">
        <v>94.998325850581978</v>
      </c>
      <c r="BA57" s="373"/>
      <c r="BB57" s="378">
        <v>98.76956544486373</v>
      </c>
      <c r="BC57" s="373"/>
      <c r="BD57" s="378">
        <v>94.842875243298451</v>
      </c>
      <c r="BE57" s="373"/>
      <c r="BF57" s="378">
        <v>83.382976542490553</v>
      </c>
      <c r="BG57" s="373"/>
      <c r="BH57" s="378">
        <v>76.55791370012291</v>
      </c>
      <c r="BI57" s="373"/>
      <c r="BJ57" s="379">
        <v>59.18596252179664</v>
      </c>
      <c r="BK57" s="373"/>
      <c r="BL57" s="379">
        <v>62.082234006827512</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461.94075801328711</v>
      </c>
      <c r="G58" s="373"/>
      <c r="H58" s="370">
        <v>245.57185489834575</v>
      </c>
      <c r="I58" s="373"/>
      <c r="J58" s="370">
        <v>228.90428767686961</v>
      </c>
      <c r="K58" s="373"/>
      <c r="L58" s="370">
        <v>205.59448094583192</v>
      </c>
      <c r="M58" s="373"/>
      <c r="N58" s="370">
        <v>204.21359993631239</v>
      </c>
      <c r="O58" s="373"/>
      <c r="P58" s="370">
        <v>118.72834920367059</v>
      </c>
      <c r="Q58" s="373"/>
      <c r="R58" s="370">
        <v>125.69272550700686</v>
      </c>
      <c r="S58" s="373"/>
      <c r="T58" s="370">
        <v>167.86384387487584</v>
      </c>
      <c r="U58" s="373"/>
      <c r="V58" s="370">
        <v>152.11073086697883</v>
      </c>
      <c r="W58" s="373"/>
      <c r="X58" s="370">
        <v>139.66253652967706</v>
      </c>
      <c r="Y58" s="373"/>
      <c r="Z58" s="370">
        <v>181.30699324056673</v>
      </c>
      <c r="AA58" s="373"/>
      <c r="AB58" s="370">
        <v>123.24710559518853</v>
      </c>
      <c r="AC58" s="373"/>
      <c r="AD58" s="370">
        <v>115.31901588009889</v>
      </c>
      <c r="AE58" s="373"/>
      <c r="AF58" s="370">
        <v>94.799204773461796</v>
      </c>
      <c r="AG58" s="373"/>
      <c r="AH58" s="370">
        <v>91.370950864435855</v>
      </c>
      <c r="AI58" s="373"/>
      <c r="AJ58" s="370">
        <v>140.26050209509432</v>
      </c>
      <c r="AK58" s="373"/>
      <c r="AL58" s="370">
        <v>122.12410896682601</v>
      </c>
      <c r="AM58" s="373"/>
      <c r="AN58" s="370">
        <v>122.02346872035625</v>
      </c>
      <c r="AO58" s="373"/>
      <c r="AP58" s="370">
        <v>13.823284697036346</v>
      </c>
      <c r="AQ58" s="373"/>
      <c r="AR58" s="370">
        <v>24.110059151508221</v>
      </c>
      <c r="AS58" s="373"/>
      <c r="AT58" s="370">
        <v>34.401624568761186</v>
      </c>
      <c r="AU58" s="373"/>
      <c r="AV58" s="370">
        <v>63.004332995936053</v>
      </c>
      <c r="AW58" s="373"/>
      <c r="AX58" s="370">
        <v>94.384492478688898</v>
      </c>
      <c r="AY58" s="373"/>
      <c r="AZ58" s="370">
        <v>105.55655198811097</v>
      </c>
      <c r="BA58" s="373"/>
      <c r="BB58" s="370">
        <v>125.80230977729988</v>
      </c>
      <c r="BC58" s="373"/>
      <c r="BD58" s="370">
        <v>91.09270952751001</v>
      </c>
      <c r="BE58" s="373"/>
      <c r="BF58" s="370">
        <v>63.958483959886237</v>
      </c>
      <c r="BG58" s="373"/>
      <c r="BH58" s="370">
        <v>53.816740177872248</v>
      </c>
      <c r="BI58" s="373"/>
      <c r="BJ58" s="371">
        <v>34.3877722360333</v>
      </c>
      <c r="BK58" s="373"/>
      <c r="BL58" s="371">
        <v>31.546629570916881</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337.7616268650961</v>
      </c>
      <c r="G59" s="373"/>
      <c r="H59" s="374">
        <v>191.48524000419755</v>
      </c>
      <c r="I59" s="373"/>
      <c r="J59" s="374">
        <v>172.26027368640044</v>
      </c>
      <c r="K59" s="373"/>
      <c r="L59" s="374">
        <v>125.80411519434223</v>
      </c>
      <c r="M59" s="373"/>
      <c r="N59" s="374">
        <v>102.23035978367805</v>
      </c>
      <c r="O59" s="373"/>
      <c r="P59" s="374">
        <v>61.868242623435641</v>
      </c>
      <c r="Q59" s="373"/>
      <c r="R59" s="374">
        <v>71.288986530706126</v>
      </c>
      <c r="S59" s="373"/>
      <c r="T59" s="374">
        <v>107.19541393791908</v>
      </c>
      <c r="U59" s="373"/>
      <c r="V59" s="374">
        <v>101.21802678538248</v>
      </c>
      <c r="W59" s="373"/>
      <c r="X59" s="374">
        <v>91.017488290224534</v>
      </c>
      <c r="Y59" s="373"/>
      <c r="Z59" s="374">
        <v>130.97759625088227</v>
      </c>
      <c r="AA59" s="373"/>
      <c r="AB59" s="374">
        <v>93.711033386308728</v>
      </c>
      <c r="AC59" s="373"/>
      <c r="AD59" s="374">
        <v>80.236691896457444</v>
      </c>
      <c r="AE59" s="373"/>
      <c r="AF59" s="374">
        <v>52.813577344484258</v>
      </c>
      <c r="AG59" s="373"/>
      <c r="AH59" s="374">
        <v>65.834518796299392</v>
      </c>
      <c r="AI59" s="373"/>
      <c r="AJ59" s="374">
        <v>106.86619952205821</v>
      </c>
      <c r="AK59" s="373"/>
      <c r="AL59" s="374">
        <v>87.355339601007486</v>
      </c>
      <c r="AM59" s="373"/>
      <c r="AN59" s="374">
        <v>95.927297446322569</v>
      </c>
      <c r="AO59" s="373"/>
      <c r="AP59" s="374">
        <v>7.353582633333513</v>
      </c>
      <c r="AQ59" s="373"/>
      <c r="AR59" s="374">
        <v>15.178234228223156</v>
      </c>
      <c r="AS59" s="373"/>
      <c r="AT59" s="374">
        <v>22.26086525828271</v>
      </c>
      <c r="AU59" s="373"/>
      <c r="AV59" s="374">
        <v>49.683199773751127</v>
      </c>
      <c r="AW59" s="373"/>
      <c r="AX59" s="374">
        <v>80.599936736770346</v>
      </c>
      <c r="AY59" s="373"/>
      <c r="AZ59" s="374">
        <v>92.337590557367179</v>
      </c>
      <c r="BA59" s="373"/>
      <c r="BB59" s="374">
        <v>109.64242626967464</v>
      </c>
      <c r="BC59" s="373"/>
      <c r="BD59" s="374">
        <v>76.001353162619111</v>
      </c>
      <c r="BE59" s="373"/>
      <c r="BF59" s="374">
        <v>52.512512675236323</v>
      </c>
      <c r="BG59" s="373"/>
      <c r="BH59" s="374">
        <v>43.883288639527173</v>
      </c>
      <c r="BI59" s="373"/>
      <c r="BJ59" s="375">
        <v>26.721525136023097</v>
      </c>
      <c r="BK59" s="373"/>
      <c r="BL59" s="375">
        <v>23.810991432632722</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103.9857835749344</v>
      </c>
      <c r="G60" s="373"/>
      <c r="H60" s="374">
        <v>42.719171312014488</v>
      </c>
      <c r="I60" s="373"/>
      <c r="J60" s="374">
        <v>49.156224807113688</v>
      </c>
      <c r="K60" s="373"/>
      <c r="L60" s="374">
        <v>73.221317582516704</v>
      </c>
      <c r="M60" s="373"/>
      <c r="N60" s="374">
        <v>92.119584098669165</v>
      </c>
      <c r="O60" s="373"/>
      <c r="P60" s="374">
        <v>52.78560889541766</v>
      </c>
      <c r="Q60" s="373"/>
      <c r="R60" s="374">
        <v>50.884224389211084</v>
      </c>
      <c r="S60" s="373"/>
      <c r="T60" s="374">
        <v>54.281995353900108</v>
      </c>
      <c r="U60" s="373"/>
      <c r="V60" s="374">
        <v>46.647330252062318</v>
      </c>
      <c r="W60" s="373"/>
      <c r="X60" s="374">
        <v>43.69224069416385</v>
      </c>
      <c r="Y60" s="373"/>
      <c r="Z60" s="374">
        <v>40.043570062159887</v>
      </c>
      <c r="AA60" s="373"/>
      <c r="AB60" s="374">
        <v>19.505736185706223</v>
      </c>
      <c r="AC60" s="373"/>
      <c r="AD60" s="374">
        <v>26.239062630326156</v>
      </c>
      <c r="AE60" s="373"/>
      <c r="AF60" s="374">
        <v>26.307399454395306</v>
      </c>
      <c r="AG60" s="373"/>
      <c r="AH60" s="374">
        <v>15.822518794919645</v>
      </c>
      <c r="AI60" s="373"/>
      <c r="AJ60" s="374">
        <v>16.895707091102466</v>
      </c>
      <c r="AK60" s="373"/>
      <c r="AL60" s="374">
        <v>20.541185892695591</v>
      </c>
      <c r="AM60" s="373"/>
      <c r="AN60" s="374">
        <v>9.092916639077524</v>
      </c>
      <c r="AO60" s="373"/>
      <c r="AP60" s="374">
        <v>0.44528491248466395</v>
      </c>
      <c r="AQ60" s="373"/>
      <c r="AR60" s="374">
        <v>1.1868174243596714</v>
      </c>
      <c r="AS60" s="373"/>
      <c r="AT60" s="374">
        <v>1.7590558652897221</v>
      </c>
      <c r="AU60" s="373"/>
      <c r="AV60" s="374">
        <v>2.0623423526247842</v>
      </c>
      <c r="AW60" s="373"/>
      <c r="AX60" s="374">
        <v>2.2510033827003779</v>
      </c>
      <c r="AY60" s="373"/>
      <c r="AZ60" s="374">
        <v>1.7798222774341808</v>
      </c>
      <c r="BA60" s="373"/>
      <c r="BB60" s="374">
        <v>4.4629323693365635</v>
      </c>
      <c r="BC60" s="373"/>
      <c r="BD60" s="374">
        <v>3.7057628668208951</v>
      </c>
      <c r="BE60" s="373"/>
      <c r="BF60" s="374">
        <v>1.7851416781816138</v>
      </c>
      <c r="BG60" s="373"/>
      <c r="BH60" s="374">
        <v>0.97885401739219613</v>
      </c>
      <c r="BI60" s="373"/>
      <c r="BJ60" s="375">
        <v>0.58481119146605354</v>
      </c>
      <c r="BK60" s="373"/>
      <c r="BL60" s="375">
        <v>0.2583366441908852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20.193347573256595</v>
      </c>
      <c r="G61" s="373"/>
      <c r="H61" s="374">
        <v>11.367443582133703</v>
      </c>
      <c r="I61" s="373"/>
      <c r="J61" s="374">
        <v>7.4877891833555026</v>
      </c>
      <c r="K61" s="373"/>
      <c r="L61" s="374">
        <v>6.5690481689729951</v>
      </c>
      <c r="M61" s="373"/>
      <c r="N61" s="374">
        <v>9.8636560539651637</v>
      </c>
      <c r="O61" s="373"/>
      <c r="P61" s="374">
        <v>4.07449768481729</v>
      </c>
      <c r="Q61" s="373"/>
      <c r="R61" s="374">
        <v>3.5195145870896485</v>
      </c>
      <c r="S61" s="373"/>
      <c r="T61" s="374">
        <v>6.3864345830566558</v>
      </c>
      <c r="U61" s="373"/>
      <c r="V61" s="374">
        <v>4.2453738295340173</v>
      </c>
      <c r="W61" s="373"/>
      <c r="X61" s="374">
        <v>4.9528075452886515</v>
      </c>
      <c r="Y61" s="373"/>
      <c r="Z61" s="374">
        <v>10.285826927524562</v>
      </c>
      <c r="AA61" s="373"/>
      <c r="AB61" s="374">
        <v>10.030336023173579</v>
      </c>
      <c r="AC61" s="373"/>
      <c r="AD61" s="374">
        <v>8.8432613533152864</v>
      </c>
      <c r="AE61" s="373"/>
      <c r="AF61" s="374">
        <v>15.678227974582233</v>
      </c>
      <c r="AG61" s="373"/>
      <c r="AH61" s="374">
        <v>9.7139132732168196</v>
      </c>
      <c r="AI61" s="373"/>
      <c r="AJ61" s="374">
        <v>16.498595481933648</v>
      </c>
      <c r="AK61" s="373"/>
      <c r="AL61" s="374">
        <v>14.22758347312293</v>
      </c>
      <c r="AM61" s="373"/>
      <c r="AN61" s="374">
        <v>17.003254634956157</v>
      </c>
      <c r="AO61" s="373"/>
      <c r="AP61" s="374">
        <v>6.0244171512181701</v>
      </c>
      <c r="AQ61" s="373"/>
      <c r="AR61" s="374">
        <v>7.7450074989253928</v>
      </c>
      <c r="AS61" s="373"/>
      <c r="AT61" s="374">
        <v>10.381703445188757</v>
      </c>
      <c r="AU61" s="373"/>
      <c r="AV61" s="374">
        <v>11.258790869560142</v>
      </c>
      <c r="AW61" s="373"/>
      <c r="AX61" s="374">
        <v>11.533552359218172</v>
      </c>
      <c r="AY61" s="373"/>
      <c r="AZ61" s="374">
        <v>11.439139153309615</v>
      </c>
      <c r="BA61" s="373"/>
      <c r="BB61" s="374">
        <v>11.696951138288687</v>
      </c>
      <c r="BC61" s="373"/>
      <c r="BD61" s="374">
        <v>11.385593498070003</v>
      </c>
      <c r="BE61" s="373"/>
      <c r="BF61" s="374">
        <v>9.6608296064682939</v>
      </c>
      <c r="BG61" s="373"/>
      <c r="BH61" s="374">
        <v>8.9545975209528788</v>
      </c>
      <c r="BI61" s="373"/>
      <c r="BJ61" s="375">
        <v>7.0814359085441501</v>
      </c>
      <c r="BK61" s="373"/>
      <c r="BL61" s="375">
        <v>7.4773014940932745</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368.28208439980619</v>
      </c>
      <c r="G62" s="373"/>
      <c r="H62" s="370">
        <v>360.1729768056565</v>
      </c>
      <c r="I62" s="373"/>
      <c r="J62" s="370">
        <v>334.84200212572006</v>
      </c>
      <c r="K62" s="373"/>
      <c r="L62" s="370">
        <v>401.69339207694992</v>
      </c>
      <c r="M62" s="373"/>
      <c r="N62" s="370">
        <v>318.17029649185554</v>
      </c>
      <c r="O62" s="373"/>
      <c r="P62" s="370">
        <v>331.74281219391253</v>
      </c>
      <c r="Q62" s="373"/>
      <c r="R62" s="370">
        <v>377.90482385453925</v>
      </c>
      <c r="S62" s="373"/>
      <c r="T62" s="370">
        <v>312.84260642093301</v>
      </c>
      <c r="U62" s="373"/>
      <c r="V62" s="370">
        <v>289.9688680495272</v>
      </c>
      <c r="W62" s="373"/>
      <c r="X62" s="370">
        <v>273.69010039130444</v>
      </c>
      <c r="Y62" s="373"/>
      <c r="Z62" s="370">
        <v>278.96145413331652</v>
      </c>
      <c r="AA62" s="373"/>
      <c r="AB62" s="370">
        <v>191.19529202447072</v>
      </c>
      <c r="AC62" s="373"/>
      <c r="AD62" s="370">
        <v>223.84241415987682</v>
      </c>
      <c r="AE62" s="373"/>
      <c r="AF62" s="370">
        <v>209.33402993145154</v>
      </c>
      <c r="AG62" s="373"/>
      <c r="AH62" s="370">
        <v>184.37564425888598</v>
      </c>
      <c r="AI62" s="373"/>
      <c r="AJ62" s="370">
        <v>241.82742179659374</v>
      </c>
      <c r="AK62" s="373"/>
      <c r="AL62" s="370">
        <v>214.87062109078192</v>
      </c>
      <c r="AM62" s="373"/>
      <c r="AN62" s="370">
        <v>223.12200767258125</v>
      </c>
      <c r="AO62" s="373"/>
      <c r="AP62" s="370">
        <v>101.05794699845653</v>
      </c>
      <c r="AQ62" s="373"/>
      <c r="AR62" s="370">
        <v>119.39787843941049</v>
      </c>
      <c r="AS62" s="373"/>
      <c r="AT62" s="370">
        <v>172.41955546607971</v>
      </c>
      <c r="AU62" s="373"/>
      <c r="AV62" s="370">
        <v>173.7687042625968</v>
      </c>
      <c r="AW62" s="373"/>
      <c r="AX62" s="370">
        <v>169.3125760530863</v>
      </c>
      <c r="AY62" s="373"/>
      <c r="AZ62" s="370">
        <v>168.75869292398954</v>
      </c>
      <c r="BA62" s="373"/>
      <c r="BB62" s="370">
        <v>173.30753605662278</v>
      </c>
      <c r="BC62" s="373"/>
      <c r="BD62" s="370">
        <v>151.85188520189996</v>
      </c>
      <c r="BE62" s="373"/>
      <c r="BF62" s="370">
        <v>145.8741963065269</v>
      </c>
      <c r="BG62" s="373"/>
      <c r="BH62" s="370">
        <v>138.75677660251833</v>
      </c>
      <c r="BI62" s="373"/>
      <c r="BJ62" s="371">
        <v>105.98642756543944</v>
      </c>
      <c r="BK62" s="373"/>
      <c r="BL62" s="371">
        <v>105.99391133510761</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2"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128.31862465702224</v>
      </c>
      <c r="G64" s="373"/>
      <c r="H64" s="370">
        <v>144.81308445592688</v>
      </c>
      <c r="I64" s="373"/>
      <c r="J64" s="370">
        <v>149.07641559157199</v>
      </c>
      <c r="K64" s="373"/>
      <c r="L64" s="370">
        <v>164.01297268331004</v>
      </c>
      <c r="M64" s="373"/>
      <c r="N64" s="370">
        <v>199.82029242415797</v>
      </c>
      <c r="O64" s="373"/>
      <c r="P64" s="370">
        <v>141.4269608126109</v>
      </c>
      <c r="Q64" s="373"/>
      <c r="R64" s="370">
        <v>141.14701388155112</v>
      </c>
      <c r="S64" s="373"/>
      <c r="T64" s="370">
        <v>143.23492650250853</v>
      </c>
      <c r="U64" s="373"/>
      <c r="V64" s="370">
        <v>130.08028882894743</v>
      </c>
      <c r="W64" s="373"/>
      <c r="X64" s="370">
        <v>120.81072976402093</v>
      </c>
      <c r="Y64" s="373"/>
      <c r="Z64" s="370">
        <v>148.27992253938186</v>
      </c>
      <c r="AA64" s="373"/>
      <c r="AB64" s="370">
        <v>130.77632580562843</v>
      </c>
      <c r="AC64" s="373"/>
      <c r="AD64" s="370">
        <v>140.31451500457223</v>
      </c>
      <c r="AE64" s="373"/>
      <c r="AF64" s="370">
        <v>133.24904156709789</v>
      </c>
      <c r="AG64" s="373"/>
      <c r="AH64" s="370">
        <v>111.11442923279392</v>
      </c>
      <c r="AI64" s="373"/>
      <c r="AJ64" s="370">
        <v>178.81237926515377</v>
      </c>
      <c r="AK64" s="373"/>
      <c r="AL64" s="370">
        <v>197.66942337276384</v>
      </c>
      <c r="AM64" s="373"/>
      <c r="AN64" s="370">
        <v>216.55598795157408</v>
      </c>
      <c r="AO64" s="373"/>
      <c r="AP64" s="370">
        <v>305.24827488239828</v>
      </c>
      <c r="AQ64" s="373"/>
      <c r="AR64" s="370">
        <v>371.81311822053556</v>
      </c>
      <c r="AS64" s="373"/>
      <c r="AT64" s="370">
        <v>524.08161071778488</v>
      </c>
      <c r="AU64" s="373"/>
      <c r="AV64" s="370">
        <v>540.12488763757642</v>
      </c>
      <c r="AW64" s="373"/>
      <c r="AX64" s="370">
        <v>541.01371857174354</v>
      </c>
      <c r="AY64" s="373"/>
      <c r="AZ64" s="370">
        <v>543.65912005763789</v>
      </c>
      <c r="BA64" s="373"/>
      <c r="BB64" s="370">
        <v>550.49389491670479</v>
      </c>
      <c r="BC64" s="373"/>
      <c r="BD64" s="370">
        <v>486.55491254841263</v>
      </c>
      <c r="BE64" s="373"/>
      <c r="BF64" s="370">
        <v>451.71386503139956</v>
      </c>
      <c r="BG64" s="373"/>
      <c r="BH64" s="370">
        <v>421.97842721073374</v>
      </c>
      <c r="BI64" s="373"/>
      <c r="BJ64" s="371">
        <v>362.79658942548645</v>
      </c>
      <c r="BK64" s="373"/>
      <c r="BL64" s="371">
        <v>337.54854863094283</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9"/>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35.053313958814961</v>
      </c>
      <c r="G66" s="373"/>
      <c r="H66" s="374">
        <v>41.041867976283704</v>
      </c>
      <c r="I66" s="373"/>
      <c r="J66" s="374">
        <v>48.222328254143896</v>
      </c>
      <c r="K66" s="373"/>
      <c r="L66" s="374">
        <v>55.379486317440616</v>
      </c>
      <c r="M66" s="373"/>
      <c r="N66" s="374">
        <v>50.991728010468222</v>
      </c>
      <c r="O66" s="373"/>
      <c r="P66" s="374">
        <v>40.716080501117631</v>
      </c>
      <c r="Q66" s="373"/>
      <c r="R66" s="374">
        <v>42.383620812163862</v>
      </c>
      <c r="S66" s="373"/>
      <c r="T66" s="374">
        <v>43.115216265555134</v>
      </c>
      <c r="U66" s="373"/>
      <c r="V66" s="374">
        <v>43.873223400737373</v>
      </c>
      <c r="W66" s="373"/>
      <c r="X66" s="374">
        <v>41.364621374259507</v>
      </c>
      <c r="Y66" s="373"/>
      <c r="Z66" s="374">
        <v>52.799058983716563</v>
      </c>
      <c r="AA66" s="373"/>
      <c r="AB66" s="374">
        <v>45.512869074469727</v>
      </c>
      <c r="AC66" s="373"/>
      <c r="AD66" s="374">
        <v>54.178019266882046</v>
      </c>
      <c r="AE66" s="373"/>
      <c r="AF66" s="374">
        <v>50.233779666665903</v>
      </c>
      <c r="AG66" s="373"/>
      <c r="AH66" s="374">
        <v>56.63155846217915</v>
      </c>
      <c r="AI66" s="373"/>
      <c r="AJ66" s="374">
        <v>86.120951062127787</v>
      </c>
      <c r="AK66" s="373"/>
      <c r="AL66" s="374">
        <v>98.609581666822152</v>
      </c>
      <c r="AM66" s="373"/>
      <c r="AN66" s="374">
        <v>101.22794328062099</v>
      </c>
      <c r="AO66" s="373"/>
      <c r="AP66" s="374">
        <v>148.42165099202299</v>
      </c>
      <c r="AQ66" s="373"/>
      <c r="AR66" s="374">
        <v>186.25546861731246</v>
      </c>
      <c r="AS66" s="373"/>
      <c r="AT66" s="374">
        <v>266.44568002631718</v>
      </c>
      <c r="AU66" s="373"/>
      <c r="AV66" s="374">
        <v>277.07941993543693</v>
      </c>
      <c r="AW66" s="373"/>
      <c r="AX66" s="374">
        <v>276.37401874617461</v>
      </c>
      <c r="AY66" s="373"/>
      <c r="AZ66" s="374">
        <v>272.21049215133081</v>
      </c>
      <c r="BA66" s="373"/>
      <c r="BB66" s="374">
        <v>276.2166899741585</v>
      </c>
      <c r="BC66" s="373"/>
      <c r="BD66" s="374">
        <v>232.46770722754135</v>
      </c>
      <c r="BE66" s="373"/>
      <c r="BF66" s="374">
        <v>218.8243992406949</v>
      </c>
      <c r="BG66" s="373"/>
      <c r="BH66" s="374">
        <v>202.53195635716816</v>
      </c>
      <c r="BI66" s="373"/>
      <c r="BJ66" s="375">
        <v>161.85009377175663</v>
      </c>
      <c r="BK66" s="373"/>
      <c r="BL66" s="375">
        <v>159.42029694584687</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23.942279709530659</v>
      </c>
      <c r="G67" s="373"/>
      <c r="H67" s="374">
        <v>40.631546734282814</v>
      </c>
      <c r="I67" s="373"/>
      <c r="J67" s="374">
        <v>48.027124237662868</v>
      </c>
      <c r="K67" s="373"/>
      <c r="L67" s="374">
        <v>53.512117571352299</v>
      </c>
      <c r="M67" s="373"/>
      <c r="N67" s="374">
        <v>79.279489316759594</v>
      </c>
      <c r="O67" s="373"/>
      <c r="P67" s="374">
        <v>49.837330186420047</v>
      </c>
      <c r="Q67" s="373"/>
      <c r="R67" s="374">
        <v>49.359518824250571</v>
      </c>
      <c r="S67" s="373"/>
      <c r="T67" s="374">
        <v>53.325655546791118</v>
      </c>
      <c r="U67" s="373"/>
      <c r="V67" s="374">
        <v>47.181782811755255</v>
      </c>
      <c r="W67" s="373"/>
      <c r="X67" s="374">
        <v>39.83073717311985</v>
      </c>
      <c r="Y67" s="373"/>
      <c r="Z67" s="374">
        <v>48.612608882295383</v>
      </c>
      <c r="AA67" s="373"/>
      <c r="AB67" s="374">
        <v>45.243063255576985</v>
      </c>
      <c r="AC67" s="373"/>
      <c r="AD67" s="374">
        <v>47.486226738600109</v>
      </c>
      <c r="AE67" s="373"/>
      <c r="AF67" s="374">
        <v>45.467752977678074</v>
      </c>
      <c r="AG67" s="373"/>
      <c r="AH67" s="374">
        <v>26.848196103673139</v>
      </c>
      <c r="AI67" s="373"/>
      <c r="AJ67" s="374">
        <v>48.273161657992816</v>
      </c>
      <c r="AK67" s="373"/>
      <c r="AL67" s="374">
        <v>51.745015928463879</v>
      </c>
      <c r="AM67" s="373"/>
      <c r="AN67" s="374">
        <v>54.49308550823465</v>
      </c>
      <c r="AO67" s="373"/>
      <c r="AP67" s="374">
        <v>73.409158169474466</v>
      </c>
      <c r="AQ67" s="373"/>
      <c r="AR67" s="374">
        <v>86.358679351937056</v>
      </c>
      <c r="AS67" s="373"/>
      <c r="AT67" s="374">
        <v>119.53210333565089</v>
      </c>
      <c r="AU67" s="373"/>
      <c r="AV67" s="374">
        <v>119.54904016321059</v>
      </c>
      <c r="AW67" s="373"/>
      <c r="AX67" s="374">
        <v>119.02304827343637</v>
      </c>
      <c r="AY67" s="373"/>
      <c r="AZ67" s="374">
        <v>119.34100493760842</v>
      </c>
      <c r="BA67" s="373"/>
      <c r="BB67" s="374">
        <v>120.23986518247317</v>
      </c>
      <c r="BC67" s="373"/>
      <c r="BD67" s="374">
        <v>115.24627782734231</v>
      </c>
      <c r="BE67" s="373"/>
      <c r="BF67" s="374">
        <v>100.85870643248913</v>
      </c>
      <c r="BG67" s="373"/>
      <c r="BH67" s="374">
        <v>94.958608610847833</v>
      </c>
      <c r="BI67" s="373"/>
      <c r="BJ67" s="375">
        <v>91.270505191144949</v>
      </c>
      <c r="BK67" s="373"/>
      <c r="BL67" s="375">
        <v>77.862709962937302</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45.622617417846506</v>
      </c>
      <c r="G68" s="373"/>
      <c r="H68" s="378">
        <v>36.928911780079588</v>
      </c>
      <c r="I68" s="373"/>
      <c r="J68" s="378">
        <v>27.303790224035989</v>
      </c>
      <c r="K68" s="373"/>
      <c r="L68" s="378">
        <v>24.472302924419097</v>
      </c>
      <c r="M68" s="373"/>
      <c r="N68" s="378">
        <v>18.340471584643623</v>
      </c>
      <c r="O68" s="373"/>
      <c r="P68" s="378">
        <v>17.193708306179435</v>
      </c>
      <c r="Q68" s="373"/>
      <c r="R68" s="378">
        <v>17.565754748643212</v>
      </c>
      <c r="S68" s="373"/>
      <c r="T68" s="378">
        <v>14.744231354949026</v>
      </c>
      <c r="U68" s="373"/>
      <c r="V68" s="378">
        <v>10.891849339137071</v>
      </c>
      <c r="W68" s="373"/>
      <c r="X68" s="378">
        <v>15.395475281433585</v>
      </c>
      <c r="Y68" s="373"/>
      <c r="Z68" s="378">
        <v>15.876746185994973</v>
      </c>
      <c r="AA68" s="373"/>
      <c r="AB68" s="378">
        <v>10.364036467243816</v>
      </c>
      <c r="AC68" s="373"/>
      <c r="AD68" s="378">
        <v>8.5707555326130063</v>
      </c>
      <c r="AE68" s="373"/>
      <c r="AF68" s="378">
        <v>6.8796969699782471</v>
      </c>
      <c r="AG68" s="373"/>
      <c r="AH68" s="378">
        <v>5.6988299487134775</v>
      </c>
      <c r="AI68" s="373"/>
      <c r="AJ68" s="378">
        <v>8.9901725071969594</v>
      </c>
      <c r="AK68" s="373"/>
      <c r="AL68" s="378">
        <v>10.228275567016572</v>
      </c>
      <c r="AM68" s="373"/>
      <c r="AN68" s="378">
        <v>10.459919698256414</v>
      </c>
      <c r="AO68" s="373"/>
      <c r="AP68" s="378">
        <v>3.3502626724204778</v>
      </c>
      <c r="AQ68" s="373"/>
      <c r="AR68" s="378">
        <v>4.245602049613292</v>
      </c>
      <c r="AS68" s="373"/>
      <c r="AT68" s="378">
        <v>5.4511752995209157</v>
      </c>
      <c r="AU68" s="373"/>
      <c r="AV68" s="378">
        <v>5.7594908553991599</v>
      </c>
      <c r="AW68" s="373"/>
      <c r="AX68" s="378">
        <v>5.5969403380168918</v>
      </c>
      <c r="AY68" s="373"/>
      <c r="AZ68" s="378">
        <v>5.8927930853088686</v>
      </c>
      <c r="BA68" s="373"/>
      <c r="BB68" s="378">
        <v>6.745729664637973</v>
      </c>
      <c r="BC68" s="373"/>
      <c r="BD68" s="378">
        <v>6.4107894233198328</v>
      </c>
      <c r="BE68" s="373"/>
      <c r="BF68" s="378">
        <v>5.6956471524341437</v>
      </c>
      <c r="BG68" s="373"/>
      <c r="BH68" s="378">
        <v>5.4294026011809837</v>
      </c>
      <c r="BI68" s="373"/>
      <c r="BJ68" s="379">
        <v>6.2588534741049306</v>
      </c>
      <c r="BK68" s="373"/>
      <c r="BL68" s="379">
        <v>4.4719452901437924</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9"/>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13.894962866164068</v>
      </c>
      <c r="G70" s="373"/>
      <c r="H70" s="374">
        <v>10.693253053410912</v>
      </c>
      <c r="I70" s="373"/>
      <c r="J70" s="374">
        <v>9.9980128238259169</v>
      </c>
      <c r="K70" s="373"/>
      <c r="L70" s="374">
        <v>12.16232772622938</v>
      </c>
      <c r="M70" s="373"/>
      <c r="N70" s="374">
        <v>23.04077335907439</v>
      </c>
      <c r="O70" s="373"/>
      <c r="P70" s="374">
        <v>15.488524888933</v>
      </c>
      <c r="Q70" s="373"/>
      <c r="R70" s="374">
        <v>12.892306311644077</v>
      </c>
      <c r="S70" s="373"/>
      <c r="T70" s="374">
        <v>12.811178529079097</v>
      </c>
      <c r="U70" s="373"/>
      <c r="V70" s="374">
        <v>12.37912068811257</v>
      </c>
      <c r="W70" s="373"/>
      <c r="X70" s="374">
        <v>8.8643032383074161</v>
      </c>
      <c r="Y70" s="373"/>
      <c r="Z70" s="374">
        <v>12.189065395463489</v>
      </c>
      <c r="AA70" s="373"/>
      <c r="AB70" s="374">
        <v>12.361081323155283</v>
      </c>
      <c r="AC70" s="373"/>
      <c r="AD70" s="374">
        <v>12.965381576457041</v>
      </c>
      <c r="AE70" s="373"/>
      <c r="AF70" s="374">
        <v>14.052106822291554</v>
      </c>
      <c r="AG70" s="373"/>
      <c r="AH70" s="374">
        <v>10.170062619031818</v>
      </c>
      <c r="AI70" s="373"/>
      <c r="AJ70" s="374">
        <v>17.973769755246366</v>
      </c>
      <c r="AK70" s="373"/>
      <c r="AL70" s="374">
        <v>20.105690606473626</v>
      </c>
      <c r="AM70" s="373"/>
      <c r="AN70" s="374">
        <v>28.99250601313145</v>
      </c>
      <c r="AO70" s="373"/>
      <c r="AP70" s="374">
        <v>46.722472051357002</v>
      </c>
      <c r="AQ70" s="373"/>
      <c r="AR70" s="374">
        <v>55.006836610534407</v>
      </c>
      <c r="AS70" s="373"/>
      <c r="AT70" s="374">
        <v>76.667659943161865</v>
      </c>
      <c r="AU70" s="373"/>
      <c r="AV70" s="374">
        <v>79.440854751831068</v>
      </c>
      <c r="AW70" s="373"/>
      <c r="AX70" s="374">
        <v>80.78780718224516</v>
      </c>
      <c r="AY70" s="373"/>
      <c r="AZ70" s="374">
        <v>85.327075775373942</v>
      </c>
      <c r="BA70" s="373"/>
      <c r="BB70" s="374">
        <v>86.537950181952368</v>
      </c>
      <c r="BC70" s="373"/>
      <c r="BD70" s="374">
        <v>78.166946003469263</v>
      </c>
      <c r="BE70" s="373"/>
      <c r="BF70" s="374">
        <v>74.053861223086969</v>
      </c>
      <c r="BG70" s="373"/>
      <c r="BH70" s="374">
        <v>70.789503920230146</v>
      </c>
      <c r="BI70" s="373"/>
      <c r="BJ70" s="375">
        <v>66.228016811271729</v>
      </c>
      <c r="BK70" s="373"/>
      <c r="BL70" s="375">
        <v>57.86083380598447</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9.8054507046660468</v>
      </c>
      <c r="G71" s="373"/>
      <c r="H71" s="374">
        <v>15.517504911869855</v>
      </c>
      <c r="I71" s="373"/>
      <c r="J71" s="374">
        <v>15.525160051903319</v>
      </c>
      <c r="K71" s="373"/>
      <c r="L71" s="374">
        <v>18.486738143868656</v>
      </c>
      <c r="M71" s="373"/>
      <c r="N71" s="374">
        <v>28.167830153212133</v>
      </c>
      <c r="O71" s="373"/>
      <c r="P71" s="374">
        <v>18.191316929960784</v>
      </c>
      <c r="Q71" s="373"/>
      <c r="R71" s="374">
        <v>18.945813184849381</v>
      </c>
      <c r="S71" s="373"/>
      <c r="T71" s="374">
        <v>19.238644806134147</v>
      </c>
      <c r="U71" s="373"/>
      <c r="V71" s="374">
        <v>15.754312589205163</v>
      </c>
      <c r="W71" s="373"/>
      <c r="X71" s="374">
        <v>15.355592696900571</v>
      </c>
      <c r="Y71" s="373"/>
      <c r="Z71" s="374">
        <v>18.802443091911435</v>
      </c>
      <c r="AA71" s="373"/>
      <c r="AB71" s="374">
        <v>17.295275685182631</v>
      </c>
      <c r="AC71" s="373"/>
      <c r="AD71" s="374">
        <v>17.11413189002004</v>
      </c>
      <c r="AE71" s="373"/>
      <c r="AF71" s="374">
        <v>16.615705130484113</v>
      </c>
      <c r="AG71" s="373"/>
      <c r="AH71" s="374">
        <v>11.765782099196338</v>
      </c>
      <c r="AI71" s="373"/>
      <c r="AJ71" s="374">
        <v>17.454324282589845</v>
      </c>
      <c r="AK71" s="373"/>
      <c r="AL71" s="374">
        <v>16.980859603987611</v>
      </c>
      <c r="AM71" s="373"/>
      <c r="AN71" s="374">
        <v>21.382533451330552</v>
      </c>
      <c r="AO71" s="373"/>
      <c r="AP71" s="374">
        <v>33.344730997123328</v>
      </c>
      <c r="AQ71" s="373"/>
      <c r="AR71" s="374">
        <v>39.946531591138331</v>
      </c>
      <c r="AS71" s="373"/>
      <c r="AT71" s="374">
        <v>55.984992113134005</v>
      </c>
      <c r="AU71" s="373"/>
      <c r="AV71" s="374">
        <v>58.296081931698687</v>
      </c>
      <c r="AW71" s="373"/>
      <c r="AX71" s="374">
        <v>59.231904031870457</v>
      </c>
      <c r="AY71" s="373"/>
      <c r="AZ71" s="374">
        <v>60.887754108015777</v>
      </c>
      <c r="BA71" s="373"/>
      <c r="BB71" s="374">
        <v>60.753659913482785</v>
      </c>
      <c r="BC71" s="373"/>
      <c r="BD71" s="374">
        <v>54.263192066739883</v>
      </c>
      <c r="BE71" s="373"/>
      <c r="BF71" s="374">
        <v>52.281250982694345</v>
      </c>
      <c r="BG71" s="373"/>
      <c r="BH71" s="374">
        <v>48.268955721306625</v>
      </c>
      <c r="BI71" s="373"/>
      <c r="BJ71" s="375">
        <v>37.189120177208224</v>
      </c>
      <c r="BK71" s="373"/>
      <c r="BL71" s="375">
        <v>37.932762626030382</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83.667081278148402</v>
      </c>
      <c r="G72" s="373"/>
      <c r="H72" s="370">
        <v>74.548159562215176</v>
      </c>
      <c r="I72" s="373"/>
      <c r="J72" s="370">
        <v>92.203663999899291</v>
      </c>
      <c r="K72" s="373"/>
      <c r="L72" s="370">
        <v>109.93752547650122</v>
      </c>
      <c r="M72" s="373"/>
      <c r="N72" s="370">
        <v>78.778795222120863</v>
      </c>
      <c r="O72" s="373"/>
      <c r="P72" s="370">
        <v>95.775469014030548</v>
      </c>
      <c r="Q72" s="373"/>
      <c r="R72" s="370">
        <v>95.915422670169349</v>
      </c>
      <c r="S72" s="373"/>
      <c r="T72" s="370">
        <v>91.082464273395516</v>
      </c>
      <c r="U72" s="373"/>
      <c r="V72" s="370">
        <v>84.330108582878097</v>
      </c>
      <c r="W72" s="373"/>
      <c r="X72" s="370">
        <v>78.819293837683077</v>
      </c>
      <c r="Y72" s="373"/>
      <c r="Z72" s="370">
        <v>94.006027357466309</v>
      </c>
      <c r="AA72" s="373"/>
      <c r="AB72" s="370">
        <v>81.91076075030287</v>
      </c>
      <c r="AC72" s="373"/>
      <c r="AD72" s="370">
        <v>79.335970579319337</v>
      </c>
      <c r="AE72" s="373"/>
      <c r="AF72" s="370">
        <v>80.405658006028688</v>
      </c>
      <c r="AG72" s="373"/>
      <c r="AH72" s="370">
        <v>69.944167853098349</v>
      </c>
      <c r="AI72" s="373"/>
      <c r="AJ72" s="370">
        <v>95.673221841479062</v>
      </c>
      <c r="AK72" s="373"/>
      <c r="AL72" s="370">
        <v>85.178706353333297</v>
      </c>
      <c r="AM72" s="373"/>
      <c r="AN72" s="370">
        <v>159.85314916059866</v>
      </c>
      <c r="AO72" s="373"/>
      <c r="AP72" s="370">
        <v>293.72535084823335</v>
      </c>
      <c r="AQ72" s="373"/>
      <c r="AR72" s="370">
        <v>375.76962199004743</v>
      </c>
      <c r="AS72" s="373"/>
      <c r="AT72" s="370">
        <v>546.835259845922</v>
      </c>
      <c r="AU72" s="373"/>
      <c r="AV72" s="370">
        <v>629.96299488379941</v>
      </c>
      <c r="AW72" s="373"/>
      <c r="AX72" s="370">
        <v>695.09400564808925</v>
      </c>
      <c r="AY72" s="373"/>
      <c r="AZ72" s="370">
        <v>738.35749829353563</v>
      </c>
      <c r="BA72" s="373"/>
      <c r="BB72" s="370">
        <v>792.40773111234921</v>
      </c>
      <c r="BC72" s="373"/>
      <c r="BD72" s="370">
        <v>627.70059605329129</v>
      </c>
      <c r="BE72" s="373"/>
      <c r="BF72" s="370">
        <v>565.17539253240989</v>
      </c>
      <c r="BG72" s="373"/>
      <c r="BH72" s="370">
        <v>515.48406616212242</v>
      </c>
      <c r="BI72" s="373"/>
      <c r="BJ72" s="371">
        <v>416.55583317131561</v>
      </c>
      <c r="BK72" s="373"/>
      <c r="BL72" s="371">
        <v>382.75501308821185</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20.702787106896402</v>
      </c>
      <c r="G73" s="373"/>
      <c r="H73" s="374">
        <v>10.708275018942782</v>
      </c>
      <c r="I73" s="373"/>
      <c r="J73" s="374">
        <v>14.62046309502581</v>
      </c>
      <c r="K73" s="373"/>
      <c r="L73" s="374">
        <v>13.133786477591238</v>
      </c>
      <c r="M73" s="373"/>
      <c r="N73" s="374">
        <v>13.114731820443325</v>
      </c>
      <c r="O73" s="373"/>
      <c r="P73" s="374">
        <v>11.475843010667408</v>
      </c>
      <c r="Q73" s="373"/>
      <c r="R73" s="374">
        <v>17.052425126228396</v>
      </c>
      <c r="S73" s="373"/>
      <c r="T73" s="374">
        <v>13.271441097493289</v>
      </c>
      <c r="U73" s="373"/>
      <c r="V73" s="374">
        <v>16.096657714973631</v>
      </c>
      <c r="W73" s="373"/>
      <c r="X73" s="374">
        <v>13.047178294600718</v>
      </c>
      <c r="Y73" s="373"/>
      <c r="Z73" s="374">
        <v>15.452247895887853</v>
      </c>
      <c r="AA73" s="373"/>
      <c r="AB73" s="374">
        <v>12.917236668745085</v>
      </c>
      <c r="AC73" s="373"/>
      <c r="AD73" s="374">
        <v>11.596917842318168</v>
      </c>
      <c r="AE73" s="373"/>
      <c r="AF73" s="374">
        <v>13.654223553040065</v>
      </c>
      <c r="AG73" s="373"/>
      <c r="AH73" s="374">
        <v>15.22475961383808</v>
      </c>
      <c r="AI73" s="373"/>
      <c r="AJ73" s="374">
        <v>20.226407184135439</v>
      </c>
      <c r="AK73" s="373"/>
      <c r="AL73" s="374">
        <v>13.613886191642617</v>
      </c>
      <c r="AM73" s="373"/>
      <c r="AN73" s="374">
        <v>28.408163172682762</v>
      </c>
      <c r="AO73" s="373"/>
      <c r="AP73" s="374">
        <v>85.501240495692088</v>
      </c>
      <c r="AQ73" s="373"/>
      <c r="AR73" s="374">
        <v>131.61735670789264</v>
      </c>
      <c r="AS73" s="373"/>
      <c r="AT73" s="374">
        <v>194.1377255832995</v>
      </c>
      <c r="AU73" s="373"/>
      <c r="AV73" s="374">
        <v>268.69924629234515</v>
      </c>
      <c r="AW73" s="373"/>
      <c r="AX73" s="374">
        <v>338.02460237755514</v>
      </c>
      <c r="AY73" s="373"/>
      <c r="AZ73" s="374">
        <v>369.21441310016098</v>
      </c>
      <c r="BA73" s="373"/>
      <c r="BB73" s="374">
        <v>424.0841998898926</v>
      </c>
      <c r="BC73" s="373"/>
      <c r="BD73" s="374">
        <v>307.91606988586091</v>
      </c>
      <c r="BE73" s="373"/>
      <c r="BF73" s="374">
        <v>250.02348814455462</v>
      </c>
      <c r="BG73" s="373"/>
      <c r="BH73" s="374">
        <v>209.27073104775238</v>
      </c>
      <c r="BI73" s="373"/>
      <c r="BJ73" s="375">
        <v>159.83849855994046</v>
      </c>
      <c r="BK73" s="373"/>
      <c r="BL73" s="375">
        <v>129.46829756225102</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4.5564584582199146</v>
      </c>
      <c r="G74" s="373"/>
      <c r="H74" s="374">
        <v>3.2940377891088386</v>
      </c>
      <c r="I74" s="373"/>
      <c r="J74" s="374">
        <v>2.3907889593495839</v>
      </c>
      <c r="K74" s="373"/>
      <c r="L74" s="374">
        <v>2.7328320116420968</v>
      </c>
      <c r="M74" s="373"/>
      <c r="N74" s="374">
        <v>3.039539149442291</v>
      </c>
      <c r="O74" s="373"/>
      <c r="P74" s="374">
        <v>3.4505501991307521</v>
      </c>
      <c r="Q74" s="373"/>
      <c r="R74" s="374">
        <v>2.4097275286474482</v>
      </c>
      <c r="S74" s="373"/>
      <c r="T74" s="374">
        <v>2.8958408041234045</v>
      </c>
      <c r="U74" s="373"/>
      <c r="V74" s="374">
        <v>2.8384973488188256</v>
      </c>
      <c r="W74" s="373"/>
      <c r="X74" s="374">
        <v>2.8824395626690169</v>
      </c>
      <c r="Y74" s="373"/>
      <c r="Z74" s="374">
        <v>4.5764026238090469</v>
      </c>
      <c r="AA74" s="373"/>
      <c r="AB74" s="374">
        <v>5.4868486091283852</v>
      </c>
      <c r="AC74" s="373"/>
      <c r="AD74" s="374">
        <v>7.7023699770494298</v>
      </c>
      <c r="AE74" s="373"/>
      <c r="AF74" s="374">
        <v>9.8473731868890528</v>
      </c>
      <c r="AG74" s="373"/>
      <c r="AH74" s="374">
        <v>5.7770469579535328</v>
      </c>
      <c r="AI74" s="373"/>
      <c r="AJ74" s="374">
        <v>11.266845220701843</v>
      </c>
      <c r="AK74" s="373"/>
      <c r="AL74" s="374">
        <v>13.18689580383387</v>
      </c>
      <c r="AM74" s="373"/>
      <c r="AN74" s="374">
        <v>23.464351770811668</v>
      </c>
      <c r="AO74" s="373"/>
      <c r="AP74" s="374">
        <v>8.0535223207776454</v>
      </c>
      <c r="AQ74" s="373"/>
      <c r="AR74" s="374">
        <v>9.3021105938835831</v>
      </c>
      <c r="AS74" s="373"/>
      <c r="AT74" s="374">
        <v>13.62343661739709</v>
      </c>
      <c r="AU74" s="373"/>
      <c r="AV74" s="374">
        <v>14.715481277009223</v>
      </c>
      <c r="AW74" s="373"/>
      <c r="AX74" s="374">
        <v>15.281273756665053</v>
      </c>
      <c r="AY74" s="373"/>
      <c r="AZ74" s="374">
        <v>15.875764460400049</v>
      </c>
      <c r="BA74" s="373"/>
      <c r="BB74" s="374">
        <v>16.349385158621317</v>
      </c>
      <c r="BC74" s="373"/>
      <c r="BD74" s="374">
        <v>13.324858465324535</v>
      </c>
      <c r="BE74" s="373"/>
      <c r="BF74" s="374">
        <v>11.785864613103739</v>
      </c>
      <c r="BG74" s="373"/>
      <c r="BH74" s="374">
        <v>12.25861529338094</v>
      </c>
      <c r="BI74" s="373"/>
      <c r="BJ74" s="375">
        <v>8.5008090010124313</v>
      </c>
      <c r="BK74" s="373"/>
      <c r="BL74" s="375">
        <v>8.8673605297985763</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30.49988252080103</v>
      </c>
      <c r="G75" s="373"/>
      <c r="H75" s="374">
        <v>21.274657105746019</v>
      </c>
      <c r="I75" s="373"/>
      <c r="J75" s="374">
        <v>27.005589574048454</v>
      </c>
      <c r="K75" s="373"/>
      <c r="L75" s="374">
        <v>26.646578854607291</v>
      </c>
      <c r="M75" s="373"/>
      <c r="N75" s="374">
        <v>20.22735116451608</v>
      </c>
      <c r="O75" s="373"/>
      <c r="P75" s="374">
        <v>11.866694806678785</v>
      </c>
      <c r="Q75" s="373"/>
      <c r="R75" s="374">
        <v>14.270681247539406</v>
      </c>
      <c r="S75" s="373"/>
      <c r="T75" s="374">
        <v>11.900251508204299</v>
      </c>
      <c r="U75" s="373"/>
      <c r="V75" s="374">
        <v>12.313967817381915</v>
      </c>
      <c r="W75" s="373"/>
      <c r="X75" s="374">
        <v>12.848681314273316</v>
      </c>
      <c r="Y75" s="373"/>
      <c r="Z75" s="374">
        <v>13.111533897661502</v>
      </c>
      <c r="AA75" s="373"/>
      <c r="AB75" s="374">
        <v>7.3006770021989897</v>
      </c>
      <c r="AC75" s="373"/>
      <c r="AD75" s="374">
        <v>7.3560908893813508</v>
      </c>
      <c r="AE75" s="373"/>
      <c r="AF75" s="374">
        <v>6.5350749331172793</v>
      </c>
      <c r="AG75" s="373"/>
      <c r="AH75" s="374">
        <v>4.8975643928921837</v>
      </c>
      <c r="AI75" s="373"/>
      <c r="AJ75" s="374">
        <v>6.4206926543205709</v>
      </c>
      <c r="AK75" s="373"/>
      <c r="AL75" s="374">
        <v>7.993618216854653</v>
      </c>
      <c r="AM75" s="373"/>
      <c r="AN75" s="374">
        <v>12.790589892919714</v>
      </c>
      <c r="AO75" s="373"/>
      <c r="AP75" s="374">
        <v>17.886271691255764</v>
      </c>
      <c r="AQ75" s="373"/>
      <c r="AR75" s="374">
        <v>20.637926568483607</v>
      </c>
      <c r="AS75" s="373"/>
      <c r="AT75" s="374">
        <v>32.488098061951121</v>
      </c>
      <c r="AU75" s="373"/>
      <c r="AV75" s="374">
        <v>30.851799693424532</v>
      </c>
      <c r="AW75" s="373"/>
      <c r="AX75" s="374">
        <v>28.294464800095522</v>
      </c>
      <c r="AY75" s="373"/>
      <c r="AZ75" s="374">
        <v>26.031199375255312</v>
      </c>
      <c r="BA75" s="373"/>
      <c r="BB75" s="374">
        <v>26.551752637567009</v>
      </c>
      <c r="BC75" s="373"/>
      <c r="BD75" s="374">
        <v>15.762056688684408</v>
      </c>
      <c r="BE75" s="373"/>
      <c r="BF75" s="374">
        <v>16.121599895038589</v>
      </c>
      <c r="BG75" s="373"/>
      <c r="BH75" s="374">
        <v>14.353012895534256</v>
      </c>
      <c r="BI75" s="373"/>
      <c r="BJ75" s="375">
        <v>9.7909819309981128</v>
      </c>
      <c r="BK75" s="373"/>
      <c r="BL75" s="375">
        <v>9.9700313908113483</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27.907953192231062</v>
      </c>
      <c r="G76" s="373"/>
      <c r="H76" s="374">
        <v>39.271189648417533</v>
      </c>
      <c r="I76" s="373"/>
      <c r="J76" s="374">
        <v>48.186822371475444</v>
      </c>
      <c r="K76" s="373"/>
      <c r="L76" s="374">
        <v>67.424328132660591</v>
      </c>
      <c r="M76" s="373"/>
      <c r="N76" s="374">
        <v>42.39717308771916</v>
      </c>
      <c r="O76" s="373"/>
      <c r="P76" s="374">
        <v>68.982380997553605</v>
      </c>
      <c r="Q76" s="373"/>
      <c r="R76" s="374">
        <v>62.182588767754098</v>
      </c>
      <c r="S76" s="373"/>
      <c r="T76" s="374">
        <v>63.014930863574527</v>
      </c>
      <c r="U76" s="373"/>
      <c r="V76" s="374">
        <v>53.080985701703725</v>
      </c>
      <c r="W76" s="373"/>
      <c r="X76" s="374">
        <v>50.04099466614003</v>
      </c>
      <c r="Y76" s="373"/>
      <c r="Z76" s="374">
        <v>60.86584294010791</v>
      </c>
      <c r="AA76" s="373"/>
      <c r="AB76" s="374">
        <v>56.205998470230419</v>
      </c>
      <c r="AC76" s="373"/>
      <c r="AD76" s="374">
        <v>52.680591870570396</v>
      </c>
      <c r="AE76" s="373"/>
      <c r="AF76" s="374">
        <v>50.368986332982281</v>
      </c>
      <c r="AG76" s="373"/>
      <c r="AH76" s="374">
        <v>44.04479688841456</v>
      </c>
      <c r="AI76" s="373"/>
      <c r="AJ76" s="374">
        <v>57.759276782321209</v>
      </c>
      <c r="AK76" s="373"/>
      <c r="AL76" s="374">
        <v>50.384306141002156</v>
      </c>
      <c r="AM76" s="373"/>
      <c r="AN76" s="374">
        <v>95.190044324184527</v>
      </c>
      <c r="AO76" s="373"/>
      <c r="AP76" s="374">
        <v>182.28431634050787</v>
      </c>
      <c r="AQ76" s="373"/>
      <c r="AR76" s="374">
        <v>214.21222811978762</v>
      </c>
      <c r="AS76" s="373"/>
      <c r="AT76" s="374">
        <v>306.58599958327432</v>
      </c>
      <c r="AU76" s="373"/>
      <c r="AV76" s="374">
        <v>315.69646762102042</v>
      </c>
      <c r="AW76" s="373"/>
      <c r="AX76" s="374">
        <v>313.49366471377351</v>
      </c>
      <c r="AY76" s="373"/>
      <c r="AZ76" s="374">
        <v>327.23612135771936</v>
      </c>
      <c r="BA76" s="373"/>
      <c r="BB76" s="374">
        <v>325.42239342626823</v>
      </c>
      <c r="BC76" s="373"/>
      <c r="BD76" s="374">
        <v>290.69761101342141</v>
      </c>
      <c r="BE76" s="373"/>
      <c r="BF76" s="374">
        <v>287.2444398797129</v>
      </c>
      <c r="BG76" s="373"/>
      <c r="BH76" s="374">
        <v>279.60170692545483</v>
      </c>
      <c r="BI76" s="373"/>
      <c r="BJ76" s="375">
        <v>238.42554367936461</v>
      </c>
      <c r="BK76" s="373"/>
      <c r="BL76" s="375">
        <v>234.44932360535091</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224.72405908213048</v>
      </c>
      <c r="G77" s="373"/>
      <c r="H77" s="370">
        <v>164.71689755028567</v>
      </c>
      <c r="I77" s="373"/>
      <c r="J77" s="370">
        <v>232.62805850701224</v>
      </c>
      <c r="K77" s="373"/>
      <c r="L77" s="370">
        <v>264.44220412621502</v>
      </c>
      <c r="M77" s="373"/>
      <c r="N77" s="370">
        <v>289.4597673826795</v>
      </c>
      <c r="O77" s="373"/>
      <c r="P77" s="370">
        <v>263.06771163260731</v>
      </c>
      <c r="Q77" s="373"/>
      <c r="R77" s="370">
        <v>304.9460476210549</v>
      </c>
      <c r="S77" s="373"/>
      <c r="T77" s="370">
        <v>255.40341128063716</v>
      </c>
      <c r="U77" s="373"/>
      <c r="V77" s="370">
        <v>257.0459563792142</v>
      </c>
      <c r="W77" s="373"/>
      <c r="X77" s="370">
        <v>229.20447551156366</v>
      </c>
      <c r="Y77" s="373"/>
      <c r="Z77" s="370">
        <v>283.88974929453929</v>
      </c>
      <c r="AA77" s="373"/>
      <c r="AB77" s="370">
        <v>200.9728744051655</v>
      </c>
      <c r="AC77" s="373"/>
      <c r="AD77" s="370">
        <v>185.30729284674584</v>
      </c>
      <c r="AE77" s="373"/>
      <c r="AF77" s="370">
        <v>161.56559642507736</v>
      </c>
      <c r="AG77" s="373"/>
      <c r="AH77" s="370">
        <v>171.18845858545413</v>
      </c>
      <c r="AI77" s="373"/>
      <c r="AJ77" s="370">
        <v>268.25712964494227</v>
      </c>
      <c r="AK77" s="373"/>
      <c r="AL77" s="370">
        <v>210.66389890946013</v>
      </c>
      <c r="AM77" s="373"/>
      <c r="AN77" s="370">
        <v>208.54246350972485</v>
      </c>
      <c r="AO77" s="373"/>
      <c r="AP77" s="370">
        <v>14.163934307441178</v>
      </c>
      <c r="AQ77" s="373"/>
      <c r="AR77" s="370">
        <v>16.500224260440103</v>
      </c>
      <c r="AS77" s="373"/>
      <c r="AT77" s="370">
        <v>22.485767928170375</v>
      </c>
      <c r="AU77" s="373"/>
      <c r="AV77" s="370">
        <v>20.3894148277117</v>
      </c>
      <c r="AW77" s="373"/>
      <c r="AX77" s="370">
        <v>18.621323348190256</v>
      </c>
      <c r="AY77" s="373"/>
      <c r="AZ77" s="370">
        <v>17.462623073021089</v>
      </c>
      <c r="BA77" s="373"/>
      <c r="BB77" s="370">
        <v>111.04111049584102</v>
      </c>
      <c r="BC77" s="373"/>
      <c r="BD77" s="370">
        <v>100.63085042319361</v>
      </c>
      <c r="BE77" s="373"/>
      <c r="BF77" s="370">
        <v>95.297040241760669</v>
      </c>
      <c r="BG77" s="373"/>
      <c r="BH77" s="370">
        <v>103.74605610630762</v>
      </c>
      <c r="BI77" s="373"/>
      <c r="BJ77" s="371">
        <v>77.112849592521329</v>
      </c>
      <c r="BK77" s="373"/>
      <c r="BL77" s="371">
        <v>9.8109988939525454</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138.2733640398209</v>
      </c>
      <c r="G78" s="373"/>
      <c r="H78" s="370">
        <v>135.82317577314427</v>
      </c>
      <c r="I78" s="373"/>
      <c r="J78" s="370">
        <v>148.82309106726697</v>
      </c>
      <c r="K78" s="373"/>
      <c r="L78" s="370">
        <v>150.7725806884479</v>
      </c>
      <c r="M78" s="373"/>
      <c r="N78" s="370">
        <v>156.99905184154295</v>
      </c>
      <c r="O78" s="373"/>
      <c r="P78" s="370">
        <v>128.53920474012568</v>
      </c>
      <c r="Q78" s="373"/>
      <c r="R78" s="370">
        <v>163.20673689505915</v>
      </c>
      <c r="S78" s="373"/>
      <c r="T78" s="370">
        <v>146.77773823954647</v>
      </c>
      <c r="U78" s="373"/>
      <c r="V78" s="370">
        <v>148.73529250068441</v>
      </c>
      <c r="W78" s="373"/>
      <c r="X78" s="370">
        <v>124.76416097541187</v>
      </c>
      <c r="Y78" s="373"/>
      <c r="Z78" s="370">
        <v>149.01252193135352</v>
      </c>
      <c r="AA78" s="373"/>
      <c r="AB78" s="370">
        <v>101.52473775679131</v>
      </c>
      <c r="AC78" s="373"/>
      <c r="AD78" s="370">
        <v>96.55052491956701</v>
      </c>
      <c r="AE78" s="373"/>
      <c r="AF78" s="370">
        <v>91.750145717483093</v>
      </c>
      <c r="AG78" s="373"/>
      <c r="AH78" s="370">
        <v>84.656802697129919</v>
      </c>
      <c r="AI78" s="373"/>
      <c r="AJ78" s="370">
        <v>120.99007894344012</v>
      </c>
      <c r="AK78" s="373"/>
      <c r="AL78" s="370">
        <v>100.84134183470016</v>
      </c>
      <c r="AM78" s="373"/>
      <c r="AN78" s="370">
        <v>101.09715452366993</v>
      </c>
      <c r="AO78" s="373"/>
      <c r="AP78" s="370">
        <v>36.646394551819569</v>
      </c>
      <c r="AQ78" s="373"/>
      <c r="AR78" s="370">
        <v>40.516747106256602</v>
      </c>
      <c r="AS78" s="373"/>
      <c r="AT78" s="370">
        <v>57.954163784666704</v>
      </c>
      <c r="AU78" s="373"/>
      <c r="AV78" s="370">
        <v>56.48436042183868</v>
      </c>
      <c r="AW78" s="373"/>
      <c r="AX78" s="370">
        <v>53.616146722969425</v>
      </c>
      <c r="AY78" s="373"/>
      <c r="AZ78" s="370">
        <v>50.758003394470521</v>
      </c>
      <c r="BA78" s="373"/>
      <c r="BB78" s="370">
        <v>60.211481111750196</v>
      </c>
      <c r="BC78" s="373"/>
      <c r="BD78" s="370">
        <v>53.645291694597113</v>
      </c>
      <c r="BE78" s="373"/>
      <c r="BF78" s="370">
        <v>47.747795278805405</v>
      </c>
      <c r="BG78" s="373"/>
      <c r="BH78" s="370">
        <v>50.78995548593111</v>
      </c>
      <c r="BI78" s="373"/>
      <c r="BJ78" s="371">
        <v>32.915307250325725</v>
      </c>
      <c r="BK78" s="373"/>
      <c r="BL78" s="371">
        <v>28.906167185886233</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223.00846250969664</v>
      </c>
      <c r="G79" s="373"/>
      <c r="H79" s="370">
        <v>275.4637381178789</v>
      </c>
      <c r="I79" s="373"/>
      <c r="J79" s="370">
        <v>214.53056193600537</v>
      </c>
      <c r="K79" s="373"/>
      <c r="L79" s="370">
        <v>206.18734770495792</v>
      </c>
      <c r="M79" s="373"/>
      <c r="N79" s="370">
        <v>203.14923906855233</v>
      </c>
      <c r="O79" s="373"/>
      <c r="P79" s="370">
        <v>170.86158308913386</v>
      </c>
      <c r="Q79" s="373"/>
      <c r="R79" s="370">
        <v>201.86061380114444</v>
      </c>
      <c r="S79" s="373"/>
      <c r="T79" s="370">
        <v>163.5270285637759</v>
      </c>
      <c r="U79" s="373"/>
      <c r="V79" s="370">
        <v>145.24267284508574</v>
      </c>
      <c r="W79" s="373"/>
      <c r="X79" s="370">
        <v>121.05099148785632</v>
      </c>
      <c r="Y79" s="373"/>
      <c r="Z79" s="370">
        <v>131.19189988057673</v>
      </c>
      <c r="AA79" s="373"/>
      <c r="AB79" s="370">
        <v>92.988910714196123</v>
      </c>
      <c r="AC79" s="373"/>
      <c r="AD79" s="370">
        <v>121.07755071178563</v>
      </c>
      <c r="AE79" s="373"/>
      <c r="AF79" s="370">
        <v>106.34239499678336</v>
      </c>
      <c r="AG79" s="373"/>
      <c r="AH79" s="370">
        <v>87.629227974989675</v>
      </c>
      <c r="AI79" s="373"/>
      <c r="AJ79" s="370">
        <v>127.14891248157159</v>
      </c>
      <c r="AK79" s="373"/>
      <c r="AL79" s="370">
        <v>100.81341408105602</v>
      </c>
      <c r="AM79" s="373"/>
      <c r="AN79" s="370">
        <v>102.69050319086078</v>
      </c>
      <c r="AO79" s="373"/>
      <c r="AP79" s="370">
        <v>43.618723703121901</v>
      </c>
      <c r="AQ79" s="373"/>
      <c r="AR79" s="370">
        <v>56.963506771152929</v>
      </c>
      <c r="AS79" s="373"/>
      <c r="AT79" s="370">
        <v>78.220808374576265</v>
      </c>
      <c r="AU79" s="373"/>
      <c r="AV79" s="370">
        <v>82.716791070226193</v>
      </c>
      <c r="AW79" s="373"/>
      <c r="AX79" s="370">
        <v>85.960138509084686</v>
      </c>
      <c r="AY79" s="373"/>
      <c r="AZ79" s="370">
        <v>86.818706740103124</v>
      </c>
      <c r="BA79" s="373"/>
      <c r="BB79" s="370">
        <v>94.468068189381441</v>
      </c>
      <c r="BC79" s="373"/>
      <c r="BD79" s="370">
        <v>86.40088981594468</v>
      </c>
      <c r="BE79" s="373"/>
      <c r="BF79" s="370">
        <v>70.971919643782769</v>
      </c>
      <c r="BG79" s="373"/>
      <c r="BH79" s="370">
        <v>64.041398619992819</v>
      </c>
      <c r="BI79" s="373"/>
      <c r="BJ79" s="371">
        <v>49.919974407640915</v>
      </c>
      <c r="BK79" s="373"/>
      <c r="BL79" s="371">
        <v>48.981510593104261</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185.87813367999215</v>
      </c>
      <c r="G80" s="373"/>
      <c r="H80" s="374">
        <v>198.16349067204308</v>
      </c>
      <c r="I80" s="373"/>
      <c r="J80" s="374">
        <v>171.41281795366081</v>
      </c>
      <c r="K80" s="373"/>
      <c r="L80" s="374">
        <v>154.36505293082948</v>
      </c>
      <c r="M80" s="373"/>
      <c r="N80" s="374">
        <v>157.38817544440582</v>
      </c>
      <c r="O80" s="373"/>
      <c r="P80" s="374">
        <v>143.64798982645513</v>
      </c>
      <c r="Q80" s="373"/>
      <c r="R80" s="374">
        <v>169.60643506089195</v>
      </c>
      <c r="S80" s="373"/>
      <c r="T80" s="374">
        <v>137.17866005920681</v>
      </c>
      <c r="U80" s="373"/>
      <c r="V80" s="374">
        <v>123.72086542957149</v>
      </c>
      <c r="W80" s="373"/>
      <c r="X80" s="374">
        <v>103.12658737463516</v>
      </c>
      <c r="Y80" s="373"/>
      <c r="Z80" s="374">
        <v>105.27859031279942</v>
      </c>
      <c r="AA80" s="373"/>
      <c r="AB80" s="374">
        <v>74.169011572834677</v>
      </c>
      <c r="AC80" s="373"/>
      <c r="AD80" s="374">
        <v>99.978746462273193</v>
      </c>
      <c r="AE80" s="373"/>
      <c r="AF80" s="374">
        <v>93.619105050918535</v>
      </c>
      <c r="AG80" s="373"/>
      <c r="AH80" s="374">
        <v>76.636530943210616</v>
      </c>
      <c r="AI80" s="373"/>
      <c r="AJ80" s="374">
        <v>111.82669213335319</v>
      </c>
      <c r="AK80" s="373"/>
      <c r="AL80" s="374">
        <v>87.659616473228795</v>
      </c>
      <c r="AM80" s="373"/>
      <c r="AN80" s="374">
        <v>90.393924691228321</v>
      </c>
      <c r="AO80" s="373"/>
      <c r="AP80" s="374">
        <v>39.70482055064025</v>
      </c>
      <c r="AQ80" s="373"/>
      <c r="AR80" s="374">
        <v>52.348869584530881</v>
      </c>
      <c r="AS80" s="373"/>
      <c r="AT80" s="374">
        <v>72.099662350554226</v>
      </c>
      <c r="AU80" s="373"/>
      <c r="AV80" s="374">
        <v>76.490620869233823</v>
      </c>
      <c r="AW80" s="373"/>
      <c r="AX80" s="374">
        <v>79.584106232574257</v>
      </c>
      <c r="AY80" s="373"/>
      <c r="AZ80" s="374">
        <v>80.225051340655</v>
      </c>
      <c r="BA80" s="373"/>
      <c r="BB80" s="374">
        <v>84.260885640494919</v>
      </c>
      <c r="BC80" s="373"/>
      <c r="BD80" s="374">
        <v>76.420504317101106</v>
      </c>
      <c r="BE80" s="373"/>
      <c r="BF80" s="374">
        <v>62.282630409778434</v>
      </c>
      <c r="BG80" s="373"/>
      <c r="BH80" s="374">
        <v>55.449025106047102</v>
      </c>
      <c r="BI80" s="373"/>
      <c r="BJ80" s="375">
        <v>42.637767580941315</v>
      </c>
      <c r="BK80" s="373"/>
      <c r="BL80" s="375">
        <v>43.921089483772533</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37.130328829704489</v>
      </c>
      <c r="G81" s="373"/>
      <c r="H81" s="374">
        <v>77.300247445835822</v>
      </c>
      <c r="I81" s="373"/>
      <c r="J81" s="374">
        <v>43.117743982344571</v>
      </c>
      <c r="K81" s="373"/>
      <c r="L81" s="374">
        <v>51.822294774128444</v>
      </c>
      <c r="M81" s="373"/>
      <c r="N81" s="374">
        <v>45.761063624146509</v>
      </c>
      <c r="O81" s="373"/>
      <c r="P81" s="374">
        <v>27.213593262678724</v>
      </c>
      <c r="Q81" s="373"/>
      <c r="R81" s="374">
        <v>32.25417874025247</v>
      </c>
      <c r="S81" s="373"/>
      <c r="T81" s="374">
        <v>26.348368504569105</v>
      </c>
      <c r="U81" s="373"/>
      <c r="V81" s="374">
        <v>21.521807415514242</v>
      </c>
      <c r="W81" s="373"/>
      <c r="X81" s="374">
        <v>17.924404113221158</v>
      </c>
      <c r="Y81" s="373"/>
      <c r="Z81" s="374">
        <v>25.913309567777315</v>
      </c>
      <c r="AA81" s="373"/>
      <c r="AB81" s="374">
        <v>18.819899141361454</v>
      </c>
      <c r="AC81" s="373"/>
      <c r="AD81" s="374">
        <v>21.098804249512444</v>
      </c>
      <c r="AE81" s="373"/>
      <c r="AF81" s="374">
        <v>12.723289945864817</v>
      </c>
      <c r="AG81" s="373"/>
      <c r="AH81" s="374">
        <v>10.992697031779052</v>
      </c>
      <c r="AI81" s="373"/>
      <c r="AJ81" s="374">
        <v>15.322220348218398</v>
      </c>
      <c r="AK81" s="373"/>
      <c r="AL81" s="374">
        <v>13.153797607827228</v>
      </c>
      <c r="AM81" s="373"/>
      <c r="AN81" s="374">
        <v>12.296578499632458</v>
      </c>
      <c r="AO81" s="373"/>
      <c r="AP81" s="374">
        <v>3.913903152481653</v>
      </c>
      <c r="AQ81" s="373"/>
      <c r="AR81" s="374">
        <v>4.6146371866220459</v>
      </c>
      <c r="AS81" s="373"/>
      <c r="AT81" s="374">
        <v>6.1211460240220381</v>
      </c>
      <c r="AU81" s="373"/>
      <c r="AV81" s="374">
        <v>6.2261702009923736</v>
      </c>
      <c r="AW81" s="373"/>
      <c r="AX81" s="374">
        <v>6.3760322765104327</v>
      </c>
      <c r="AY81" s="373"/>
      <c r="AZ81" s="374">
        <v>6.5936553994481306</v>
      </c>
      <c r="BA81" s="373"/>
      <c r="BB81" s="374">
        <v>10.207182548886516</v>
      </c>
      <c r="BC81" s="373"/>
      <c r="BD81" s="374">
        <v>9.9803854988435781</v>
      </c>
      <c r="BE81" s="373"/>
      <c r="BF81" s="374">
        <v>8.6892892340043417</v>
      </c>
      <c r="BG81" s="373"/>
      <c r="BH81" s="374">
        <v>8.59237351394572</v>
      </c>
      <c r="BI81" s="373"/>
      <c r="BJ81" s="375">
        <v>7.282206826699599</v>
      </c>
      <c r="BK81" s="373"/>
      <c r="BL81" s="375">
        <v>5.0604211093317248</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62.602375111132403</v>
      </c>
      <c r="G82" s="373"/>
      <c r="H82" s="370">
        <v>93.171673488909718</v>
      </c>
      <c r="I82" s="373"/>
      <c r="J82" s="370">
        <v>91.907843769151157</v>
      </c>
      <c r="K82" s="373"/>
      <c r="L82" s="370">
        <v>80.38720635480496</v>
      </c>
      <c r="M82" s="373"/>
      <c r="N82" s="370">
        <v>90.250110309918213</v>
      </c>
      <c r="O82" s="373"/>
      <c r="P82" s="370">
        <v>47.949861643152303</v>
      </c>
      <c r="Q82" s="373"/>
      <c r="R82" s="370">
        <v>55.515683376142441</v>
      </c>
      <c r="S82" s="373"/>
      <c r="T82" s="370">
        <v>54.501738666247235</v>
      </c>
      <c r="U82" s="373"/>
      <c r="V82" s="370">
        <v>43.319235312338741</v>
      </c>
      <c r="W82" s="373"/>
      <c r="X82" s="370">
        <v>31.484254034816871</v>
      </c>
      <c r="Y82" s="373"/>
      <c r="Z82" s="370">
        <v>56.90467050577908</v>
      </c>
      <c r="AA82" s="373"/>
      <c r="AB82" s="370">
        <v>42.400211542840367</v>
      </c>
      <c r="AC82" s="373"/>
      <c r="AD82" s="370">
        <v>53.627928514798242</v>
      </c>
      <c r="AE82" s="373"/>
      <c r="AF82" s="370">
        <v>31.696316537310167</v>
      </c>
      <c r="AG82" s="373"/>
      <c r="AH82" s="370">
        <v>47.144764231629487</v>
      </c>
      <c r="AI82" s="373"/>
      <c r="AJ82" s="370">
        <v>70.656773214252524</v>
      </c>
      <c r="AK82" s="373"/>
      <c r="AL82" s="370">
        <v>66.324826747266911</v>
      </c>
      <c r="AM82" s="373"/>
      <c r="AN82" s="370">
        <v>72.326148289576992</v>
      </c>
      <c r="AO82" s="373"/>
      <c r="AP82" s="370">
        <v>38.203322896514607</v>
      </c>
      <c r="AQ82" s="373"/>
      <c r="AR82" s="370">
        <v>43.121287021206314</v>
      </c>
      <c r="AS82" s="373"/>
      <c r="AT82" s="370">
        <v>60.216837407862613</v>
      </c>
      <c r="AU82" s="373"/>
      <c r="AV82" s="370">
        <v>58.6764330556665</v>
      </c>
      <c r="AW82" s="373"/>
      <c r="AX82" s="370">
        <v>56.235644038879116</v>
      </c>
      <c r="AY82" s="373"/>
      <c r="AZ82" s="370">
        <v>57.192837302983314</v>
      </c>
      <c r="BA82" s="373"/>
      <c r="BB82" s="370">
        <v>58.125107022125775</v>
      </c>
      <c r="BC82" s="373"/>
      <c r="BD82" s="370">
        <v>53.358933059499066</v>
      </c>
      <c r="BE82" s="373"/>
      <c r="BF82" s="370">
        <v>54.577298859985774</v>
      </c>
      <c r="BG82" s="373"/>
      <c r="BH82" s="370">
        <v>59.371989438465384</v>
      </c>
      <c r="BI82" s="373"/>
      <c r="BJ82" s="371">
        <v>49.429452452453859</v>
      </c>
      <c r="BK82" s="373"/>
      <c r="BL82" s="371">
        <v>53.758461788632729</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42.175640316426865</v>
      </c>
      <c r="G83" s="373"/>
      <c r="H83" s="374">
        <v>66.469093892981164</v>
      </c>
      <c r="I83" s="373"/>
      <c r="J83" s="374">
        <v>67.152117296393428</v>
      </c>
      <c r="K83" s="373"/>
      <c r="L83" s="374">
        <v>60.087022777075909</v>
      </c>
      <c r="M83" s="373"/>
      <c r="N83" s="374">
        <v>62.417458035820921</v>
      </c>
      <c r="O83" s="373"/>
      <c r="P83" s="374">
        <v>33.789814133520373</v>
      </c>
      <c r="Q83" s="373"/>
      <c r="R83" s="374">
        <v>42.748482930256394</v>
      </c>
      <c r="S83" s="373"/>
      <c r="T83" s="374">
        <v>43.093591124184421</v>
      </c>
      <c r="U83" s="373"/>
      <c r="V83" s="374">
        <v>33.705560754293074</v>
      </c>
      <c r="W83" s="373"/>
      <c r="X83" s="374">
        <v>23.081952145024474</v>
      </c>
      <c r="Y83" s="373"/>
      <c r="Z83" s="374">
        <v>44.042756372066272</v>
      </c>
      <c r="AA83" s="373"/>
      <c r="AB83" s="374">
        <v>34.750394772322771</v>
      </c>
      <c r="AC83" s="373"/>
      <c r="AD83" s="374">
        <v>44.968306197859398</v>
      </c>
      <c r="AE83" s="373"/>
      <c r="AF83" s="374">
        <v>25.360253899575405</v>
      </c>
      <c r="AG83" s="373"/>
      <c r="AH83" s="374">
        <v>41.804844188227811</v>
      </c>
      <c r="AI83" s="373"/>
      <c r="AJ83" s="374">
        <v>62.566858217659878</v>
      </c>
      <c r="AK83" s="373"/>
      <c r="AL83" s="374">
        <v>58.439494152657204</v>
      </c>
      <c r="AM83" s="373"/>
      <c r="AN83" s="374">
        <v>62.945911658346553</v>
      </c>
      <c r="AO83" s="373"/>
      <c r="AP83" s="374">
        <v>12.047237957390225</v>
      </c>
      <c r="AQ83" s="373"/>
      <c r="AR83" s="374">
        <v>14.560198927219229</v>
      </c>
      <c r="AS83" s="373"/>
      <c r="AT83" s="374">
        <v>19.39729483694904</v>
      </c>
      <c r="AU83" s="373"/>
      <c r="AV83" s="374">
        <v>19.638502255563765</v>
      </c>
      <c r="AW83" s="373"/>
      <c r="AX83" s="374">
        <v>19.620135580493653</v>
      </c>
      <c r="AY83" s="373"/>
      <c r="AZ83" s="374">
        <v>20.16143166492904</v>
      </c>
      <c r="BA83" s="373"/>
      <c r="BB83" s="374">
        <v>22.973433412125214</v>
      </c>
      <c r="BC83" s="373"/>
      <c r="BD83" s="374">
        <v>21.577320803141884</v>
      </c>
      <c r="BE83" s="373"/>
      <c r="BF83" s="374">
        <v>25.227259641850829</v>
      </c>
      <c r="BG83" s="373"/>
      <c r="BH83" s="374">
        <v>29.302773814726532</v>
      </c>
      <c r="BI83" s="373"/>
      <c r="BJ83" s="375">
        <v>27.475931062622966</v>
      </c>
      <c r="BK83" s="373"/>
      <c r="BL83" s="375">
        <v>32.455814917595013</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20.426734794705535</v>
      </c>
      <c r="G84" s="373"/>
      <c r="H84" s="374">
        <v>26.702579595928558</v>
      </c>
      <c r="I84" s="373"/>
      <c r="J84" s="374">
        <v>24.755726472757722</v>
      </c>
      <c r="K84" s="373"/>
      <c r="L84" s="374">
        <v>20.300183577729047</v>
      </c>
      <c r="M84" s="373"/>
      <c r="N84" s="374">
        <v>27.832652274097292</v>
      </c>
      <c r="O84" s="373"/>
      <c r="P84" s="374">
        <v>14.160047509631934</v>
      </c>
      <c r="Q84" s="373"/>
      <c r="R84" s="374">
        <v>12.767200445886049</v>
      </c>
      <c r="S84" s="373"/>
      <c r="T84" s="374">
        <v>11.408147542062816</v>
      </c>
      <c r="U84" s="373"/>
      <c r="V84" s="374">
        <v>9.613674558045668</v>
      </c>
      <c r="W84" s="373"/>
      <c r="X84" s="374">
        <v>8.4023018897923976</v>
      </c>
      <c r="Y84" s="373"/>
      <c r="Z84" s="374">
        <v>12.86191413371281</v>
      </c>
      <c r="AA84" s="373"/>
      <c r="AB84" s="374">
        <v>7.649816770517595</v>
      </c>
      <c r="AC84" s="373"/>
      <c r="AD84" s="374">
        <v>8.659622316938842</v>
      </c>
      <c r="AE84" s="373"/>
      <c r="AF84" s="374">
        <v>6.3360626377347629</v>
      </c>
      <c r="AG84" s="373"/>
      <c r="AH84" s="374">
        <v>5.3399200434016754</v>
      </c>
      <c r="AI84" s="373"/>
      <c r="AJ84" s="374">
        <v>8.0899149965926522</v>
      </c>
      <c r="AK84" s="373"/>
      <c r="AL84" s="374">
        <v>7.8853325946097037</v>
      </c>
      <c r="AM84" s="373"/>
      <c r="AN84" s="374">
        <v>9.3802366312304315</v>
      </c>
      <c r="AO84" s="373"/>
      <c r="AP84" s="374">
        <v>26.156084939124383</v>
      </c>
      <c r="AQ84" s="373"/>
      <c r="AR84" s="374">
        <v>28.561088093987085</v>
      </c>
      <c r="AS84" s="373"/>
      <c r="AT84" s="374">
        <v>40.819542570913576</v>
      </c>
      <c r="AU84" s="373"/>
      <c r="AV84" s="374">
        <v>39.037930800102735</v>
      </c>
      <c r="AW84" s="373"/>
      <c r="AX84" s="374">
        <v>36.615508458385463</v>
      </c>
      <c r="AY84" s="373"/>
      <c r="AZ84" s="374">
        <v>37.031405638054274</v>
      </c>
      <c r="BA84" s="373"/>
      <c r="BB84" s="374">
        <v>35.151673610000557</v>
      </c>
      <c r="BC84" s="373"/>
      <c r="BD84" s="374">
        <v>31.781612256357185</v>
      </c>
      <c r="BE84" s="373"/>
      <c r="BF84" s="374">
        <v>29.350039218134949</v>
      </c>
      <c r="BG84" s="373"/>
      <c r="BH84" s="374">
        <v>30.069215623738852</v>
      </c>
      <c r="BI84" s="373"/>
      <c r="BJ84" s="375">
        <v>21.953521389830893</v>
      </c>
      <c r="BK84" s="373"/>
      <c r="BL84" s="375">
        <v>21.302646871037719</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46.499412027284251</v>
      </c>
      <c r="G85" s="373"/>
      <c r="H85" s="370">
        <v>58.18870532057214</v>
      </c>
      <c r="I85" s="373"/>
      <c r="J85" s="370">
        <v>50.478904754380018</v>
      </c>
      <c r="K85" s="373"/>
      <c r="L85" s="370">
        <v>47.293836705718903</v>
      </c>
      <c r="M85" s="373"/>
      <c r="N85" s="370">
        <v>39.820046018949533</v>
      </c>
      <c r="O85" s="373"/>
      <c r="P85" s="370">
        <v>44.656800553099366</v>
      </c>
      <c r="Q85" s="373"/>
      <c r="R85" s="370">
        <v>52.067998417336185</v>
      </c>
      <c r="S85" s="373"/>
      <c r="T85" s="370">
        <v>45.79867512315532</v>
      </c>
      <c r="U85" s="373"/>
      <c r="V85" s="370">
        <v>45.515880014691476</v>
      </c>
      <c r="W85" s="373"/>
      <c r="X85" s="370">
        <v>52.668563051491915</v>
      </c>
      <c r="Y85" s="373"/>
      <c r="Z85" s="370">
        <v>60.995784966470168</v>
      </c>
      <c r="AA85" s="373"/>
      <c r="AB85" s="370">
        <v>42.599216511376035</v>
      </c>
      <c r="AC85" s="373"/>
      <c r="AD85" s="370">
        <v>46.447682777691483</v>
      </c>
      <c r="AE85" s="373"/>
      <c r="AF85" s="370">
        <v>39.102279562929354</v>
      </c>
      <c r="AG85" s="373"/>
      <c r="AH85" s="370">
        <v>29.574769074364319</v>
      </c>
      <c r="AI85" s="373"/>
      <c r="AJ85" s="370">
        <v>45.976604917243478</v>
      </c>
      <c r="AK85" s="373"/>
      <c r="AL85" s="370">
        <v>31.497918896768454</v>
      </c>
      <c r="AM85" s="373"/>
      <c r="AN85" s="370">
        <v>34.518987669517514</v>
      </c>
      <c r="AO85" s="373"/>
      <c r="AP85" s="370">
        <v>49.23241151055376</v>
      </c>
      <c r="AQ85" s="373"/>
      <c r="AR85" s="370">
        <v>56.655855315100894</v>
      </c>
      <c r="AS85" s="373"/>
      <c r="AT85" s="370">
        <v>77.851520279524237</v>
      </c>
      <c r="AU85" s="373"/>
      <c r="AV85" s="370">
        <v>76.653251630092058</v>
      </c>
      <c r="AW85" s="373"/>
      <c r="AX85" s="370">
        <v>76.917762955059828</v>
      </c>
      <c r="AY85" s="373"/>
      <c r="AZ85" s="370">
        <v>78.236195210410955</v>
      </c>
      <c r="BA85" s="373"/>
      <c r="BB85" s="370">
        <v>84.901338993152308</v>
      </c>
      <c r="BC85" s="373"/>
      <c r="BD85" s="370">
        <v>79.806952658114653</v>
      </c>
      <c r="BE85" s="373"/>
      <c r="BF85" s="370">
        <v>71.024432736563895</v>
      </c>
      <c r="BG85" s="373"/>
      <c r="BH85" s="370">
        <v>68.233600057662755</v>
      </c>
      <c r="BI85" s="373"/>
      <c r="BJ85" s="371">
        <v>54.305236210508468</v>
      </c>
      <c r="BK85" s="373"/>
      <c r="BL85" s="371">
        <v>50.919257883174524</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12.630005869845297</v>
      </c>
      <c r="G86" s="373"/>
      <c r="H86" s="374">
        <v>7.9856090367890697</v>
      </c>
      <c r="I86" s="373"/>
      <c r="J86" s="374">
        <v>11.990856763109827</v>
      </c>
      <c r="K86" s="373"/>
      <c r="L86" s="374">
        <v>7.6628390234358363</v>
      </c>
      <c r="M86" s="373"/>
      <c r="N86" s="374">
        <v>10.854314640839073</v>
      </c>
      <c r="O86" s="373"/>
      <c r="P86" s="374">
        <v>10.626387487790241</v>
      </c>
      <c r="Q86" s="373"/>
      <c r="R86" s="374">
        <v>13.714726494902258</v>
      </c>
      <c r="S86" s="373"/>
      <c r="T86" s="374">
        <v>9.7709007122409215</v>
      </c>
      <c r="U86" s="373"/>
      <c r="V86" s="374">
        <v>11.487612540881202</v>
      </c>
      <c r="W86" s="373"/>
      <c r="X86" s="374">
        <v>18.621967726755599</v>
      </c>
      <c r="Y86" s="373"/>
      <c r="Z86" s="374">
        <v>21.429487801857629</v>
      </c>
      <c r="AA86" s="373"/>
      <c r="AB86" s="374">
        <v>13.429555359725557</v>
      </c>
      <c r="AC86" s="373"/>
      <c r="AD86" s="374">
        <v>12.362057336497932</v>
      </c>
      <c r="AE86" s="373"/>
      <c r="AF86" s="374">
        <v>7.8159266680050985</v>
      </c>
      <c r="AG86" s="373"/>
      <c r="AH86" s="374">
        <v>6.6212169569472357</v>
      </c>
      <c r="AI86" s="373"/>
      <c r="AJ86" s="374">
        <v>10.497658197113543</v>
      </c>
      <c r="AK86" s="373"/>
      <c r="AL86" s="374">
        <v>7.1789512101250139</v>
      </c>
      <c r="AM86" s="373"/>
      <c r="AN86" s="374">
        <v>7.5948093102600316</v>
      </c>
      <c r="AO86" s="373"/>
      <c r="AP86" s="374">
        <v>19.851968907443123</v>
      </c>
      <c r="AQ86" s="373"/>
      <c r="AR86" s="374">
        <v>21.245061060736855</v>
      </c>
      <c r="AS86" s="373"/>
      <c r="AT86" s="374">
        <v>29.227162013373345</v>
      </c>
      <c r="AU86" s="373"/>
      <c r="AV86" s="374">
        <v>27.532783704981934</v>
      </c>
      <c r="AW86" s="373"/>
      <c r="AX86" s="374">
        <v>26.129324805593683</v>
      </c>
      <c r="AY86" s="373"/>
      <c r="AZ86" s="374">
        <v>25.653561685995268</v>
      </c>
      <c r="BA86" s="373"/>
      <c r="BB86" s="374">
        <v>29.849914145058005</v>
      </c>
      <c r="BC86" s="373"/>
      <c r="BD86" s="374">
        <v>27.645818350055091</v>
      </c>
      <c r="BE86" s="373"/>
      <c r="BF86" s="374">
        <v>25.227156014528298</v>
      </c>
      <c r="BG86" s="373"/>
      <c r="BH86" s="374">
        <v>24.980785169805586</v>
      </c>
      <c r="BI86" s="373"/>
      <c r="BJ86" s="375">
        <v>19.678489840996576</v>
      </c>
      <c r="BK86" s="373"/>
      <c r="BL86" s="375">
        <v>17.27158964623041</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12.944096189697898</v>
      </c>
      <c r="G87" s="373"/>
      <c r="H87" s="374">
        <v>12.427302243480296</v>
      </c>
      <c r="I87" s="373"/>
      <c r="J87" s="374">
        <v>8.6430822517420989</v>
      </c>
      <c r="K87" s="373"/>
      <c r="L87" s="374">
        <v>9.863553809521667</v>
      </c>
      <c r="M87" s="373"/>
      <c r="N87" s="374">
        <v>9.109431518023225</v>
      </c>
      <c r="O87" s="373"/>
      <c r="P87" s="374">
        <v>18.735454170600061</v>
      </c>
      <c r="Q87" s="373"/>
      <c r="R87" s="374">
        <v>22.23629758504201</v>
      </c>
      <c r="S87" s="373"/>
      <c r="T87" s="374">
        <v>20.439543293510205</v>
      </c>
      <c r="U87" s="373"/>
      <c r="V87" s="374">
        <v>21.388331628440678</v>
      </c>
      <c r="W87" s="373"/>
      <c r="X87" s="374">
        <v>18.589186795202764</v>
      </c>
      <c r="Y87" s="373"/>
      <c r="Z87" s="374">
        <v>22.90794374573105</v>
      </c>
      <c r="AA87" s="373"/>
      <c r="AB87" s="374">
        <v>17.826436372948738</v>
      </c>
      <c r="AC87" s="373"/>
      <c r="AD87" s="374">
        <v>21.393570508043013</v>
      </c>
      <c r="AE87" s="373"/>
      <c r="AF87" s="374">
        <v>17.595519243069045</v>
      </c>
      <c r="AG87" s="373"/>
      <c r="AH87" s="374">
        <v>7.1175125330699682</v>
      </c>
      <c r="AI87" s="373"/>
      <c r="AJ87" s="374">
        <v>7.3129671736722148</v>
      </c>
      <c r="AK87" s="373"/>
      <c r="AL87" s="374">
        <v>5.4288711436208583</v>
      </c>
      <c r="AM87" s="373"/>
      <c r="AN87" s="374">
        <v>6.2686144528928507</v>
      </c>
      <c r="AO87" s="373"/>
      <c r="AP87" s="374">
        <v>8.3908095770591355</v>
      </c>
      <c r="AQ87" s="373"/>
      <c r="AR87" s="374">
        <v>10.448982760846363</v>
      </c>
      <c r="AS87" s="373"/>
      <c r="AT87" s="374">
        <v>13.845256057832433</v>
      </c>
      <c r="AU87" s="373"/>
      <c r="AV87" s="374">
        <v>14.487468620364595</v>
      </c>
      <c r="AW87" s="373"/>
      <c r="AX87" s="374">
        <v>15.092367673853598</v>
      </c>
      <c r="AY87" s="373"/>
      <c r="AZ87" s="374">
        <v>15.603403944230426</v>
      </c>
      <c r="BA87" s="373"/>
      <c r="BB87" s="374">
        <v>16.138511452177056</v>
      </c>
      <c r="BC87" s="373"/>
      <c r="BD87" s="374">
        <v>16.555587783537415</v>
      </c>
      <c r="BE87" s="373"/>
      <c r="BF87" s="374">
        <v>13.81009870685646</v>
      </c>
      <c r="BG87" s="373"/>
      <c r="BH87" s="374">
        <v>13.489249687236912</v>
      </c>
      <c r="BI87" s="373"/>
      <c r="BJ87" s="375">
        <v>11.042735424332948</v>
      </c>
      <c r="BK87" s="373"/>
      <c r="BL87" s="375">
        <v>10.973576655910847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20.925309967741057</v>
      </c>
      <c r="G88" s="373"/>
      <c r="H88" s="374">
        <v>37.775794040302777</v>
      </c>
      <c r="I88" s="373"/>
      <c r="J88" s="374">
        <v>29.844965739528092</v>
      </c>
      <c r="K88" s="373"/>
      <c r="L88" s="374">
        <v>29.767443872761394</v>
      </c>
      <c r="M88" s="373"/>
      <c r="N88" s="374">
        <v>19.856299860087233</v>
      </c>
      <c r="O88" s="373"/>
      <c r="P88" s="374">
        <v>15.294958894709064</v>
      </c>
      <c r="Q88" s="373"/>
      <c r="R88" s="374">
        <v>16.11697433739192</v>
      </c>
      <c r="S88" s="373"/>
      <c r="T88" s="374">
        <v>15.588231117404188</v>
      </c>
      <c r="U88" s="373"/>
      <c r="V88" s="374">
        <v>12.639935845369596</v>
      </c>
      <c r="W88" s="373"/>
      <c r="X88" s="374">
        <v>15.457408529533552</v>
      </c>
      <c r="Y88" s="373"/>
      <c r="Z88" s="374">
        <v>16.658353418881493</v>
      </c>
      <c r="AA88" s="373"/>
      <c r="AB88" s="374">
        <v>11.343224778701739</v>
      </c>
      <c r="AC88" s="373"/>
      <c r="AD88" s="374">
        <v>12.692054933150541</v>
      </c>
      <c r="AE88" s="373"/>
      <c r="AF88" s="374">
        <v>13.690833651855211</v>
      </c>
      <c r="AG88" s="373"/>
      <c r="AH88" s="374">
        <v>15.836039584347116</v>
      </c>
      <c r="AI88" s="373"/>
      <c r="AJ88" s="374">
        <v>28.16597954645772</v>
      </c>
      <c r="AK88" s="373"/>
      <c r="AL88" s="374">
        <v>18.890096543022583</v>
      </c>
      <c r="AM88" s="373"/>
      <c r="AN88" s="374">
        <v>20.65556390636463</v>
      </c>
      <c r="AO88" s="373"/>
      <c r="AP88" s="374">
        <v>20.9896330260515</v>
      </c>
      <c r="AQ88" s="373"/>
      <c r="AR88" s="374">
        <v>24.961811493517676</v>
      </c>
      <c r="AS88" s="373"/>
      <c r="AT88" s="374">
        <v>34.77910220831847</v>
      </c>
      <c r="AU88" s="373"/>
      <c r="AV88" s="374">
        <v>34.632999304745518</v>
      </c>
      <c r="AW88" s="373"/>
      <c r="AX88" s="374">
        <v>35.696070475612537</v>
      </c>
      <c r="AY88" s="373"/>
      <c r="AZ88" s="374">
        <v>36.979229580185255</v>
      </c>
      <c r="BA88" s="373"/>
      <c r="BB88" s="374">
        <v>38.912913395917251</v>
      </c>
      <c r="BC88" s="373"/>
      <c r="BD88" s="374">
        <v>35.605546524522147</v>
      </c>
      <c r="BE88" s="373"/>
      <c r="BF88" s="374">
        <v>31.98717801517914</v>
      </c>
      <c r="BG88" s="373"/>
      <c r="BH88" s="374">
        <v>29.763565200620253</v>
      </c>
      <c r="BI88" s="373"/>
      <c r="BJ88" s="375">
        <v>23.584010945178942</v>
      </c>
      <c r="BK88" s="373"/>
      <c r="BL88" s="375">
        <v>22.674091581033263</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1.3307218033268431</v>
      </c>
      <c r="AQ90" s="373"/>
      <c r="AR90" s="370">
        <v>1.4014124040376967</v>
      </c>
      <c r="AS90" s="373"/>
      <c r="AT90" s="370">
        <v>2.2626320645618714</v>
      </c>
      <c r="AU90" s="373"/>
      <c r="AV90" s="370">
        <v>2.3044510900977353</v>
      </c>
      <c r="AW90" s="373"/>
      <c r="AX90" s="370">
        <v>1.7452959153421255</v>
      </c>
      <c r="AY90" s="373"/>
      <c r="AZ90" s="370">
        <v>2.0604018640232376</v>
      </c>
      <c r="BA90" s="373"/>
      <c r="BB90" s="370">
        <v>1.576793459902381</v>
      </c>
      <c r="BC90" s="373"/>
      <c r="BD90" s="370">
        <v>1.4343460337522518</v>
      </c>
      <c r="BE90" s="373"/>
      <c r="BF90" s="370">
        <v>1.3122193974476388</v>
      </c>
      <c r="BG90" s="373"/>
      <c r="BH90" s="370">
        <v>1.3340530478797885</v>
      </c>
      <c r="BI90" s="373"/>
      <c r="BJ90" s="371">
        <v>0.98367884729134669</v>
      </c>
      <c r="BK90" s="373"/>
      <c r="BL90" s="371">
        <v>0.78654225147980106</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9794.5401772974583</v>
      </c>
      <c r="G91" s="395"/>
      <c r="H91" s="384">
        <v>9516.953975376442</v>
      </c>
      <c r="I91" s="395"/>
      <c r="J91" s="384">
        <v>9829.6278628752079</v>
      </c>
      <c r="K91" s="395"/>
      <c r="L91" s="384">
        <v>10196.944815493107</v>
      </c>
      <c r="M91" s="395"/>
      <c r="N91" s="384">
        <v>9773.9986395516953</v>
      </c>
      <c r="O91" s="395"/>
      <c r="P91" s="384">
        <v>8190.7013315743297</v>
      </c>
      <c r="Q91" s="395"/>
      <c r="R91" s="384">
        <v>9115.3137675959661</v>
      </c>
      <c r="S91" s="395"/>
      <c r="T91" s="384">
        <v>8354.1085170090737</v>
      </c>
      <c r="U91" s="395"/>
      <c r="V91" s="384">
        <v>8035.7035189722073</v>
      </c>
      <c r="W91" s="395"/>
      <c r="X91" s="385">
        <v>7417.5981777393881</v>
      </c>
      <c r="Y91" s="395"/>
      <c r="Z91" s="385">
        <v>7585.654028767196</v>
      </c>
      <c r="AA91" s="395"/>
      <c r="AB91" s="385">
        <v>5266.6020699681385</v>
      </c>
      <c r="AC91" s="395" t="s">
        <v>355</v>
      </c>
      <c r="AD91" s="385">
        <v>5822.2242512212388</v>
      </c>
      <c r="AE91" s="395"/>
      <c r="AF91" s="385">
        <v>5306.5361560659612</v>
      </c>
      <c r="AG91" s="395"/>
      <c r="AH91" s="385">
        <v>4755.1385195974326</v>
      </c>
      <c r="AI91" s="395"/>
      <c r="AJ91" s="385">
        <v>7535.8897746677831</v>
      </c>
      <c r="AK91" s="395" t="s">
        <v>356</v>
      </c>
      <c r="AL91" s="385">
        <v>6624.0631914270289</v>
      </c>
      <c r="AM91" s="395"/>
      <c r="AN91" s="385">
        <v>7245.1555916989273</v>
      </c>
      <c r="AO91" s="395"/>
      <c r="AP91" s="385">
        <v>17086.900181130291</v>
      </c>
      <c r="AQ91" s="395" t="s">
        <v>1145</v>
      </c>
      <c r="AR91" s="385">
        <v>13690.775302814045</v>
      </c>
      <c r="AS91" s="395"/>
      <c r="AT91" s="385">
        <v>11631.920324097131</v>
      </c>
      <c r="AU91" s="395"/>
      <c r="AV91" s="385">
        <v>11104.874669758881</v>
      </c>
      <c r="AW91" s="395"/>
      <c r="AX91" s="385">
        <v>10744.551704642105</v>
      </c>
      <c r="AY91" s="395"/>
      <c r="AZ91" s="385">
        <v>10544.283535225492</v>
      </c>
      <c r="BA91" s="395"/>
      <c r="BB91" s="385">
        <v>9887.0050596488436</v>
      </c>
      <c r="BC91" s="395"/>
      <c r="BD91" s="385">
        <v>10448.54618054827</v>
      </c>
      <c r="BE91" s="395"/>
      <c r="BF91" s="385">
        <v>9579.9195981012745</v>
      </c>
      <c r="BG91" s="395"/>
      <c r="BH91" s="385">
        <v>9886.6317596094195</v>
      </c>
      <c r="BI91" s="395"/>
      <c r="BJ91" s="384">
        <v>9623.1361470517058</v>
      </c>
      <c r="BK91" s="395"/>
      <c r="BL91" s="384">
        <v>10767.799150056033</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9794.5401772974583</v>
      </c>
      <c r="G92" s="373"/>
      <c r="H92" s="387">
        <v>9516.953975376442</v>
      </c>
      <c r="I92" s="373"/>
      <c r="J92" s="387">
        <v>9829.6278628752079</v>
      </c>
      <c r="K92" s="373"/>
      <c r="L92" s="387">
        <v>10196.944815493107</v>
      </c>
      <c r="M92" s="373"/>
      <c r="N92" s="387">
        <v>9773.9986395516953</v>
      </c>
      <c r="O92" s="373"/>
      <c r="P92" s="387">
        <v>8190.7013315743297</v>
      </c>
      <c r="Q92" s="373"/>
      <c r="R92" s="387">
        <v>9115.3137675959661</v>
      </c>
      <c r="S92" s="373"/>
      <c r="T92" s="387">
        <v>8354.1085170090737</v>
      </c>
      <c r="U92" s="373"/>
      <c r="V92" s="387">
        <v>8035.7035189722073</v>
      </c>
      <c r="W92" s="373"/>
      <c r="X92" s="388">
        <v>7417.5981777393881</v>
      </c>
      <c r="Y92" s="373"/>
      <c r="Z92" s="388">
        <v>7585.654028767196</v>
      </c>
      <c r="AA92" s="373"/>
      <c r="AB92" s="388">
        <v>5266.6020699681385</v>
      </c>
      <c r="AC92" s="373" t="s">
        <v>355</v>
      </c>
      <c r="AD92" s="388">
        <v>5822.2242512212388</v>
      </c>
      <c r="AE92" s="373"/>
      <c r="AF92" s="388">
        <v>5306.5361560659612</v>
      </c>
      <c r="AG92" s="373"/>
      <c r="AH92" s="388">
        <v>4755.1385195974326</v>
      </c>
      <c r="AI92" s="373"/>
      <c r="AJ92" s="388">
        <v>7535.8897746677831</v>
      </c>
      <c r="AK92" s="373" t="s">
        <v>356</v>
      </c>
      <c r="AL92" s="388">
        <v>6624.0631914270289</v>
      </c>
      <c r="AM92" s="373"/>
      <c r="AN92" s="388">
        <v>7245.1555916989273</v>
      </c>
      <c r="AO92" s="373"/>
      <c r="AP92" s="388">
        <v>17086.900181130291</v>
      </c>
      <c r="AQ92" s="373" t="s">
        <v>1145</v>
      </c>
      <c r="AR92" s="388">
        <v>13690.775302814045</v>
      </c>
      <c r="AS92" s="373"/>
      <c r="AT92" s="388">
        <v>11631.920324097131</v>
      </c>
      <c r="AU92" s="373"/>
      <c r="AV92" s="388">
        <v>11104.874669758881</v>
      </c>
      <c r="AW92" s="373"/>
      <c r="AX92" s="388">
        <v>10744.551704642105</v>
      </c>
      <c r="AY92" s="373"/>
      <c r="AZ92" s="388">
        <v>10544.283535225492</v>
      </c>
      <c r="BA92" s="373"/>
      <c r="BB92" s="388">
        <v>9887.0050596488436</v>
      </c>
      <c r="BC92" s="373"/>
      <c r="BD92" s="388">
        <v>10448.54618054827</v>
      </c>
      <c r="BE92" s="373"/>
      <c r="BF92" s="388">
        <v>9579.9195981012745</v>
      </c>
      <c r="BG92" s="373"/>
      <c r="BH92" s="388">
        <v>9886.6317596094195</v>
      </c>
      <c r="BI92" s="373"/>
      <c r="BJ92" s="387">
        <v>9623.1361470517058</v>
      </c>
      <c r="BK92" s="373"/>
      <c r="BL92" s="387">
        <v>10767.799150056033</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37225.684985510452</v>
      </c>
      <c r="G95" s="373"/>
      <c r="H95" s="387">
        <v>37307.375947180095</v>
      </c>
      <c r="I95" s="373"/>
      <c r="J95" s="387">
        <v>37546.479407509716</v>
      </c>
      <c r="K95" s="373"/>
      <c r="L95" s="387">
        <v>38001.619381540993</v>
      </c>
      <c r="M95" s="373"/>
      <c r="N95" s="387">
        <v>35916.134804975649</v>
      </c>
      <c r="O95" s="373"/>
      <c r="P95" s="387">
        <v>31586.322768578641</v>
      </c>
      <c r="Q95" s="373"/>
      <c r="R95" s="387">
        <v>34563.328556834407</v>
      </c>
      <c r="S95" s="373"/>
      <c r="T95" s="387">
        <v>35257.147529386079</v>
      </c>
      <c r="U95" s="373"/>
      <c r="V95" s="387">
        <v>35463.469781652959</v>
      </c>
      <c r="W95" s="373"/>
      <c r="X95" s="388">
        <v>37630.51676966362</v>
      </c>
      <c r="Y95" s="373"/>
      <c r="Z95" s="388">
        <v>43272.753324809368</v>
      </c>
      <c r="AA95" s="373"/>
      <c r="AB95" s="388">
        <v>39217.726019595349</v>
      </c>
      <c r="AC95" s="373"/>
      <c r="AD95" s="388">
        <v>42982.151358933384</v>
      </c>
      <c r="AE95" s="373"/>
      <c r="AF95" s="388">
        <v>45321.367254830242</v>
      </c>
      <c r="AG95" s="373"/>
      <c r="AH95" s="388">
        <v>39907.544454891191</v>
      </c>
      <c r="AI95" s="373"/>
      <c r="AJ95" s="388">
        <v>36840.110835878324</v>
      </c>
      <c r="AK95" s="373"/>
      <c r="AL95" s="388">
        <v>29500.441076778232</v>
      </c>
      <c r="AM95" s="373"/>
      <c r="AN95" s="388">
        <v>30945.69011532054</v>
      </c>
      <c r="AO95" s="373"/>
      <c r="AP95" s="388">
        <v>23691.455806383616</v>
      </c>
      <c r="AQ95" s="373"/>
      <c r="AR95" s="388">
        <v>21763.709818433384</v>
      </c>
      <c r="AS95" s="373"/>
      <c r="AT95" s="388">
        <v>22835.832114929875</v>
      </c>
      <c r="AU95" s="373"/>
      <c r="AV95" s="388">
        <v>22093.699483935183</v>
      </c>
      <c r="AW95" s="373"/>
      <c r="AX95" s="388">
        <v>21156.537035988324</v>
      </c>
      <c r="AY95" s="373"/>
      <c r="AZ95" s="388">
        <v>20898.672419402334</v>
      </c>
      <c r="BA95" s="373"/>
      <c r="BB95" s="388">
        <v>20080.480354342188</v>
      </c>
      <c r="BC95" s="373"/>
      <c r="BD95" s="388">
        <v>18486.583514346741</v>
      </c>
      <c r="BE95" s="373"/>
      <c r="BF95" s="388">
        <v>17773.154175512533</v>
      </c>
      <c r="BG95" s="373"/>
      <c r="BH95" s="388">
        <v>17748.818460666058</v>
      </c>
      <c r="BI95" s="373"/>
      <c r="BJ95" s="387">
        <v>15752.231058074018</v>
      </c>
      <c r="BK95" s="373"/>
      <c r="BL95" s="387">
        <v>16724.428361107202</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412"/>
      <c r="G97" s="410"/>
      <c r="H97" s="414"/>
      <c r="I97" s="410"/>
      <c r="J97" s="414"/>
      <c r="K97" s="410"/>
      <c r="L97" s="414"/>
      <c r="M97" s="410"/>
      <c r="N97" s="414"/>
      <c r="O97" s="410"/>
      <c r="P97" s="414"/>
      <c r="Q97" s="410"/>
      <c r="R97" s="414"/>
      <c r="S97" s="410"/>
      <c r="T97" s="414"/>
      <c r="U97" s="410"/>
      <c r="V97" s="414"/>
      <c r="W97" s="410"/>
      <c r="X97" s="413"/>
      <c r="Y97" s="410"/>
      <c r="Z97" s="413"/>
      <c r="AA97" s="410"/>
      <c r="AB97" s="413"/>
      <c r="AC97" s="410"/>
      <c r="AD97" s="413"/>
      <c r="AE97" s="410"/>
      <c r="AF97" s="413"/>
      <c r="AG97" s="410"/>
      <c r="AH97" s="413"/>
      <c r="AI97" s="410"/>
      <c r="AJ97" s="413"/>
      <c r="AK97" s="410"/>
      <c r="AL97" s="413"/>
      <c r="AM97" s="410"/>
      <c r="AN97" s="413"/>
      <c r="AO97" s="410"/>
      <c r="AP97" s="413"/>
      <c r="AQ97" s="410"/>
      <c r="AR97" s="413"/>
      <c r="AS97" s="410"/>
      <c r="AT97" s="413"/>
      <c r="AU97" s="410"/>
      <c r="AV97" s="413"/>
      <c r="AW97" s="410"/>
      <c r="AX97" s="413"/>
      <c r="AY97" s="410"/>
      <c r="AZ97" s="413"/>
      <c r="BA97" s="410"/>
      <c r="BB97" s="413"/>
      <c r="BC97" s="410"/>
      <c r="BD97" s="413"/>
      <c r="BE97" s="410"/>
      <c r="BF97" s="413"/>
      <c r="BG97" s="410"/>
      <c r="BH97" s="413"/>
      <c r="BI97" s="410"/>
      <c r="BJ97" s="414"/>
      <c r="BK97" s="410"/>
      <c r="BL97" s="414"/>
      <c r="BM97" s="410"/>
      <c r="BN97" s="413" t="s">
        <v>696</v>
      </c>
      <c r="BO97" s="411"/>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414"/>
      <c r="G99" s="410"/>
      <c r="H99" s="414"/>
      <c r="I99" s="410"/>
      <c r="J99" s="414"/>
      <c r="K99" s="410"/>
      <c r="L99" s="414"/>
      <c r="M99" s="410"/>
      <c r="N99" s="413"/>
      <c r="O99" s="410"/>
      <c r="P99" s="413"/>
      <c r="Q99" s="410"/>
      <c r="R99" s="413"/>
      <c r="S99" s="410"/>
      <c r="T99" s="414"/>
      <c r="U99" s="410"/>
      <c r="V99" s="414"/>
      <c r="W99" s="410"/>
      <c r="X99" s="413"/>
      <c r="Y99" s="410"/>
      <c r="Z99" s="413"/>
      <c r="AA99" s="410"/>
      <c r="AB99" s="413"/>
      <c r="AC99" s="410"/>
      <c r="AD99" s="413"/>
      <c r="AE99" s="410"/>
      <c r="AF99" s="413"/>
      <c r="AG99" s="410"/>
      <c r="AH99" s="413"/>
      <c r="AI99" s="410"/>
      <c r="AJ99" s="413"/>
      <c r="AK99" s="410"/>
      <c r="AL99" s="413"/>
      <c r="AM99" s="410"/>
      <c r="AN99" s="413"/>
      <c r="AO99" s="410"/>
      <c r="AP99" s="413"/>
      <c r="AQ99" s="410"/>
      <c r="AR99" s="413"/>
      <c r="AS99" s="410"/>
      <c r="AT99" s="413"/>
      <c r="AU99" s="410"/>
      <c r="AV99" s="413"/>
      <c r="AW99" s="410"/>
      <c r="AX99" s="413"/>
      <c r="AY99" s="410"/>
      <c r="AZ99" s="413"/>
      <c r="BA99" s="410"/>
      <c r="BB99" s="413"/>
      <c r="BC99" s="410"/>
      <c r="BD99" s="413"/>
      <c r="BE99" s="410"/>
      <c r="BF99" s="413"/>
      <c r="BG99" s="410"/>
      <c r="BH99" s="413"/>
      <c r="BI99" s="410"/>
      <c r="BJ99" s="414"/>
      <c r="BK99" s="410"/>
      <c r="BL99" s="414"/>
      <c r="BM99" s="410"/>
      <c r="BN99" s="413" t="s">
        <v>696</v>
      </c>
      <c r="BO99" s="411"/>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414"/>
      <c r="G100" s="410"/>
      <c r="H100" s="414"/>
      <c r="I100" s="410"/>
      <c r="J100" s="414"/>
      <c r="K100" s="410"/>
      <c r="L100" s="414"/>
      <c r="M100" s="410"/>
      <c r="N100" s="413"/>
      <c r="O100" s="410"/>
      <c r="P100" s="413"/>
      <c r="Q100" s="410"/>
      <c r="R100" s="413"/>
      <c r="S100" s="410"/>
      <c r="T100" s="414"/>
      <c r="U100" s="410"/>
      <c r="V100" s="414"/>
      <c r="W100" s="410"/>
      <c r="X100" s="413"/>
      <c r="Y100" s="410"/>
      <c r="Z100" s="413"/>
      <c r="AA100" s="410"/>
      <c r="AB100" s="413"/>
      <c r="AC100" s="410"/>
      <c r="AD100" s="413"/>
      <c r="AE100" s="410"/>
      <c r="AF100" s="413"/>
      <c r="AG100" s="410"/>
      <c r="AH100" s="413"/>
      <c r="AI100" s="410"/>
      <c r="AJ100" s="413"/>
      <c r="AK100" s="410"/>
      <c r="AL100" s="413"/>
      <c r="AM100" s="410"/>
      <c r="AN100" s="413"/>
      <c r="AO100" s="410"/>
      <c r="AP100" s="413"/>
      <c r="AQ100" s="410"/>
      <c r="AR100" s="413"/>
      <c r="AS100" s="410"/>
      <c r="AT100" s="413"/>
      <c r="AU100" s="410"/>
      <c r="AV100" s="413"/>
      <c r="AW100" s="410"/>
      <c r="AX100" s="413"/>
      <c r="AY100" s="410"/>
      <c r="AZ100" s="413"/>
      <c r="BA100" s="410"/>
      <c r="BB100" s="413"/>
      <c r="BC100" s="410"/>
      <c r="BD100" s="413"/>
      <c r="BE100" s="410"/>
      <c r="BF100" s="413"/>
      <c r="BG100" s="410"/>
      <c r="BH100" s="413"/>
      <c r="BI100" s="410"/>
      <c r="BJ100" s="414"/>
      <c r="BK100" s="410"/>
      <c r="BL100" s="414"/>
      <c r="BM100" s="410"/>
      <c r="BN100" s="413" t="s">
        <v>696</v>
      </c>
      <c r="BO100" s="411"/>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414"/>
      <c r="G103" s="410"/>
      <c r="H103" s="414"/>
      <c r="I103" s="410"/>
      <c r="J103" s="414"/>
      <c r="K103" s="410"/>
      <c r="L103" s="414"/>
      <c r="M103" s="410"/>
      <c r="N103" s="413"/>
      <c r="O103" s="410"/>
      <c r="P103" s="413"/>
      <c r="Q103" s="410"/>
      <c r="R103" s="413"/>
      <c r="S103" s="410"/>
      <c r="T103" s="413"/>
      <c r="U103" s="410"/>
      <c r="V103" s="413"/>
      <c r="W103" s="410"/>
      <c r="X103" s="413"/>
      <c r="Y103" s="410"/>
      <c r="Z103" s="413"/>
      <c r="AA103" s="410"/>
      <c r="AB103" s="413"/>
      <c r="AC103" s="410"/>
      <c r="AD103" s="413"/>
      <c r="AE103" s="410"/>
      <c r="AF103" s="413"/>
      <c r="AG103" s="410"/>
      <c r="AH103" s="413"/>
      <c r="AI103" s="410"/>
      <c r="AJ103" s="413"/>
      <c r="AK103" s="410"/>
      <c r="AL103" s="413"/>
      <c r="AM103" s="410"/>
      <c r="AN103" s="413"/>
      <c r="AO103" s="410"/>
      <c r="AP103" s="413"/>
      <c r="AQ103" s="410"/>
      <c r="AR103" s="413"/>
      <c r="AS103" s="410"/>
      <c r="AT103" s="413"/>
      <c r="AU103" s="410"/>
      <c r="AV103" s="413"/>
      <c r="AW103" s="410"/>
      <c r="AX103" s="413"/>
      <c r="AY103" s="410"/>
      <c r="AZ103" s="413"/>
      <c r="BA103" s="410"/>
      <c r="BB103" s="413"/>
      <c r="BC103" s="410"/>
      <c r="BD103" s="413"/>
      <c r="BE103" s="410"/>
      <c r="BF103" s="413"/>
      <c r="BG103" s="410"/>
      <c r="BH103" s="413"/>
      <c r="BI103" s="410"/>
      <c r="BJ103" s="414"/>
      <c r="BK103" s="410"/>
      <c r="BL103" s="414"/>
      <c r="BM103" s="410"/>
      <c r="BN103" s="413" t="s">
        <v>696</v>
      </c>
      <c r="BO103" s="411"/>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414"/>
      <c r="G104" s="410"/>
      <c r="H104" s="414"/>
      <c r="I104" s="410"/>
      <c r="J104" s="414"/>
      <c r="K104" s="410"/>
      <c r="L104" s="414"/>
      <c r="M104" s="410"/>
      <c r="N104" s="413"/>
      <c r="O104" s="410"/>
      <c r="P104" s="413"/>
      <c r="Q104" s="410"/>
      <c r="R104" s="413"/>
      <c r="S104" s="410"/>
      <c r="T104" s="413"/>
      <c r="U104" s="410"/>
      <c r="V104" s="413"/>
      <c r="W104" s="410"/>
      <c r="X104" s="413"/>
      <c r="Y104" s="410"/>
      <c r="Z104" s="413"/>
      <c r="AA104" s="410"/>
      <c r="AB104" s="413"/>
      <c r="AC104" s="410"/>
      <c r="AD104" s="413"/>
      <c r="AE104" s="410"/>
      <c r="AF104" s="413"/>
      <c r="AG104" s="410"/>
      <c r="AH104" s="413"/>
      <c r="AI104" s="410"/>
      <c r="AJ104" s="413"/>
      <c r="AK104" s="410"/>
      <c r="AL104" s="413"/>
      <c r="AM104" s="410"/>
      <c r="AN104" s="413"/>
      <c r="AO104" s="410"/>
      <c r="AP104" s="413"/>
      <c r="AQ104" s="410"/>
      <c r="AR104" s="413"/>
      <c r="AS104" s="410"/>
      <c r="AT104" s="413"/>
      <c r="AU104" s="410"/>
      <c r="AV104" s="413"/>
      <c r="AW104" s="410"/>
      <c r="AX104" s="413"/>
      <c r="AY104" s="410"/>
      <c r="AZ104" s="413"/>
      <c r="BA104" s="410"/>
      <c r="BB104" s="413"/>
      <c r="BC104" s="410"/>
      <c r="BD104" s="413"/>
      <c r="BE104" s="410"/>
      <c r="BF104" s="413"/>
      <c r="BG104" s="410"/>
      <c r="BH104" s="413"/>
      <c r="BI104" s="410"/>
      <c r="BJ104" s="414"/>
      <c r="BK104" s="410"/>
      <c r="BL104" s="414"/>
      <c r="BM104" s="410"/>
      <c r="BN104" s="413" t="s">
        <v>696</v>
      </c>
      <c r="BO104" s="411"/>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0</v>
      </c>
      <c r="G105" s="373"/>
      <c r="H105" s="387">
        <v>0</v>
      </c>
      <c r="I105" s="373"/>
      <c r="J105" s="387">
        <v>0</v>
      </c>
      <c r="K105" s="373"/>
      <c r="L105" s="387">
        <v>7.1054273576010019E-12</v>
      </c>
      <c r="M105" s="373"/>
      <c r="N105" s="387">
        <v>7.1054273576010019E-12</v>
      </c>
      <c r="O105" s="373"/>
      <c r="P105" s="387">
        <v>0</v>
      </c>
      <c r="Q105" s="373"/>
      <c r="R105" s="387">
        <v>-7.1054273576010019E-12</v>
      </c>
      <c r="S105" s="373"/>
      <c r="T105" s="387">
        <v>7.1054273576010019E-12</v>
      </c>
      <c r="U105" s="373"/>
      <c r="V105" s="387">
        <v>0</v>
      </c>
      <c r="W105" s="373"/>
      <c r="X105" s="388">
        <v>0</v>
      </c>
      <c r="Y105" s="373"/>
      <c r="Z105" s="388">
        <v>-7.1054273576010019E-12</v>
      </c>
      <c r="AA105" s="373"/>
      <c r="AB105" s="388">
        <v>-7.1054273576010019E-12</v>
      </c>
      <c r="AC105" s="373"/>
      <c r="AD105" s="388">
        <v>-7.1054273576010019E-12</v>
      </c>
      <c r="AE105" s="373"/>
      <c r="AF105" s="388">
        <v>0</v>
      </c>
      <c r="AG105" s="373"/>
      <c r="AH105" s="388">
        <v>-7.1054273576010019E-12</v>
      </c>
      <c r="AI105" s="373"/>
      <c r="AJ105" s="388">
        <v>0</v>
      </c>
      <c r="AK105" s="373"/>
      <c r="AL105" s="388">
        <v>3.5527136788005009E-12</v>
      </c>
      <c r="AM105" s="373"/>
      <c r="AN105" s="388">
        <v>-3.5527136788005009E-12</v>
      </c>
      <c r="AO105" s="373"/>
      <c r="AP105" s="388">
        <v>1336.8719969996157</v>
      </c>
      <c r="AQ105" s="373"/>
      <c r="AR105" s="388">
        <v>1601.6375710561128</v>
      </c>
      <c r="AS105" s="373"/>
      <c r="AT105" s="388">
        <v>1893.8092237978381</v>
      </c>
      <c r="AU105" s="373"/>
      <c r="AV105" s="388">
        <v>2033.4411030136969</v>
      </c>
      <c r="AW105" s="373"/>
      <c r="AX105" s="388">
        <v>2136.5693034967494</v>
      </c>
      <c r="AY105" s="373"/>
      <c r="AZ105" s="388">
        <v>2203.8996299103032</v>
      </c>
      <c r="BA105" s="373"/>
      <c r="BB105" s="388">
        <v>2129.9544013361497</v>
      </c>
      <c r="BC105" s="373"/>
      <c r="BD105" s="388">
        <v>1651.0017801473466</v>
      </c>
      <c r="BE105" s="373"/>
      <c r="BF105" s="388">
        <v>1955.5762536496495</v>
      </c>
      <c r="BG105" s="373"/>
      <c r="BH105" s="388">
        <v>2003.4662104099255</v>
      </c>
      <c r="BI105" s="373"/>
      <c r="BJ105" s="387">
        <v>2073.4585722726883</v>
      </c>
      <c r="BK105" s="373"/>
      <c r="BL105" s="387">
        <v>-8.5930353211693955E-2</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1006</v>
      </c>
      <c r="E106" s="459"/>
      <c r="F106" s="369">
        <v>37225.684985510445</v>
      </c>
      <c r="G106" s="373"/>
      <c r="H106" s="371">
        <v>37307.375947180088</v>
      </c>
      <c r="I106" s="373"/>
      <c r="J106" s="371">
        <v>37546.479407509716</v>
      </c>
      <c r="K106" s="373"/>
      <c r="L106" s="371">
        <v>38001.619381541001</v>
      </c>
      <c r="M106" s="373"/>
      <c r="N106" s="371">
        <v>35916.134804975649</v>
      </c>
      <c r="O106" s="373"/>
      <c r="P106" s="371">
        <v>31586.322768578641</v>
      </c>
      <c r="Q106" s="373"/>
      <c r="R106" s="371">
        <v>34563.3285568344</v>
      </c>
      <c r="S106" s="373"/>
      <c r="T106" s="371">
        <v>35257.147529386079</v>
      </c>
      <c r="U106" s="373"/>
      <c r="V106" s="371">
        <v>35463.469781652959</v>
      </c>
      <c r="W106" s="373"/>
      <c r="X106" s="370">
        <v>37630.516769663613</v>
      </c>
      <c r="Y106" s="373"/>
      <c r="Z106" s="370">
        <v>43272.753324809375</v>
      </c>
      <c r="AA106" s="373"/>
      <c r="AB106" s="370">
        <v>39217.726019595335</v>
      </c>
      <c r="AC106" s="373"/>
      <c r="AD106" s="370">
        <v>42982.15135893337</v>
      </c>
      <c r="AE106" s="373"/>
      <c r="AF106" s="370">
        <v>45321.367254830249</v>
      </c>
      <c r="AG106" s="373"/>
      <c r="AH106" s="370">
        <v>39907.544454891191</v>
      </c>
      <c r="AI106" s="373"/>
      <c r="AJ106" s="370">
        <v>36840.110835878331</v>
      </c>
      <c r="AK106" s="373"/>
      <c r="AL106" s="370">
        <v>29500.441076778236</v>
      </c>
      <c r="AM106" s="373"/>
      <c r="AN106" s="370">
        <v>30945.69011532054</v>
      </c>
      <c r="AO106" s="373"/>
      <c r="AP106" s="370">
        <v>25028.327803383228</v>
      </c>
      <c r="AQ106" s="373"/>
      <c r="AR106" s="370">
        <v>23365.347389489496</v>
      </c>
      <c r="AS106" s="373"/>
      <c r="AT106" s="370">
        <v>24729.641338727717</v>
      </c>
      <c r="AU106" s="373"/>
      <c r="AV106" s="370">
        <v>24127.140586948881</v>
      </c>
      <c r="AW106" s="373"/>
      <c r="AX106" s="370">
        <v>23293.106339485079</v>
      </c>
      <c r="AY106" s="373"/>
      <c r="AZ106" s="370">
        <v>23102.572049312639</v>
      </c>
      <c r="BA106" s="373"/>
      <c r="BB106" s="370">
        <v>22210.43475567834</v>
      </c>
      <c r="BC106" s="373"/>
      <c r="BD106" s="370">
        <v>20137.585294494089</v>
      </c>
      <c r="BE106" s="373"/>
      <c r="BF106" s="370">
        <v>19728.730429162184</v>
      </c>
      <c r="BG106" s="373"/>
      <c r="BH106" s="370">
        <v>19752.284671075984</v>
      </c>
      <c r="BI106" s="373"/>
      <c r="BJ106" s="371">
        <v>17825.689630346707</v>
      </c>
      <c r="BK106" s="373"/>
      <c r="BL106" s="371">
        <v>16724.342430753994</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D105:E105"/>
    <mergeCell ref="D106:E106"/>
    <mergeCell ref="D107:E107"/>
    <mergeCell ref="D99:E99"/>
    <mergeCell ref="D100:E100"/>
    <mergeCell ref="D101:E101"/>
    <mergeCell ref="D102:E102"/>
    <mergeCell ref="D103:E103"/>
    <mergeCell ref="D104:E104"/>
    <mergeCell ref="D93:E93"/>
    <mergeCell ref="D94:E94"/>
    <mergeCell ref="B95:E95"/>
    <mergeCell ref="D96:E96"/>
    <mergeCell ref="D97:E97"/>
    <mergeCell ref="D98:E98"/>
    <mergeCell ref="D87:E87"/>
    <mergeCell ref="D88:E88"/>
    <mergeCell ref="D89:E89"/>
    <mergeCell ref="D90:E90"/>
    <mergeCell ref="B91:E91"/>
    <mergeCell ref="D92:E92"/>
    <mergeCell ref="D81:E81"/>
    <mergeCell ref="D82:E82"/>
    <mergeCell ref="D83:E83"/>
    <mergeCell ref="D84:E84"/>
    <mergeCell ref="D85:E85"/>
    <mergeCell ref="D86:E86"/>
    <mergeCell ref="D75:E75"/>
    <mergeCell ref="D76:E76"/>
    <mergeCell ref="D77:E77"/>
    <mergeCell ref="D78:E78"/>
    <mergeCell ref="D79:E79"/>
    <mergeCell ref="D80:E80"/>
    <mergeCell ref="D69:E69"/>
    <mergeCell ref="D70:E70"/>
    <mergeCell ref="D71:E71"/>
    <mergeCell ref="D72:E72"/>
    <mergeCell ref="D73:E73"/>
    <mergeCell ref="D74:E74"/>
    <mergeCell ref="D63:E63"/>
    <mergeCell ref="D64:E64"/>
    <mergeCell ref="D65:E65"/>
    <mergeCell ref="D66:E66"/>
    <mergeCell ref="D67:E67"/>
    <mergeCell ref="D68:E68"/>
    <mergeCell ref="D57:E57"/>
    <mergeCell ref="D58:E58"/>
    <mergeCell ref="D59:E59"/>
    <mergeCell ref="D60:E60"/>
    <mergeCell ref="D61:E61"/>
    <mergeCell ref="D62:E62"/>
    <mergeCell ref="D51:E51"/>
    <mergeCell ref="D52:E52"/>
    <mergeCell ref="D53:E53"/>
    <mergeCell ref="D54:E54"/>
    <mergeCell ref="D55:E55"/>
    <mergeCell ref="D56:E56"/>
    <mergeCell ref="D45:E45"/>
    <mergeCell ref="D46:E46"/>
    <mergeCell ref="D47:E47"/>
    <mergeCell ref="D48:E48"/>
    <mergeCell ref="D49:E49"/>
    <mergeCell ref="D50:E50"/>
    <mergeCell ref="D39:E39"/>
    <mergeCell ref="D40:E40"/>
    <mergeCell ref="D41:E41"/>
    <mergeCell ref="D42:E42"/>
    <mergeCell ref="D43:E43"/>
    <mergeCell ref="D44:E44"/>
    <mergeCell ref="D33:E33"/>
    <mergeCell ref="D34:E34"/>
    <mergeCell ref="D35:E35"/>
    <mergeCell ref="D36:E36"/>
    <mergeCell ref="D37:E37"/>
    <mergeCell ref="D38:E38"/>
    <mergeCell ref="D27:E27"/>
    <mergeCell ref="D28:E28"/>
    <mergeCell ref="D29:E29"/>
    <mergeCell ref="D30:E30"/>
    <mergeCell ref="D31:E31"/>
    <mergeCell ref="D32:E32"/>
    <mergeCell ref="D21:E21"/>
    <mergeCell ref="D22:E22"/>
    <mergeCell ref="D23:E23"/>
    <mergeCell ref="D24:E24"/>
    <mergeCell ref="D25:E25"/>
    <mergeCell ref="D26:E26"/>
    <mergeCell ref="D15:E15"/>
    <mergeCell ref="D16:E16"/>
    <mergeCell ref="D17:E17"/>
    <mergeCell ref="D18:E18"/>
    <mergeCell ref="D19:E19"/>
    <mergeCell ref="D20:E20"/>
    <mergeCell ref="D10:E10"/>
    <mergeCell ref="D11:E11"/>
    <mergeCell ref="D12:E12"/>
    <mergeCell ref="D13:E13"/>
    <mergeCell ref="D14:E14"/>
    <mergeCell ref="B4:E4"/>
    <mergeCell ref="B5:C5"/>
    <mergeCell ref="D5:E5"/>
    <mergeCell ref="D6:E6"/>
    <mergeCell ref="D7:E7"/>
    <mergeCell ref="D8:E8"/>
    <mergeCell ref="X1:Y3"/>
    <mergeCell ref="Z1:AA3"/>
    <mergeCell ref="B1:C1"/>
    <mergeCell ref="F1:G3"/>
    <mergeCell ref="H1:I3"/>
    <mergeCell ref="D9:E9"/>
    <mergeCell ref="J1:K3"/>
    <mergeCell ref="L1:M3"/>
    <mergeCell ref="N1:O3"/>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s>
  <dataValidations count="4">
    <dataValidation type="textLength" allowBlank="1" showInputMessage="1" showErrorMessage="1" prompt="Please select your country in worksheet &quot;Intro&quot; (for all pollutant sheets)" sqref="D1" xr:uid="{00000000-0002-0000-1400-000000000000}">
      <formula1>2</formula1>
      <formula2>2</formula2>
    </dataValidation>
    <dataValidation allowBlank="1" showErrorMessage="1" sqref="E1" xr:uid="{00000000-0002-0000-1400-000001000000}"/>
    <dataValidation type="custom" allowBlank="1" showInputMessage="1" showErrorMessage="1" errorTitle="Wrong data input" error="Data entry is limited to positive values or zero._x000d__x000a_: symbol can be used for not available data." sqref="BN4:BN95 BN97 BN99:BN104 BN106:BN107 BL5:BL95 BL97 BL99:BL104 BL106:BL107 BJ5:BJ95 BJ97 BJ99:BJ104 BJ106:BJ107 BH5:BH95 BH97 BH99:BH104 BH106:BH107 BF5:BF95 BF97 BF99:BF104 BF106:BF107 BD5:BD95 BD97 BD99:BD104 BD106:BD107 BB5:BB95 BB97 BB99:BB104 BB106:BB107 AZ5:AZ95 AZ97 AZ99:AZ104 AZ106:AZ107 AX5:AX95 AX97 AX99:AX104 AX106:AX107 AV5:AV95 AV97 AV99:AV104 AV106:AV107 AT5:AT95 AT97 AT99:AT104 AT106:AT107 AR5:AR95 AR97 AR99:AR104 AR106:AR107 AP5:AP95 AP97 AP99:AP104 AP106:AP107 AN5:AN95 AN97 AN99:AN104 AN106:AN107 AL5:AL95 AL97 AL99:AL104 AL106:AL107 AJ5:AJ95 AJ97 AJ99:AJ104 AJ106:AJ107 AH5:AH95 AH97 AH99:AH104 AH106:AH107 AF5:AF95 AF97 AF99:AF104 AF106:AF107 AD5:AD95 AD97 AD99:AD104 AD106:AD107 AB5:AB95 AB97 AB99:AB104 AB106:AB107 Z5:Z95 Z97 Z99:Z104 Z106:Z107 X5:X95 X97 X99:X104 X106:X107 V5:V95 V97 V99:V104 V106:V107 T5:T95 T97 T99:T104 T106:T107 R5:R95 R97 R99:R104 R106:R107 P5:P95 P97 P99:P104 P106:P107 N5:N95 N97 N99:N104 N106:N107 L5:L95 L97 L99:L104 L106:L107 J5:J95 J97 J99:J104 J106:J107 H5:H95 H97 H99:H104 H106:H107 F5:F95 F97 F99:F104 F106:F107" xr:uid="{00000000-0002-0000-1400-000002000000}">
      <formula1>OR(AND(ISNUMBER(F4),F4&gt;=0),F4=":")</formula1>
    </dataValidation>
    <dataValidation type="custom" allowBlank="1" showInputMessage="1" showErrorMessage="1" errorTitle="Wrong data input" error="Data entry is limited to numbers._x000d__x000a_: symbol can be used for not available data." sqref="F96 BN105 BN98 BN96 BL105 BL98 BL96 BJ105 BJ98 BJ96 BH105 BH98 BH96 BF105 BF98 BF96 BD105 BD98 BD96 BB105 BB98 BB96 AZ105 AZ98 AZ96 AX105 AX98 AX96 AV105 AV98 AV96 AT105 AT98 AT96 AR105 AR98 AR96 AP105 AP98 AP96 AN105 AN98 AN96 AL105 AL98 AL96 AJ105 AJ98 AJ96 AH105 AH98 AH96 AF105 AF98 AF96 AD105 AD98 AD96 AB105 AB98 AB96 Z105 Z98 Z96 X105 X98 X96 V105 V98 V96 T105 T98 T96 R105 R98 R96 P105 P98 P96 N105 N98 N96 L105 L98 L96 J105 J98 J96 H105 H98 H96 F105 F98" xr:uid="{6425FD26-32D6-4B61-84EB-79727B492866}">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51969"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51970"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51971"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51972"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MODEL9">
    <tabColor indexed="42"/>
  </sheetPr>
  <dimension ref="A1:CT144"/>
  <sheetViews>
    <sheetView showGridLines="0" showOutlineSymbols="0" zoomScale="90" zoomScaleNormal="90" zoomScaleSheetLayoutView="100" workbookViewId="0">
      <pane xSplit="5" ySplit="4" topLeftCell="F91" activePane="bottomRight" state="frozen"/>
      <selection activeCell="BI91" sqref="BI91:BI92"/>
      <selection pane="topRight" activeCell="BI91" sqref="BI91:BI92"/>
      <selection pane="bottomLeft" activeCell="BI91" sqref="BI91:BI92"/>
      <selection pane="bottomRight" activeCell="A97" sqref="A97:XFD97"/>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379</v>
      </c>
      <c r="E2" s="9" t="s">
        <v>442</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650</v>
      </c>
      <c r="B3" s="437" t="s">
        <v>194</v>
      </c>
      <c r="C3" s="438" t="s">
        <v>195</v>
      </c>
      <c r="D3" s="439" t="s">
        <v>441</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109966.36022028707</v>
      </c>
      <c r="G5" s="395"/>
      <c r="H5" s="367">
        <v>109754.18504704417</v>
      </c>
      <c r="I5" s="395"/>
      <c r="J5" s="367">
        <v>111007.33847381771</v>
      </c>
      <c r="K5" s="395"/>
      <c r="L5" s="367">
        <v>111280.00735927287</v>
      </c>
      <c r="M5" s="395"/>
      <c r="N5" s="367">
        <v>110197.08236224332</v>
      </c>
      <c r="O5" s="395"/>
      <c r="P5" s="367">
        <v>111754.18622924371</v>
      </c>
      <c r="Q5" s="395"/>
      <c r="R5" s="367">
        <v>118188.41537954679</v>
      </c>
      <c r="S5" s="395"/>
      <c r="T5" s="367">
        <v>97232.272092593048</v>
      </c>
      <c r="U5" s="395"/>
      <c r="V5" s="367">
        <v>100298.3532889513</v>
      </c>
      <c r="W5" s="395"/>
      <c r="X5" s="367">
        <v>92104.133353037498</v>
      </c>
      <c r="Y5" s="395"/>
      <c r="Z5" s="367">
        <v>85231.82562549907</v>
      </c>
      <c r="AA5" s="395"/>
      <c r="AB5" s="367">
        <v>83575.808739409782</v>
      </c>
      <c r="AC5" s="395"/>
      <c r="AD5" s="367">
        <v>68263.873655798103</v>
      </c>
      <c r="AE5" s="395"/>
      <c r="AF5" s="367">
        <v>66988.003471886885</v>
      </c>
      <c r="AG5" s="395"/>
      <c r="AH5" s="367">
        <v>62358.546737505683</v>
      </c>
      <c r="AI5" s="395"/>
      <c r="AJ5" s="367">
        <v>67159.561323291127</v>
      </c>
      <c r="AK5" s="395"/>
      <c r="AL5" s="367">
        <v>66752.618047407683</v>
      </c>
      <c r="AM5" s="395"/>
      <c r="AN5" s="367">
        <v>56550.235486239108</v>
      </c>
      <c r="AO5" s="395"/>
      <c r="AP5" s="367">
        <v>51501.594274356248</v>
      </c>
      <c r="AQ5" s="395"/>
      <c r="AR5" s="367">
        <v>44415.488332592271</v>
      </c>
      <c r="AS5" s="395"/>
      <c r="AT5" s="367">
        <v>66718.229289415802</v>
      </c>
      <c r="AU5" s="395"/>
      <c r="AV5" s="367">
        <v>26285.252755190653</v>
      </c>
      <c r="AW5" s="395"/>
      <c r="AX5" s="367">
        <v>27689.28247756487</v>
      </c>
      <c r="AY5" s="395"/>
      <c r="AZ5" s="367">
        <v>20314.673418824772</v>
      </c>
      <c r="BA5" s="395"/>
      <c r="BB5" s="367">
        <v>15595.18557155519</v>
      </c>
      <c r="BC5" s="395"/>
      <c r="BD5" s="367">
        <v>13612.928671089976</v>
      </c>
      <c r="BE5" s="395"/>
      <c r="BF5" s="367">
        <v>14220.252095484873</v>
      </c>
      <c r="BG5" s="395"/>
      <c r="BH5" s="367">
        <v>11978.109397072689</v>
      </c>
      <c r="BI5" s="395"/>
      <c r="BJ5" s="367">
        <v>12823.583188071987</v>
      </c>
      <c r="BK5" s="395"/>
      <c r="BL5" s="368">
        <v>8780.8118546413298</v>
      </c>
      <c r="BM5" s="395"/>
      <c r="BN5" s="367" t="s">
        <v>696</v>
      </c>
      <c r="BO5" s="398"/>
      <c r="CJ5" s="302" t="s">
        <v>329</v>
      </c>
      <c r="CK5" s="302" t="s">
        <v>706</v>
      </c>
      <c r="CL5" s="302" t="s">
        <v>940</v>
      </c>
      <c r="CM5" s="302" t="s">
        <v>941</v>
      </c>
      <c r="CN5" s="302" t="s">
        <v>942</v>
      </c>
      <c r="CO5" s="302" t="s">
        <v>379</v>
      </c>
      <c r="CP5" s="302" t="s">
        <v>943</v>
      </c>
      <c r="CQ5" s="309" t="s">
        <v>650</v>
      </c>
      <c r="CR5" s="314">
        <v>0</v>
      </c>
      <c r="CS5" s="302" t="s">
        <v>944</v>
      </c>
      <c r="CT5" s="302" t="s">
        <v>945</v>
      </c>
    </row>
    <row r="6" spans="1:98" s="12" customFormat="1" ht="20.100000000000001" customHeight="1">
      <c r="A6" s="33"/>
      <c r="B6" s="198" t="str">
        <f>Parameters!Q5</f>
        <v>A</v>
      </c>
      <c r="C6" s="199"/>
      <c r="D6" s="431" t="str">
        <f>Parameters!S5</f>
        <v>Agriculture, forestry and fishing</v>
      </c>
      <c r="E6" s="432"/>
      <c r="F6" s="369">
        <v>319.52673275542173</v>
      </c>
      <c r="G6" s="373"/>
      <c r="H6" s="370">
        <v>315.11474621681651</v>
      </c>
      <c r="I6" s="373"/>
      <c r="J6" s="370">
        <v>327.62444681383721</v>
      </c>
      <c r="K6" s="373"/>
      <c r="L6" s="370">
        <v>359.5592671491525</v>
      </c>
      <c r="M6" s="373"/>
      <c r="N6" s="370">
        <v>277.04335794871491</v>
      </c>
      <c r="O6" s="373"/>
      <c r="P6" s="370">
        <v>289.77145005945522</v>
      </c>
      <c r="Q6" s="373"/>
      <c r="R6" s="370">
        <v>480.79244264438677</v>
      </c>
      <c r="S6" s="373"/>
      <c r="T6" s="370">
        <v>382.17945725695751</v>
      </c>
      <c r="U6" s="373"/>
      <c r="V6" s="370">
        <v>259.0457119690023</v>
      </c>
      <c r="W6" s="373"/>
      <c r="X6" s="370">
        <v>274.24554018713707</v>
      </c>
      <c r="Y6" s="373"/>
      <c r="Z6" s="370">
        <v>206.02548921924352</v>
      </c>
      <c r="AA6" s="373"/>
      <c r="AB6" s="370">
        <v>158.13417774719079</v>
      </c>
      <c r="AC6" s="373"/>
      <c r="AD6" s="370">
        <v>76.840775088326623</v>
      </c>
      <c r="AE6" s="373"/>
      <c r="AF6" s="370">
        <v>42.402400869037216</v>
      </c>
      <c r="AG6" s="373"/>
      <c r="AH6" s="370">
        <v>38.184968502874725</v>
      </c>
      <c r="AI6" s="373"/>
      <c r="AJ6" s="370">
        <v>47.202201437491361</v>
      </c>
      <c r="AK6" s="373"/>
      <c r="AL6" s="370">
        <v>58.100861000806248</v>
      </c>
      <c r="AM6" s="373"/>
      <c r="AN6" s="370">
        <v>108.02725078892352</v>
      </c>
      <c r="AO6" s="373"/>
      <c r="AP6" s="370">
        <v>120.88486330001031</v>
      </c>
      <c r="AQ6" s="373"/>
      <c r="AR6" s="370">
        <v>133.06006531668947</v>
      </c>
      <c r="AS6" s="373"/>
      <c r="AT6" s="370">
        <v>153.70673199950363</v>
      </c>
      <c r="AU6" s="373"/>
      <c r="AV6" s="370">
        <v>138.89224063447313</v>
      </c>
      <c r="AW6" s="373"/>
      <c r="AX6" s="370">
        <v>130.4760609101676</v>
      </c>
      <c r="AY6" s="373"/>
      <c r="AZ6" s="370">
        <v>123.49434276202311</v>
      </c>
      <c r="BA6" s="373"/>
      <c r="BB6" s="370">
        <v>125.85906484675681</v>
      </c>
      <c r="BC6" s="373"/>
      <c r="BD6" s="370">
        <v>94.158159871344481</v>
      </c>
      <c r="BE6" s="373"/>
      <c r="BF6" s="370">
        <v>89.99894128597694</v>
      </c>
      <c r="BG6" s="373"/>
      <c r="BH6" s="370">
        <v>75.248696585955926</v>
      </c>
      <c r="BI6" s="373"/>
      <c r="BJ6" s="370">
        <v>50.461044296300464</v>
      </c>
      <c r="BK6" s="373"/>
      <c r="BL6" s="371">
        <v>50.110190322575995</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265.4001289065543</v>
      </c>
      <c r="G7" s="373"/>
      <c r="H7" s="374">
        <v>262.26783704235709</v>
      </c>
      <c r="I7" s="373"/>
      <c r="J7" s="374">
        <v>270.96943936283287</v>
      </c>
      <c r="K7" s="373"/>
      <c r="L7" s="374">
        <v>300.33581995307912</v>
      </c>
      <c r="M7" s="373"/>
      <c r="N7" s="374">
        <v>223.70254075169822</v>
      </c>
      <c r="O7" s="373"/>
      <c r="P7" s="374">
        <v>236.33166870797959</v>
      </c>
      <c r="Q7" s="373"/>
      <c r="R7" s="374">
        <v>402.53268977714725</v>
      </c>
      <c r="S7" s="373"/>
      <c r="T7" s="374">
        <v>311.4328108615594</v>
      </c>
      <c r="U7" s="373"/>
      <c r="V7" s="374">
        <v>207.42771933146068</v>
      </c>
      <c r="W7" s="373"/>
      <c r="X7" s="374">
        <v>210.03237388547043</v>
      </c>
      <c r="Y7" s="373"/>
      <c r="Z7" s="374">
        <v>152.92536647028646</v>
      </c>
      <c r="AA7" s="373"/>
      <c r="AB7" s="374">
        <v>121.27003153129203</v>
      </c>
      <c r="AC7" s="373"/>
      <c r="AD7" s="374">
        <v>59.818635309721913</v>
      </c>
      <c r="AE7" s="373"/>
      <c r="AF7" s="374">
        <v>25.083418103991832</v>
      </c>
      <c r="AG7" s="373"/>
      <c r="AH7" s="374">
        <v>21.854302211395332</v>
      </c>
      <c r="AI7" s="373"/>
      <c r="AJ7" s="374">
        <v>31.587059636954685</v>
      </c>
      <c r="AK7" s="373"/>
      <c r="AL7" s="374">
        <v>45.086593826889754</v>
      </c>
      <c r="AM7" s="373"/>
      <c r="AN7" s="374">
        <v>92.210295030136763</v>
      </c>
      <c r="AO7" s="373" t="s">
        <v>359</v>
      </c>
      <c r="AP7" s="374">
        <v>105.71696400910086</v>
      </c>
      <c r="AQ7" s="373"/>
      <c r="AR7" s="374">
        <v>101.53882881828213</v>
      </c>
      <c r="AS7" s="373"/>
      <c r="AT7" s="374">
        <v>114.57501598470343</v>
      </c>
      <c r="AU7" s="373"/>
      <c r="AV7" s="374">
        <v>106.09350874115707</v>
      </c>
      <c r="AW7" s="373"/>
      <c r="AX7" s="374">
        <v>103.69855388499793</v>
      </c>
      <c r="AY7" s="373"/>
      <c r="AZ7" s="374">
        <v>96.025383234000927</v>
      </c>
      <c r="BA7" s="373"/>
      <c r="BB7" s="374">
        <v>98.929129721602521</v>
      </c>
      <c r="BC7" s="373"/>
      <c r="BD7" s="374">
        <v>73.656556077936358</v>
      </c>
      <c r="BE7" s="373"/>
      <c r="BF7" s="374">
        <v>69.145475718694513</v>
      </c>
      <c r="BG7" s="373"/>
      <c r="BH7" s="374">
        <v>58.522263437047762</v>
      </c>
      <c r="BI7" s="373"/>
      <c r="BJ7" s="374">
        <v>36.266923308841818</v>
      </c>
      <c r="BK7" s="373"/>
      <c r="BL7" s="375">
        <v>37.531178039119823</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53.588268566567955</v>
      </c>
      <c r="G8" s="373"/>
      <c r="H8" s="374">
        <v>52.185027318151825</v>
      </c>
      <c r="I8" s="373"/>
      <c r="J8" s="374">
        <v>56.176284117309926</v>
      </c>
      <c r="K8" s="373"/>
      <c r="L8" s="374">
        <v>58.710188660091156</v>
      </c>
      <c r="M8" s="373"/>
      <c r="N8" s="374">
        <v>52.910388861642694</v>
      </c>
      <c r="O8" s="373"/>
      <c r="P8" s="374">
        <v>53.107034920484367</v>
      </c>
      <c r="Q8" s="373"/>
      <c r="R8" s="374">
        <v>77.420578939852888</v>
      </c>
      <c r="S8" s="373"/>
      <c r="T8" s="374">
        <v>70.188812459609935</v>
      </c>
      <c r="U8" s="373"/>
      <c r="V8" s="374">
        <v>51.298568964384636</v>
      </c>
      <c r="W8" s="373"/>
      <c r="X8" s="374">
        <v>63.87086943694294</v>
      </c>
      <c r="Y8" s="373"/>
      <c r="Z8" s="374">
        <v>52.82573931522063</v>
      </c>
      <c r="AA8" s="373"/>
      <c r="AB8" s="374">
        <v>36.568926570379872</v>
      </c>
      <c r="AC8" s="373"/>
      <c r="AD8" s="374">
        <v>16.698633172776606</v>
      </c>
      <c r="AE8" s="373"/>
      <c r="AF8" s="374">
        <v>17.272911537719221</v>
      </c>
      <c r="AG8" s="373"/>
      <c r="AH8" s="374">
        <v>16.290537603830707</v>
      </c>
      <c r="AI8" s="373"/>
      <c r="AJ8" s="374">
        <v>15.555756670759902</v>
      </c>
      <c r="AK8" s="373"/>
      <c r="AL8" s="374">
        <v>12.968548671005339</v>
      </c>
      <c r="AM8" s="373"/>
      <c r="AN8" s="374">
        <v>13.67531030009388</v>
      </c>
      <c r="AO8" s="373"/>
      <c r="AP8" s="374">
        <v>15.082610654093664</v>
      </c>
      <c r="AQ8" s="373"/>
      <c r="AR8" s="374">
        <v>31.345829224765392</v>
      </c>
      <c r="AS8" s="373"/>
      <c r="AT8" s="374">
        <v>38.927785866991954</v>
      </c>
      <c r="AU8" s="373"/>
      <c r="AV8" s="374">
        <v>32.568913790587786</v>
      </c>
      <c r="AW8" s="373"/>
      <c r="AX8" s="374">
        <v>26.602514495403984</v>
      </c>
      <c r="AY8" s="373"/>
      <c r="AZ8" s="374">
        <v>27.271417127912503</v>
      </c>
      <c r="BA8" s="373"/>
      <c r="BB8" s="374">
        <v>26.732658621853954</v>
      </c>
      <c r="BC8" s="373"/>
      <c r="BD8" s="374">
        <v>20.369779139651421</v>
      </c>
      <c r="BE8" s="373"/>
      <c r="BF8" s="374">
        <v>20.730045137635841</v>
      </c>
      <c r="BG8" s="373"/>
      <c r="BH8" s="374">
        <v>16.630836575401158</v>
      </c>
      <c r="BI8" s="373"/>
      <c r="BJ8" s="374">
        <v>14.11478532001742</v>
      </c>
      <c r="BK8" s="373"/>
      <c r="BL8" s="375">
        <v>12.520271356561704</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0.53833528229952343</v>
      </c>
      <c r="G9" s="373"/>
      <c r="H9" s="374">
        <v>0.6618818563076152</v>
      </c>
      <c r="I9" s="373"/>
      <c r="J9" s="374">
        <v>0.47872333369441966</v>
      </c>
      <c r="K9" s="373"/>
      <c r="L9" s="374">
        <v>0.51325853598222293</v>
      </c>
      <c r="M9" s="373"/>
      <c r="N9" s="374">
        <v>0.43042833537403019</v>
      </c>
      <c r="O9" s="373"/>
      <c r="P9" s="374">
        <v>0.33274643099125489</v>
      </c>
      <c r="Q9" s="373"/>
      <c r="R9" s="374">
        <v>0.83917392738665297</v>
      </c>
      <c r="S9" s="373"/>
      <c r="T9" s="374">
        <v>0.55783393578813922</v>
      </c>
      <c r="U9" s="373"/>
      <c r="V9" s="374">
        <v>0.31942367315694115</v>
      </c>
      <c r="W9" s="373"/>
      <c r="X9" s="374">
        <v>0.34229686472372134</v>
      </c>
      <c r="Y9" s="373"/>
      <c r="Z9" s="374">
        <v>0.27438343373643764</v>
      </c>
      <c r="AA9" s="373"/>
      <c r="AB9" s="374">
        <v>0.2952196455188949</v>
      </c>
      <c r="AC9" s="373"/>
      <c r="AD9" s="374">
        <v>0.32350660582810609</v>
      </c>
      <c r="AE9" s="373"/>
      <c r="AF9" s="374">
        <v>4.6071227326156337E-2</v>
      </c>
      <c r="AG9" s="373"/>
      <c r="AH9" s="374">
        <v>4.0128687648687052E-2</v>
      </c>
      <c r="AI9" s="373"/>
      <c r="AJ9" s="374">
        <v>5.9385129776777769E-2</v>
      </c>
      <c r="AK9" s="373"/>
      <c r="AL9" s="374">
        <v>4.5718502911153973E-2</v>
      </c>
      <c r="AM9" s="373"/>
      <c r="AN9" s="374">
        <v>2.1416454586928757</v>
      </c>
      <c r="AO9" s="373"/>
      <c r="AP9" s="374">
        <v>8.5288636815776503E-2</v>
      </c>
      <c r="AQ9" s="373"/>
      <c r="AR9" s="374">
        <v>0.17540727364195755</v>
      </c>
      <c r="AS9" s="373"/>
      <c r="AT9" s="374">
        <v>0.2039301478082636</v>
      </c>
      <c r="AU9" s="373"/>
      <c r="AV9" s="374">
        <v>0.2298181027282622</v>
      </c>
      <c r="AW9" s="373"/>
      <c r="AX9" s="374">
        <v>0.17499252976567772</v>
      </c>
      <c r="AY9" s="373"/>
      <c r="AZ9" s="374">
        <v>0.19754240010968241</v>
      </c>
      <c r="BA9" s="373"/>
      <c r="BB9" s="374">
        <v>0.19727650330032276</v>
      </c>
      <c r="BC9" s="373"/>
      <c r="BD9" s="374">
        <v>0.13182465375670163</v>
      </c>
      <c r="BE9" s="373"/>
      <c r="BF9" s="374">
        <v>0.12342042964659018</v>
      </c>
      <c r="BG9" s="373"/>
      <c r="BH9" s="374">
        <v>9.5596573507006649E-2</v>
      </c>
      <c r="BI9" s="373"/>
      <c r="BJ9" s="374">
        <v>7.9335667441230023E-2</v>
      </c>
      <c r="BK9" s="373"/>
      <c r="BL9" s="375">
        <v>5.8740926894462683E-2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219.39890705263474</v>
      </c>
      <c r="G10" s="373"/>
      <c r="H10" s="370">
        <v>198.63056010803919</v>
      </c>
      <c r="I10" s="373"/>
      <c r="J10" s="370">
        <v>218.75709518497106</v>
      </c>
      <c r="K10" s="373"/>
      <c r="L10" s="370">
        <v>225.25860645318974</v>
      </c>
      <c r="M10" s="373"/>
      <c r="N10" s="370">
        <v>218.53924062256567</v>
      </c>
      <c r="O10" s="373"/>
      <c r="P10" s="370">
        <v>218.52833438086435</v>
      </c>
      <c r="Q10" s="373"/>
      <c r="R10" s="370">
        <v>237.64593386332271</v>
      </c>
      <c r="S10" s="373"/>
      <c r="T10" s="370">
        <v>225.30737280545122</v>
      </c>
      <c r="U10" s="373"/>
      <c r="V10" s="370">
        <v>201.6150269912637</v>
      </c>
      <c r="W10" s="373"/>
      <c r="X10" s="370">
        <v>185.85293122819627</v>
      </c>
      <c r="Y10" s="373"/>
      <c r="Z10" s="370">
        <v>154.70857868336546</v>
      </c>
      <c r="AA10" s="373"/>
      <c r="AB10" s="370">
        <v>137.10560620639592</v>
      </c>
      <c r="AC10" s="373"/>
      <c r="AD10" s="370">
        <v>103.03915977543531</v>
      </c>
      <c r="AE10" s="373"/>
      <c r="AF10" s="370">
        <v>84.268682923312596</v>
      </c>
      <c r="AG10" s="373"/>
      <c r="AH10" s="370">
        <v>62.866337407074411</v>
      </c>
      <c r="AI10" s="373"/>
      <c r="AJ10" s="370">
        <v>70.964073673918946</v>
      </c>
      <c r="AK10" s="373"/>
      <c r="AL10" s="370">
        <v>43.962680812544924</v>
      </c>
      <c r="AM10" s="373"/>
      <c r="AN10" s="370">
        <v>36.519166077704355</v>
      </c>
      <c r="AO10" s="373"/>
      <c r="AP10" s="370">
        <v>30.095823292172703</v>
      </c>
      <c r="AQ10" s="373"/>
      <c r="AR10" s="370">
        <v>22.802000851883488</v>
      </c>
      <c r="AS10" s="373"/>
      <c r="AT10" s="370">
        <v>31.700948231396762</v>
      </c>
      <c r="AU10" s="373"/>
      <c r="AV10" s="370">
        <v>32.422197215707662</v>
      </c>
      <c r="AW10" s="373"/>
      <c r="AX10" s="370">
        <v>28.159484197812144</v>
      </c>
      <c r="AY10" s="373"/>
      <c r="AZ10" s="370">
        <v>34.553082929146989</v>
      </c>
      <c r="BA10" s="373"/>
      <c r="BB10" s="370">
        <v>17.650346271127567</v>
      </c>
      <c r="BC10" s="373"/>
      <c r="BD10" s="370">
        <v>13.092040970065076</v>
      </c>
      <c r="BE10" s="373"/>
      <c r="BF10" s="370">
        <v>13.383216391966782</v>
      </c>
      <c r="BG10" s="373"/>
      <c r="BH10" s="370">
        <v>11.069109300965733</v>
      </c>
      <c r="BI10" s="373"/>
      <c r="BJ10" s="370">
        <v>9.3976305511151974</v>
      </c>
      <c r="BK10" s="373"/>
      <c r="BL10" s="371">
        <v>3.9616235501317312</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46343.289242387291</v>
      </c>
      <c r="G11" s="373"/>
      <c r="H11" s="370">
        <v>46610.648113920455</v>
      </c>
      <c r="I11" s="373"/>
      <c r="J11" s="370">
        <v>47329.582659433756</v>
      </c>
      <c r="K11" s="373"/>
      <c r="L11" s="370">
        <v>47711.967509242175</v>
      </c>
      <c r="M11" s="373"/>
      <c r="N11" s="370">
        <v>46508.726327739991</v>
      </c>
      <c r="O11" s="373"/>
      <c r="P11" s="370">
        <v>50461.676122495955</v>
      </c>
      <c r="Q11" s="373"/>
      <c r="R11" s="370">
        <v>46178.670247892813</v>
      </c>
      <c r="S11" s="373"/>
      <c r="T11" s="370">
        <v>37521.765251186851</v>
      </c>
      <c r="U11" s="373"/>
      <c r="V11" s="370">
        <v>38688.81440345521</v>
      </c>
      <c r="W11" s="373"/>
      <c r="X11" s="370">
        <v>34780.911465914134</v>
      </c>
      <c r="Y11" s="373"/>
      <c r="Z11" s="370">
        <v>32315.12822995611</v>
      </c>
      <c r="AA11" s="373"/>
      <c r="AB11" s="370">
        <v>34124.959664234346</v>
      </c>
      <c r="AC11" s="373"/>
      <c r="AD11" s="370">
        <v>28695.578881423793</v>
      </c>
      <c r="AE11" s="373"/>
      <c r="AF11" s="370">
        <v>25360.216317195049</v>
      </c>
      <c r="AG11" s="373"/>
      <c r="AH11" s="370">
        <v>23382.423563030687</v>
      </c>
      <c r="AI11" s="373"/>
      <c r="AJ11" s="370">
        <v>23672.394565585808</v>
      </c>
      <c r="AK11" s="373"/>
      <c r="AL11" s="370">
        <v>20967.323291787394</v>
      </c>
      <c r="AM11" s="373"/>
      <c r="AN11" s="370">
        <v>16760.954541549683</v>
      </c>
      <c r="AO11" s="373"/>
      <c r="AP11" s="370">
        <v>14936.928640881015</v>
      </c>
      <c r="AQ11" s="373"/>
      <c r="AR11" s="370">
        <v>14614.111206612724</v>
      </c>
      <c r="AS11" s="373"/>
      <c r="AT11" s="370">
        <v>15326.562017987924</v>
      </c>
      <c r="AU11" s="373"/>
      <c r="AV11" s="370">
        <v>16304.352718183383</v>
      </c>
      <c r="AW11" s="373"/>
      <c r="AX11" s="370">
        <v>18216.530185774802</v>
      </c>
      <c r="AY11" s="373"/>
      <c r="AZ11" s="370">
        <v>15086.156039392336</v>
      </c>
      <c r="BA11" s="373"/>
      <c r="BB11" s="370">
        <v>12505.836870465986</v>
      </c>
      <c r="BC11" s="373"/>
      <c r="BD11" s="370">
        <v>11107.930818405819</v>
      </c>
      <c r="BE11" s="373"/>
      <c r="BF11" s="370">
        <v>11796.543216295033</v>
      </c>
      <c r="BG11" s="373"/>
      <c r="BH11" s="370">
        <v>9537.596185489052</v>
      </c>
      <c r="BI11" s="373"/>
      <c r="BJ11" s="370">
        <v>10120.418344930058</v>
      </c>
      <c r="BK11" s="373"/>
      <c r="BL11" s="371">
        <v>8160.3865777610727</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1075.6288170724401</v>
      </c>
      <c r="G12" s="373"/>
      <c r="H12" s="378">
        <v>1072.0906245102547</v>
      </c>
      <c r="I12" s="373"/>
      <c r="J12" s="378">
        <v>1040.5737044439363</v>
      </c>
      <c r="K12" s="373"/>
      <c r="L12" s="378">
        <v>1075.2323134679245</v>
      </c>
      <c r="M12" s="373"/>
      <c r="N12" s="378">
        <v>1079.4559915686866</v>
      </c>
      <c r="O12" s="373"/>
      <c r="P12" s="378">
        <v>1098.735311332083</v>
      </c>
      <c r="Q12" s="373"/>
      <c r="R12" s="378">
        <v>1366.6449681301367</v>
      </c>
      <c r="S12" s="373"/>
      <c r="T12" s="378">
        <v>730.39285219822204</v>
      </c>
      <c r="U12" s="373"/>
      <c r="V12" s="378">
        <v>625.41292197556527</v>
      </c>
      <c r="W12" s="373"/>
      <c r="X12" s="378">
        <v>675.66574281786689</v>
      </c>
      <c r="Y12" s="373"/>
      <c r="Z12" s="378">
        <v>574.23288099735612</v>
      </c>
      <c r="AA12" s="373"/>
      <c r="AB12" s="378">
        <v>556.78690016097914</v>
      </c>
      <c r="AC12" s="373"/>
      <c r="AD12" s="378">
        <v>254.29499061042571</v>
      </c>
      <c r="AE12" s="373"/>
      <c r="AF12" s="378">
        <v>184.88429791226278</v>
      </c>
      <c r="AG12" s="373"/>
      <c r="AH12" s="378">
        <v>143.99008987751179</v>
      </c>
      <c r="AI12" s="373"/>
      <c r="AJ12" s="378">
        <v>197.21976186039146</v>
      </c>
      <c r="AK12" s="373"/>
      <c r="AL12" s="378">
        <v>220.5300038885313</v>
      </c>
      <c r="AM12" s="373"/>
      <c r="AN12" s="378">
        <v>221.66175571071494</v>
      </c>
      <c r="AO12" s="373"/>
      <c r="AP12" s="378">
        <v>248.07564465429962</v>
      </c>
      <c r="AQ12" s="373"/>
      <c r="AR12" s="378">
        <v>226.73164465739166</v>
      </c>
      <c r="AS12" s="373"/>
      <c r="AT12" s="378">
        <v>231.97837329829727</v>
      </c>
      <c r="AU12" s="373"/>
      <c r="AV12" s="378">
        <v>203.55073562650725</v>
      </c>
      <c r="AW12" s="373"/>
      <c r="AX12" s="378">
        <v>292.60854359564615</v>
      </c>
      <c r="AY12" s="373"/>
      <c r="AZ12" s="378">
        <v>226.23264964161845</v>
      </c>
      <c r="BA12" s="373"/>
      <c r="BB12" s="378">
        <v>176.92194164442725</v>
      </c>
      <c r="BC12" s="373"/>
      <c r="BD12" s="378">
        <v>162.41174108085832</v>
      </c>
      <c r="BE12" s="373"/>
      <c r="BF12" s="378">
        <v>32.459569127272459</v>
      </c>
      <c r="BG12" s="373"/>
      <c r="BH12" s="378">
        <v>14.621963889694083</v>
      </c>
      <c r="BI12" s="373"/>
      <c r="BJ12" s="378">
        <v>15.383869792697453</v>
      </c>
      <c r="BK12" s="373"/>
      <c r="BL12" s="379">
        <v>15.455844568698561</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171.32404941036137</v>
      </c>
      <c r="G13" s="373"/>
      <c r="H13" s="378">
        <v>171.01295137639411</v>
      </c>
      <c r="I13" s="373"/>
      <c r="J13" s="378">
        <v>155.63373183136895</v>
      </c>
      <c r="K13" s="373"/>
      <c r="L13" s="378">
        <v>155.83589219451687</v>
      </c>
      <c r="M13" s="373"/>
      <c r="N13" s="378">
        <v>26.306495168126759</v>
      </c>
      <c r="O13" s="373"/>
      <c r="P13" s="378">
        <v>148.71885402412389</v>
      </c>
      <c r="Q13" s="373"/>
      <c r="R13" s="378">
        <v>174.60189179158851</v>
      </c>
      <c r="S13" s="373"/>
      <c r="T13" s="378">
        <v>117.7284291782659</v>
      </c>
      <c r="U13" s="373"/>
      <c r="V13" s="378">
        <v>99.204855659741469</v>
      </c>
      <c r="W13" s="373"/>
      <c r="X13" s="378">
        <v>52.520517683750406</v>
      </c>
      <c r="Y13" s="373"/>
      <c r="Z13" s="378">
        <v>47.620726678067044</v>
      </c>
      <c r="AA13" s="373"/>
      <c r="AB13" s="378">
        <v>24.65221469668672</v>
      </c>
      <c r="AC13" s="373"/>
      <c r="AD13" s="378">
        <v>20.993000402272582</v>
      </c>
      <c r="AE13" s="373"/>
      <c r="AF13" s="378">
        <v>10.468462389062839</v>
      </c>
      <c r="AG13" s="373"/>
      <c r="AH13" s="378">
        <v>4.7869973126172001</v>
      </c>
      <c r="AI13" s="373"/>
      <c r="AJ13" s="378">
        <v>11.206123011793826</v>
      </c>
      <c r="AK13" s="373"/>
      <c r="AL13" s="378">
        <v>10.912755369959372</v>
      </c>
      <c r="AM13" s="373"/>
      <c r="AN13" s="378">
        <v>10.853560186893924</v>
      </c>
      <c r="AO13" s="373"/>
      <c r="AP13" s="378">
        <v>11.485750921389922</v>
      </c>
      <c r="AQ13" s="373"/>
      <c r="AR13" s="378">
        <v>14.860473145601246</v>
      </c>
      <c r="AS13" s="373"/>
      <c r="AT13" s="378">
        <v>10.473937383842417</v>
      </c>
      <c r="AU13" s="373"/>
      <c r="AV13" s="378">
        <v>9.7212493694888309</v>
      </c>
      <c r="AW13" s="373"/>
      <c r="AX13" s="378">
        <v>9.8129282270898326</v>
      </c>
      <c r="AY13" s="373"/>
      <c r="AZ13" s="378">
        <v>6.7049619091171548</v>
      </c>
      <c r="BA13" s="373"/>
      <c r="BB13" s="378">
        <v>5.2928365369556669</v>
      </c>
      <c r="BC13" s="373"/>
      <c r="BD13" s="378">
        <v>4.826573310014874</v>
      </c>
      <c r="BE13" s="373"/>
      <c r="BF13" s="378">
        <v>3.9793135164232329</v>
      </c>
      <c r="BG13" s="373"/>
      <c r="BH13" s="378">
        <v>1.9262653689412448</v>
      </c>
      <c r="BI13" s="373"/>
      <c r="BJ13" s="378">
        <v>2.74743623811294</v>
      </c>
      <c r="BK13" s="373"/>
      <c r="BL13" s="379">
        <v>2.0267454976567452</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8"/>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855.44423041644211</v>
      </c>
      <c r="G15" s="373"/>
      <c r="H15" s="374">
        <v>859.88772532956796</v>
      </c>
      <c r="I15" s="373"/>
      <c r="J15" s="374">
        <v>811.17084876342506</v>
      </c>
      <c r="K15" s="373"/>
      <c r="L15" s="374">
        <v>677.20999123655383</v>
      </c>
      <c r="M15" s="373"/>
      <c r="N15" s="374">
        <v>1201.8850862747677</v>
      </c>
      <c r="O15" s="373"/>
      <c r="P15" s="374">
        <v>627.32300753123081</v>
      </c>
      <c r="Q15" s="373"/>
      <c r="R15" s="374">
        <v>830.07583215872432</v>
      </c>
      <c r="S15" s="373"/>
      <c r="T15" s="374">
        <v>623.41368498394479</v>
      </c>
      <c r="U15" s="373"/>
      <c r="V15" s="374">
        <v>707.90541091464195</v>
      </c>
      <c r="W15" s="373"/>
      <c r="X15" s="374">
        <v>371.04770873824759</v>
      </c>
      <c r="Y15" s="373"/>
      <c r="Z15" s="374">
        <v>310.41755043267415</v>
      </c>
      <c r="AA15" s="373"/>
      <c r="AB15" s="374">
        <v>182.92611755212525</v>
      </c>
      <c r="AC15" s="373"/>
      <c r="AD15" s="374">
        <v>149.99958047779927</v>
      </c>
      <c r="AE15" s="373"/>
      <c r="AF15" s="374">
        <v>63.927784093385938</v>
      </c>
      <c r="AG15" s="373"/>
      <c r="AH15" s="374">
        <v>65.456628360723855</v>
      </c>
      <c r="AI15" s="373"/>
      <c r="AJ15" s="374">
        <v>120.80280540649238</v>
      </c>
      <c r="AK15" s="373"/>
      <c r="AL15" s="374">
        <v>135.75224681880292</v>
      </c>
      <c r="AM15" s="373"/>
      <c r="AN15" s="374">
        <v>108.26207089997989</v>
      </c>
      <c r="AO15" s="373"/>
      <c r="AP15" s="374">
        <v>128.73727986931431</v>
      </c>
      <c r="AQ15" s="373"/>
      <c r="AR15" s="374">
        <v>80.463996451414204</v>
      </c>
      <c r="AS15" s="373"/>
      <c r="AT15" s="374">
        <v>87.561222703452998</v>
      </c>
      <c r="AU15" s="373"/>
      <c r="AV15" s="374">
        <v>20.620533434825187</v>
      </c>
      <c r="AW15" s="373"/>
      <c r="AX15" s="374">
        <v>117.81019953988114</v>
      </c>
      <c r="AY15" s="373"/>
      <c r="AZ15" s="374">
        <v>82.973777886665673</v>
      </c>
      <c r="BA15" s="373"/>
      <c r="BB15" s="374">
        <v>87.751840472431155</v>
      </c>
      <c r="BC15" s="373"/>
      <c r="BD15" s="374">
        <v>86.186954374765747</v>
      </c>
      <c r="BE15" s="373"/>
      <c r="BF15" s="374">
        <v>77.325837918144089</v>
      </c>
      <c r="BG15" s="373"/>
      <c r="BH15" s="374">
        <v>33.89544578678538</v>
      </c>
      <c r="BI15" s="373"/>
      <c r="BJ15" s="374">
        <v>46.294446422904926</v>
      </c>
      <c r="BK15" s="373"/>
      <c r="BL15" s="375">
        <v>25.829433298249441</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11609.84768364421</v>
      </c>
      <c r="G16" s="373"/>
      <c r="H16" s="374">
        <v>11456.166874299035</v>
      </c>
      <c r="I16" s="373"/>
      <c r="J16" s="374">
        <v>12353.951710231569</v>
      </c>
      <c r="K16" s="373"/>
      <c r="L16" s="374">
        <v>12690.154023255036</v>
      </c>
      <c r="M16" s="373"/>
      <c r="N16" s="374">
        <v>9343.2157775073556</v>
      </c>
      <c r="O16" s="373"/>
      <c r="P16" s="374">
        <v>7464.2110230450571</v>
      </c>
      <c r="Q16" s="373"/>
      <c r="R16" s="374">
        <v>8184.5147631538421</v>
      </c>
      <c r="S16" s="373"/>
      <c r="T16" s="374">
        <v>6333.0082526780961</v>
      </c>
      <c r="U16" s="373"/>
      <c r="V16" s="374">
        <v>6276.9674657690393</v>
      </c>
      <c r="W16" s="373"/>
      <c r="X16" s="374">
        <v>3924.8665196865136</v>
      </c>
      <c r="Y16" s="373"/>
      <c r="Z16" s="374">
        <v>3191.2999172092641</v>
      </c>
      <c r="AA16" s="373"/>
      <c r="AB16" s="374">
        <v>2916.6757164621572</v>
      </c>
      <c r="AC16" s="373"/>
      <c r="AD16" s="374">
        <v>2704.0400521515044</v>
      </c>
      <c r="AE16" s="373"/>
      <c r="AF16" s="374">
        <v>1143.8147007011505</v>
      </c>
      <c r="AG16" s="373"/>
      <c r="AH16" s="374">
        <v>1509.9731697221935</v>
      </c>
      <c r="AI16" s="373"/>
      <c r="AJ16" s="374">
        <v>406.57389463322102</v>
      </c>
      <c r="AK16" s="373"/>
      <c r="AL16" s="374">
        <v>308.85618750341251</v>
      </c>
      <c r="AM16" s="373"/>
      <c r="AN16" s="374">
        <v>408.11548277368621</v>
      </c>
      <c r="AO16" s="373"/>
      <c r="AP16" s="374">
        <v>417.73022520977469</v>
      </c>
      <c r="AQ16" s="373"/>
      <c r="AR16" s="374">
        <v>338.95408581204913</v>
      </c>
      <c r="AS16" s="373"/>
      <c r="AT16" s="374">
        <v>344.85398842801152</v>
      </c>
      <c r="AU16" s="373"/>
      <c r="AV16" s="374">
        <v>179.5206431648329</v>
      </c>
      <c r="AW16" s="373"/>
      <c r="AX16" s="374">
        <v>266.92678505703776</v>
      </c>
      <c r="AY16" s="373"/>
      <c r="AZ16" s="374">
        <v>113.04388561747172</v>
      </c>
      <c r="BA16" s="373"/>
      <c r="BB16" s="374">
        <v>161.08288986447195</v>
      </c>
      <c r="BC16" s="373"/>
      <c r="BD16" s="374">
        <v>181.6919553850378</v>
      </c>
      <c r="BE16" s="373"/>
      <c r="BF16" s="374">
        <v>143.89642183783729</v>
      </c>
      <c r="BG16" s="373"/>
      <c r="BH16" s="374">
        <v>134.12707344244313</v>
      </c>
      <c r="BI16" s="373"/>
      <c r="BJ16" s="374">
        <v>170.59037990084806</v>
      </c>
      <c r="BK16" s="373"/>
      <c r="BL16" s="375">
        <v>80.042547501423243</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1744.9208853736291</v>
      </c>
      <c r="G17" s="373"/>
      <c r="H17" s="374">
        <v>2058.7393927970211</v>
      </c>
      <c r="I17" s="373"/>
      <c r="J17" s="374">
        <v>1484.1167102650668</v>
      </c>
      <c r="K17" s="373"/>
      <c r="L17" s="374">
        <v>1487.4994915994153</v>
      </c>
      <c r="M17" s="373"/>
      <c r="N17" s="374">
        <v>3579.7985727595365</v>
      </c>
      <c r="O17" s="373" t="s">
        <v>357</v>
      </c>
      <c r="P17" s="374">
        <v>737.20659568444205</v>
      </c>
      <c r="Q17" s="373"/>
      <c r="R17" s="374">
        <v>644.28366492784596</v>
      </c>
      <c r="S17" s="373"/>
      <c r="T17" s="374">
        <v>603.36552827942478</v>
      </c>
      <c r="U17" s="373"/>
      <c r="V17" s="374">
        <v>828.63373910542259</v>
      </c>
      <c r="W17" s="373"/>
      <c r="X17" s="374">
        <v>584.67730889329914</v>
      </c>
      <c r="Y17" s="373"/>
      <c r="Z17" s="374">
        <v>468.93787190714039</v>
      </c>
      <c r="AA17" s="373"/>
      <c r="AB17" s="374">
        <v>453.90120859990549</v>
      </c>
      <c r="AC17" s="373"/>
      <c r="AD17" s="374">
        <v>416.78274561765056</v>
      </c>
      <c r="AE17" s="373"/>
      <c r="AF17" s="374">
        <v>439.24720981606316</v>
      </c>
      <c r="AG17" s="373"/>
      <c r="AH17" s="374">
        <v>337.46721118167522</v>
      </c>
      <c r="AI17" s="373"/>
      <c r="AJ17" s="374">
        <v>47.596982320711888</v>
      </c>
      <c r="AK17" s="373"/>
      <c r="AL17" s="374">
        <v>40.910878419966501</v>
      </c>
      <c r="AM17" s="373"/>
      <c r="AN17" s="374">
        <v>25.388881497439332</v>
      </c>
      <c r="AO17" s="373"/>
      <c r="AP17" s="374">
        <v>31.571074502788552</v>
      </c>
      <c r="AQ17" s="373"/>
      <c r="AR17" s="374">
        <v>29.90720716880854</v>
      </c>
      <c r="AS17" s="373"/>
      <c r="AT17" s="374">
        <v>18.46533798241941</v>
      </c>
      <c r="AU17" s="373"/>
      <c r="AV17" s="374">
        <v>13.018486655288388</v>
      </c>
      <c r="AW17" s="373"/>
      <c r="AX17" s="374">
        <v>28.771806046188104</v>
      </c>
      <c r="AY17" s="373"/>
      <c r="AZ17" s="374">
        <v>10.950775037952612</v>
      </c>
      <c r="BA17" s="373"/>
      <c r="BB17" s="374">
        <v>19.044402535033591</v>
      </c>
      <c r="BC17" s="373"/>
      <c r="BD17" s="374">
        <v>18.177503980739395</v>
      </c>
      <c r="BE17" s="373"/>
      <c r="BF17" s="374">
        <v>11.403149338307225</v>
      </c>
      <c r="BG17" s="373"/>
      <c r="BH17" s="374">
        <v>10.009594838082389</v>
      </c>
      <c r="BI17" s="373"/>
      <c r="BJ17" s="374">
        <v>12.93254005692142</v>
      </c>
      <c r="BK17" s="373"/>
      <c r="BL17" s="375">
        <v>7.7033286207433358</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12748.383333717326</v>
      </c>
      <c r="G18" s="373"/>
      <c r="H18" s="378">
        <v>12681.943648827986</v>
      </c>
      <c r="I18" s="373"/>
      <c r="J18" s="378">
        <v>12820.857744913747</v>
      </c>
      <c r="K18" s="373"/>
      <c r="L18" s="378">
        <v>12903.765688826392</v>
      </c>
      <c r="M18" s="373"/>
      <c r="N18" s="378">
        <v>12633.548685084361</v>
      </c>
      <c r="O18" s="373"/>
      <c r="P18" s="378">
        <v>13778.503782956774</v>
      </c>
      <c r="Q18" s="373"/>
      <c r="R18" s="378">
        <v>13916.716834307003</v>
      </c>
      <c r="S18" s="373"/>
      <c r="T18" s="378">
        <v>11510.347522543874</v>
      </c>
      <c r="U18" s="373"/>
      <c r="V18" s="378">
        <v>12398.538518270503</v>
      </c>
      <c r="W18" s="373"/>
      <c r="X18" s="378">
        <v>10175.769416155483</v>
      </c>
      <c r="Y18" s="373"/>
      <c r="Z18" s="378">
        <v>9670.8449523300678</v>
      </c>
      <c r="AA18" s="373"/>
      <c r="AB18" s="378">
        <v>11907.062546571957</v>
      </c>
      <c r="AC18" s="373"/>
      <c r="AD18" s="378">
        <v>8892.9706592017064</v>
      </c>
      <c r="AE18" s="373"/>
      <c r="AF18" s="378">
        <v>8652.35801673081</v>
      </c>
      <c r="AG18" s="373"/>
      <c r="AH18" s="378">
        <v>9570.0632843551884</v>
      </c>
      <c r="AI18" s="373"/>
      <c r="AJ18" s="378">
        <v>10607.331148534226</v>
      </c>
      <c r="AK18" s="373"/>
      <c r="AL18" s="378">
        <v>7569.0261034731893</v>
      </c>
      <c r="AM18" s="373"/>
      <c r="AN18" s="378">
        <v>3301.5000749469623</v>
      </c>
      <c r="AO18" s="373"/>
      <c r="AP18" s="378">
        <v>2147.316321879407</v>
      </c>
      <c r="AQ18" s="373"/>
      <c r="AR18" s="378">
        <v>2328.9358295681404</v>
      </c>
      <c r="AS18" s="373"/>
      <c r="AT18" s="378">
        <v>2391.9440217871988</v>
      </c>
      <c r="AU18" s="373"/>
      <c r="AV18" s="378">
        <v>2926.1525603638374</v>
      </c>
      <c r="AW18" s="373"/>
      <c r="AX18" s="378">
        <v>3523.0120338800193</v>
      </c>
      <c r="AY18" s="373"/>
      <c r="AZ18" s="378">
        <v>3345.254094756453</v>
      </c>
      <c r="BA18" s="373"/>
      <c r="BB18" s="378">
        <v>3201.5774802043093</v>
      </c>
      <c r="BC18" s="373"/>
      <c r="BD18" s="378">
        <v>2797.5393281461547</v>
      </c>
      <c r="BE18" s="373"/>
      <c r="BF18" s="378">
        <v>2546.357704328093</v>
      </c>
      <c r="BG18" s="373"/>
      <c r="BH18" s="378">
        <v>3367.8169962913212</v>
      </c>
      <c r="BI18" s="373"/>
      <c r="BJ18" s="378">
        <v>3572.3108825083914</v>
      </c>
      <c r="BK18" s="373"/>
      <c r="BL18" s="379">
        <v>3023.3007252689176</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2240.6212119324159</v>
      </c>
      <c r="G19" s="373"/>
      <c r="H19" s="378">
        <v>2175.5537044557746</v>
      </c>
      <c r="I19" s="373"/>
      <c r="J19" s="378">
        <v>2077.8983146184896</v>
      </c>
      <c r="K19" s="373"/>
      <c r="L19" s="378">
        <v>2010.3125348193464</v>
      </c>
      <c r="M19" s="373"/>
      <c r="N19" s="378">
        <v>1846.4025198714783</v>
      </c>
      <c r="O19" s="373"/>
      <c r="P19" s="378">
        <v>1326.4293749368578</v>
      </c>
      <c r="Q19" s="373"/>
      <c r="R19" s="378">
        <v>1615.9451430661541</v>
      </c>
      <c r="S19" s="373"/>
      <c r="T19" s="378">
        <v>1697.058741068299</v>
      </c>
      <c r="U19" s="373"/>
      <c r="V19" s="378">
        <v>1654.1903556065631</v>
      </c>
      <c r="W19" s="373"/>
      <c r="X19" s="378">
        <v>1399.9963288508927</v>
      </c>
      <c r="Y19" s="373"/>
      <c r="Z19" s="378">
        <v>1189.4351584451003</v>
      </c>
      <c r="AA19" s="373"/>
      <c r="AB19" s="378">
        <v>1316.2323731870292</v>
      </c>
      <c r="AC19" s="373"/>
      <c r="AD19" s="378">
        <v>1303.6575827315348</v>
      </c>
      <c r="AE19" s="373"/>
      <c r="AF19" s="378">
        <v>1232.5958500019667</v>
      </c>
      <c r="AG19" s="373"/>
      <c r="AH19" s="378">
        <v>1097.5874994318424</v>
      </c>
      <c r="AI19" s="373"/>
      <c r="AJ19" s="378">
        <v>1231.1267111162615</v>
      </c>
      <c r="AK19" s="373"/>
      <c r="AL19" s="378">
        <v>1368.7180996720986</v>
      </c>
      <c r="AM19" s="373"/>
      <c r="AN19" s="378">
        <v>1309.1561179806099</v>
      </c>
      <c r="AO19" s="373"/>
      <c r="AP19" s="378">
        <v>1446.5277369137659</v>
      </c>
      <c r="AQ19" s="373"/>
      <c r="AR19" s="378">
        <v>1350.1464607272785</v>
      </c>
      <c r="AS19" s="373"/>
      <c r="AT19" s="378">
        <v>1422.6814895179068</v>
      </c>
      <c r="AU19" s="373"/>
      <c r="AV19" s="378">
        <v>1531.6368999267277</v>
      </c>
      <c r="AW19" s="373"/>
      <c r="AX19" s="378">
        <v>1444.178556810956</v>
      </c>
      <c r="AY19" s="373"/>
      <c r="AZ19" s="378">
        <v>1413.7583313876835</v>
      </c>
      <c r="BA19" s="373"/>
      <c r="BB19" s="378">
        <v>1353.2704534090053</v>
      </c>
      <c r="BC19" s="373"/>
      <c r="BD19" s="378">
        <v>1273.1584468342303</v>
      </c>
      <c r="BE19" s="373"/>
      <c r="BF19" s="378">
        <v>1195.5943398939817</v>
      </c>
      <c r="BG19" s="373"/>
      <c r="BH19" s="378">
        <v>1512.4986921769109</v>
      </c>
      <c r="BI19" s="373"/>
      <c r="BJ19" s="378">
        <v>1429.8483518853673</v>
      </c>
      <c r="BK19" s="373"/>
      <c r="BL19" s="379">
        <v>1066.4005639975262</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51.186641819957053</v>
      </c>
      <c r="G20" s="373"/>
      <c r="H20" s="378">
        <v>58.768563799728064</v>
      </c>
      <c r="I20" s="373"/>
      <c r="J20" s="378">
        <v>65.27937466597001</v>
      </c>
      <c r="K20" s="373"/>
      <c r="L20" s="378">
        <v>51.430888239390143</v>
      </c>
      <c r="M20" s="373"/>
      <c r="N20" s="378">
        <v>51.420496999911883</v>
      </c>
      <c r="O20" s="373"/>
      <c r="P20" s="378">
        <v>38.584409921103095</v>
      </c>
      <c r="Q20" s="373"/>
      <c r="R20" s="378">
        <v>33.358808531884087</v>
      </c>
      <c r="S20" s="373"/>
      <c r="T20" s="378">
        <v>34.048058460337685</v>
      </c>
      <c r="U20" s="373"/>
      <c r="V20" s="378">
        <v>36.29307941763841</v>
      </c>
      <c r="W20" s="373"/>
      <c r="X20" s="378">
        <v>13.085422376666527</v>
      </c>
      <c r="Y20" s="373"/>
      <c r="Z20" s="378">
        <v>8.2111438051488967</v>
      </c>
      <c r="AA20" s="373"/>
      <c r="AB20" s="378">
        <v>5.474670025837975</v>
      </c>
      <c r="AC20" s="373"/>
      <c r="AD20" s="378">
        <v>2.3180155893340175</v>
      </c>
      <c r="AE20" s="373"/>
      <c r="AF20" s="378">
        <v>3.4382422983578347</v>
      </c>
      <c r="AG20" s="373"/>
      <c r="AH20" s="378">
        <v>2.6966707081973857</v>
      </c>
      <c r="AI20" s="373"/>
      <c r="AJ20" s="378">
        <v>2.8221269590328029</v>
      </c>
      <c r="AK20" s="373"/>
      <c r="AL20" s="378">
        <v>3.2563411121540877</v>
      </c>
      <c r="AM20" s="373"/>
      <c r="AN20" s="378">
        <v>2.5186539447012231</v>
      </c>
      <c r="AO20" s="373"/>
      <c r="AP20" s="378">
        <v>2.6303445556510598</v>
      </c>
      <c r="AQ20" s="373"/>
      <c r="AR20" s="378">
        <v>2.2162057713185841</v>
      </c>
      <c r="AS20" s="373"/>
      <c r="AT20" s="378">
        <v>4.0925028123949678</v>
      </c>
      <c r="AU20" s="373"/>
      <c r="AV20" s="378">
        <v>1.6670207786160647</v>
      </c>
      <c r="AW20" s="373"/>
      <c r="AX20" s="378">
        <v>2.3832593559001913</v>
      </c>
      <c r="AY20" s="373"/>
      <c r="AZ20" s="378">
        <v>1.5302484968030101</v>
      </c>
      <c r="BA20" s="373"/>
      <c r="BB20" s="378">
        <v>1.845656653341655</v>
      </c>
      <c r="BC20" s="373"/>
      <c r="BD20" s="378">
        <v>0.73574734691016463</v>
      </c>
      <c r="BE20" s="373"/>
      <c r="BF20" s="378">
        <v>0.29484775120255535</v>
      </c>
      <c r="BG20" s="373"/>
      <c r="BH20" s="378">
        <v>0.42723153391938334</v>
      </c>
      <c r="BI20" s="373"/>
      <c r="BJ20" s="378">
        <v>0.64773782082588938</v>
      </c>
      <c r="BK20" s="373"/>
      <c r="BL20" s="379">
        <v>0.5798610926979394</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8"/>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43.246285653513645</v>
      </c>
      <c r="G22" s="373"/>
      <c r="H22" s="375">
        <v>37.702139706044598</v>
      </c>
      <c r="I22" s="373"/>
      <c r="J22" s="375">
        <v>41.239562614659697</v>
      </c>
      <c r="K22" s="373"/>
      <c r="L22" s="375">
        <v>44.983373274109752</v>
      </c>
      <c r="M22" s="373"/>
      <c r="N22" s="375">
        <v>39.196085999526964</v>
      </c>
      <c r="O22" s="373"/>
      <c r="P22" s="375">
        <v>39.800055888833818</v>
      </c>
      <c r="Q22" s="373"/>
      <c r="R22" s="375">
        <v>69.851033767761976</v>
      </c>
      <c r="S22" s="373"/>
      <c r="T22" s="375">
        <v>49.949577244073822</v>
      </c>
      <c r="U22" s="373"/>
      <c r="V22" s="375">
        <v>38.52587368701321</v>
      </c>
      <c r="W22" s="373"/>
      <c r="X22" s="375">
        <v>26.942183415721686</v>
      </c>
      <c r="Y22" s="373"/>
      <c r="Z22" s="375">
        <v>30.071342180670619</v>
      </c>
      <c r="AA22" s="373"/>
      <c r="AB22" s="375">
        <v>19.20466219298055</v>
      </c>
      <c r="AC22" s="373"/>
      <c r="AD22" s="375">
        <v>17.700363799042801</v>
      </c>
      <c r="AE22" s="373"/>
      <c r="AF22" s="375">
        <v>36.384069793828651</v>
      </c>
      <c r="AG22" s="373"/>
      <c r="AH22" s="375">
        <v>20.958601902270562</v>
      </c>
      <c r="AI22" s="373"/>
      <c r="AJ22" s="375">
        <v>1.4996620078331595</v>
      </c>
      <c r="AK22" s="373"/>
      <c r="AL22" s="375">
        <v>6.0996299328067494</v>
      </c>
      <c r="AM22" s="373"/>
      <c r="AN22" s="375">
        <v>6.9643236074525312</v>
      </c>
      <c r="AO22" s="373"/>
      <c r="AP22" s="375">
        <v>10.151334311338696</v>
      </c>
      <c r="AQ22" s="373"/>
      <c r="AR22" s="375">
        <v>30.241701927451931</v>
      </c>
      <c r="AS22" s="373"/>
      <c r="AT22" s="375">
        <v>14.821718960682135</v>
      </c>
      <c r="AU22" s="373"/>
      <c r="AV22" s="374">
        <v>6.6771706646569582</v>
      </c>
      <c r="AW22" s="373"/>
      <c r="AX22" s="374">
        <v>8.3691415807373097</v>
      </c>
      <c r="AY22" s="373"/>
      <c r="AZ22" s="374">
        <v>10.366957121937981</v>
      </c>
      <c r="BA22" s="373"/>
      <c r="BB22" s="374">
        <v>17.425928140558693</v>
      </c>
      <c r="BC22" s="373"/>
      <c r="BD22" s="374">
        <v>13.0464984212656</v>
      </c>
      <c r="BE22" s="373"/>
      <c r="BF22" s="374">
        <v>7.6700322969912786</v>
      </c>
      <c r="BG22" s="373"/>
      <c r="BH22" s="374">
        <v>5.4678437227963697</v>
      </c>
      <c r="BI22" s="373"/>
      <c r="BJ22" s="374">
        <v>5.4574734588245803</v>
      </c>
      <c r="BK22" s="373"/>
      <c r="BL22" s="375">
        <v>19.62378412854698</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834.65318538097779</v>
      </c>
      <c r="G23" s="373"/>
      <c r="H23" s="375">
        <v>827.99707678843652</v>
      </c>
      <c r="I23" s="373"/>
      <c r="J23" s="375">
        <v>833.85402527730673</v>
      </c>
      <c r="K23" s="373"/>
      <c r="L23" s="375">
        <v>827.52665189456468</v>
      </c>
      <c r="M23" s="373"/>
      <c r="N23" s="375">
        <v>810.75585604618834</v>
      </c>
      <c r="O23" s="373"/>
      <c r="P23" s="375">
        <v>961.40623141421679</v>
      </c>
      <c r="Q23" s="373"/>
      <c r="R23" s="375">
        <v>859.68717020653594</v>
      </c>
      <c r="S23" s="373"/>
      <c r="T23" s="375">
        <v>748.99445489461766</v>
      </c>
      <c r="U23" s="373"/>
      <c r="V23" s="375">
        <v>710.72791461171619</v>
      </c>
      <c r="W23" s="373"/>
      <c r="X23" s="375">
        <v>742.71520346586544</v>
      </c>
      <c r="Y23" s="373"/>
      <c r="Z23" s="375">
        <v>935.52774176531511</v>
      </c>
      <c r="AA23" s="373"/>
      <c r="AB23" s="375">
        <v>762.05504009084393</v>
      </c>
      <c r="AC23" s="373"/>
      <c r="AD23" s="375">
        <v>1060.1077658302545</v>
      </c>
      <c r="AE23" s="373"/>
      <c r="AF23" s="375">
        <v>1323.0473208748019</v>
      </c>
      <c r="AG23" s="373"/>
      <c r="AH23" s="375">
        <v>754.97896376699407</v>
      </c>
      <c r="AI23" s="373"/>
      <c r="AJ23" s="375">
        <v>572.46110996587049</v>
      </c>
      <c r="AK23" s="373"/>
      <c r="AL23" s="375">
        <v>581.97951482663302</v>
      </c>
      <c r="AM23" s="373"/>
      <c r="AN23" s="375">
        <v>694.31894379752407</v>
      </c>
      <c r="AO23" s="373"/>
      <c r="AP23" s="375">
        <v>649.98866315989176</v>
      </c>
      <c r="AQ23" s="373"/>
      <c r="AR23" s="375">
        <v>668.80762837436578</v>
      </c>
      <c r="AS23" s="373"/>
      <c r="AT23" s="375">
        <v>671.98153508672954</v>
      </c>
      <c r="AU23" s="373"/>
      <c r="AV23" s="374">
        <v>705.26738653195355</v>
      </c>
      <c r="AW23" s="373"/>
      <c r="AX23" s="374">
        <v>695.13470949621626</v>
      </c>
      <c r="AY23" s="373"/>
      <c r="AZ23" s="374">
        <v>641.10291435096542</v>
      </c>
      <c r="BA23" s="373"/>
      <c r="BB23" s="374">
        <v>712.49040584945078</v>
      </c>
      <c r="BC23" s="373"/>
      <c r="BD23" s="374">
        <v>748.82489145154875</v>
      </c>
      <c r="BE23" s="373"/>
      <c r="BF23" s="374">
        <v>819.65274272659701</v>
      </c>
      <c r="BG23" s="373"/>
      <c r="BH23" s="374">
        <v>683.54006923297652</v>
      </c>
      <c r="BI23" s="373"/>
      <c r="BJ23" s="374">
        <v>750.09220790012569</v>
      </c>
      <c r="BK23" s="373"/>
      <c r="BL23" s="375">
        <v>798.94913665708361</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8"/>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13551.351654603337</v>
      </c>
      <c r="G25" s="373"/>
      <c r="H25" s="375">
        <v>13822.831080439973</v>
      </c>
      <c r="I25" s="373"/>
      <c r="J25" s="375">
        <v>14122.045216260665</v>
      </c>
      <c r="K25" s="373"/>
      <c r="L25" s="375">
        <v>14237.028705675662</v>
      </c>
      <c r="M25" s="373"/>
      <c r="N25" s="375">
        <v>15015.33090392759</v>
      </c>
      <c r="O25" s="373"/>
      <c r="P25" s="375">
        <v>23216.408944169794</v>
      </c>
      <c r="Q25" s="373"/>
      <c r="R25" s="375">
        <v>17026.591900731724</v>
      </c>
      <c r="S25" s="373"/>
      <c r="T25" s="375">
        <v>13975.448703844289</v>
      </c>
      <c r="U25" s="373"/>
      <c r="V25" s="375">
        <v>14162.744338524015</v>
      </c>
      <c r="W25" s="373"/>
      <c r="X25" s="375">
        <v>16222.865292000841</v>
      </c>
      <c r="Y25" s="373"/>
      <c r="Z25" s="375">
        <v>15397.235896720253</v>
      </c>
      <c r="AA25" s="373"/>
      <c r="AB25" s="375">
        <v>15714.788107576456</v>
      </c>
      <c r="AC25" s="373"/>
      <c r="AD25" s="375">
        <v>13650.987262176925</v>
      </c>
      <c r="AE25" s="373"/>
      <c r="AF25" s="375">
        <v>12084.349069368855</v>
      </c>
      <c r="AG25" s="373"/>
      <c r="AH25" s="375">
        <v>9744.8211733520948</v>
      </c>
      <c r="AI25" s="373"/>
      <c r="AJ25" s="375">
        <v>10297.441905615384</v>
      </c>
      <c r="AK25" s="373"/>
      <c r="AL25" s="375">
        <v>10596.127315156191</v>
      </c>
      <c r="AM25" s="373"/>
      <c r="AN25" s="375">
        <v>10522.896736391071</v>
      </c>
      <c r="AO25" s="373"/>
      <c r="AP25" s="375">
        <v>9644.9984037673166</v>
      </c>
      <c r="AQ25" s="373"/>
      <c r="AR25" s="375">
        <v>9390.2285749724633</v>
      </c>
      <c r="AS25" s="373"/>
      <c r="AT25" s="375">
        <v>9965.3215231482245</v>
      </c>
      <c r="AU25" s="373"/>
      <c r="AV25" s="374">
        <v>10512.800963401929</v>
      </c>
      <c r="AW25" s="373"/>
      <c r="AX25" s="374">
        <v>11594.045924655491</v>
      </c>
      <c r="AY25" s="373"/>
      <c r="AZ25" s="374">
        <v>9095.6534016385976</v>
      </c>
      <c r="BA25" s="373"/>
      <c r="BB25" s="374">
        <v>6654.2438094666786</v>
      </c>
      <c r="BC25" s="373"/>
      <c r="BD25" s="374">
        <v>5697.9800938660346</v>
      </c>
      <c r="BE25" s="373"/>
      <c r="BF25" s="374">
        <v>6817.2744511304345</v>
      </c>
      <c r="BG25" s="373"/>
      <c r="BH25" s="374">
        <v>3701.4743763214492</v>
      </c>
      <c r="BI25" s="373"/>
      <c r="BJ25" s="374">
        <v>4022.2180264580825</v>
      </c>
      <c r="BK25" s="373"/>
      <c r="BL25" s="375">
        <v>3054.4600048829802</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179.02887184047984</v>
      </c>
      <c r="G26" s="373"/>
      <c r="H26" s="374">
        <v>193.53792885051053</v>
      </c>
      <c r="I26" s="373"/>
      <c r="J26" s="374">
        <v>232.44752413957724</v>
      </c>
      <c r="K26" s="373"/>
      <c r="L26" s="374">
        <v>230.98411697020904</v>
      </c>
      <c r="M26" s="373"/>
      <c r="N26" s="374">
        <v>159.78009087260534</v>
      </c>
      <c r="O26" s="373"/>
      <c r="P26" s="374">
        <v>153.34688280731996</v>
      </c>
      <c r="Q26" s="373"/>
      <c r="R26" s="374">
        <v>278.01489906081565</v>
      </c>
      <c r="S26" s="373"/>
      <c r="T26" s="374">
        <v>171.84097655924322</v>
      </c>
      <c r="U26" s="373"/>
      <c r="V26" s="374">
        <v>172.09116101619679</v>
      </c>
      <c r="W26" s="373"/>
      <c r="X26" s="374">
        <v>112.00880536625205</v>
      </c>
      <c r="Y26" s="373"/>
      <c r="Z26" s="374">
        <v>107.47939109037067</v>
      </c>
      <c r="AA26" s="373"/>
      <c r="AB26" s="374">
        <v>68.738504414620948</v>
      </c>
      <c r="AC26" s="373"/>
      <c r="AD26" s="374">
        <v>70.086564293703304</v>
      </c>
      <c r="AE26" s="373"/>
      <c r="AF26" s="374">
        <v>26.974077972673893</v>
      </c>
      <c r="AG26" s="373"/>
      <c r="AH26" s="374">
        <v>13.516441359759984</v>
      </c>
      <c r="AI26" s="373"/>
      <c r="AJ26" s="374">
        <v>18.297914293748303</v>
      </c>
      <c r="AK26" s="373"/>
      <c r="AL26" s="374">
        <v>19.870133397964544</v>
      </c>
      <c r="AM26" s="373"/>
      <c r="AN26" s="374">
        <v>60.436022723088492</v>
      </c>
      <c r="AO26" s="373"/>
      <c r="AP26" s="374">
        <v>87.049978369555561</v>
      </c>
      <c r="AQ26" s="373"/>
      <c r="AR26" s="374">
        <v>42.441672956346672</v>
      </c>
      <c r="AS26" s="373"/>
      <c r="AT26" s="374">
        <v>35.571443628232551</v>
      </c>
      <c r="AU26" s="373"/>
      <c r="AV26" s="374">
        <v>32.398121950754742</v>
      </c>
      <c r="AW26" s="373"/>
      <c r="AX26" s="374">
        <v>103.73781203976888</v>
      </c>
      <c r="AY26" s="373"/>
      <c r="AZ26" s="374">
        <v>21.701650841365996</v>
      </c>
      <c r="BA26" s="373"/>
      <c r="BB26" s="374">
        <v>24.007113908791283</v>
      </c>
      <c r="BC26" s="373"/>
      <c r="BD26" s="374">
        <v>24.291607576603631</v>
      </c>
      <c r="BE26" s="373"/>
      <c r="BF26" s="374">
        <v>24.990654454689921</v>
      </c>
      <c r="BG26" s="373"/>
      <c r="BH26" s="374">
        <v>12.950573199538082</v>
      </c>
      <c r="BI26" s="373"/>
      <c r="BJ26" s="374">
        <v>18.417576717791867</v>
      </c>
      <c r="BK26" s="373"/>
      <c r="BL26" s="375">
        <v>12.433684518877131</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8.4732598960888854</v>
      </c>
      <c r="G27" s="373"/>
      <c r="H27" s="378">
        <v>9.7849547368208647</v>
      </c>
      <c r="I27" s="373"/>
      <c r="J27" s="378">
        <v>10.591844301118744</v>
      </c>
      <c r="K27" s="373"/>
      <c r="L27" s="378">
        <v>9.5628636484085057</v>
      </c>
      <c r="M27" s="373"/>
      <c r="N27" s="378">
        <v>0.74660113602305755</v>
      </c>
      <c r="O27" s="373"/>
      <c r="P27" s="378">
        <v>8.9142150670610096</v>
      </c>
      <c r="Q27" s="373"/>
      <c r="R27" s="378">
        <v>8.824026452171875</v>
      </c>
      <c r="S27" s="373"/>
      <c r="T27" s="378">
        <v>6.8529318844766491</v>
      </c>
      <c r="U27" s="373"/>
      <c r="V27" s="378">
        <v>6.767993146048588</v>
      </c>
      <c r="W27" s="373"/>
      <c r="X27" s="378">
        <v>3.5878749588169074</v>
      </c>
      <c r="Y27" s="373"/>
      <c r="Z27" s="378">
        <v>3.3944036283639245</v>
      </c>
      <c r="AA27" s="373"/>
      <c r="AB27" s="378">
        <v>2.6404982816902511</v>
      </c>
      <c r="AC27" s="373"/>
      <c r="AD27" s="378">
        <v>1.8509127144101607</v>
      </c>
      <c r="AE27" s="373"/>
      <c r="AF27" s="378">
        <v>1.2748011910785093</v>
      </c>
      <c r="AG27" s="373"/>
      <c r="AH27" s="378">
        <v>1.7081126714920798</v>
      </c>
      <c r="AI27" s="373"/>
      <c r="AJ27" s="378">
        <v>1.4258722009507736</v>
      </c>
      <c r="AK27" s="373"/>
      <c r="AL27" s="378">
        <v>1.516539084382883</v>
      </c>
      <c r="AM27" s="373"/>
      <c r="AN27" s="378">
        <v>1.3544781868382665</v>
      </c>
      <c r="AO27" s="373"/>
      <c r="AP27" s="378">
        <v>1.2016572221522019</v>
      </c>
      <c r="AQ27" s="373"/>
      <c r="AR27" s="378">
        <v>1.0948444360875289</v>
      </c>
      <c r="AS27" s="373"/>
      <c r="AT27" s="378">
        <v>1.6896366503661304</v>
      </c>
      <c r="AU27" s="373"/>
      <c r="AV27" s="378">
        <v>1.9427816245542446</v>
      </c>
      <c r="AW27" s="373"/>
      <c r="AX27" s="378">
        <v>2.0116979270251045</v>
      </c>
      <c r="AY27" s="373"/>
      <c r="AZ27" s="378">
        <v>1.024306498570617</v>
      </c>
      <c r="BA27" s="373"/>
      <c r="BB27" s="378">
        <v>0.79520870509401143</v>
      </c>
      <c r="BC27" s="373"/>
      <c r="BD27" s="378">
        <v>0.84183876867656171</v>
      </c>
      <c r="BE27" s="373"/>
      <c r="BF27" s="378">
        <v>0.62368568867935026</v>
      </c>
      <c r="BG27" s="373"/>
      <c r="BH27" s="378">
        <v>0.50642325377576491</v>
      </c>
      <c r="BI27" s="373"/>
      <c r="BJ27" s="378">
        <v>0.5357877052491955</v>
      </c>
      <c r="BK27" s="373"/>
      <c r="BL27" s="379">
        <v>0.81127908305185115</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44.729901739847229</v>
      </c>
      <c r="G28" s="373"/>
      <c r="H28" s="378">
        <v>59.055018007471055</v>
      </c>
      <c r="I28" s="373"/>
      <c r="J28" s="378">
        <v>50.988179969875297</v>
      </c>
      <c r="K28" s="373"/>
      <c r="L28" s="378">
        <v>48.927322257325244</v>
      </c>
      <c r="M28" s="373"/>
      <c r="N28" s="378">
        <v>31.371963056529701</v>
      </c>
      <c r="O28" s="373"/>
      <c r="P28" s="378">
        <v>44.402248640126182</v>
      </c>
      <c r="Q28" s="373"/>
      <c r="R28" s="378">
        <v>58.78381479537196</v>
      </c>
      <c r="S28" s="373"/>
      <c r="T28" s="378">
        <v>41.225850115023874</v>
      </c>
      <c r="U28" s="373"/>
      <c r="V28" s="378">
        <v>43.973736122928223</v>
      </c>
      <c r="W28" s="373"/>
      <c r="X28" s="378">
        <v>20.306884963540288</v>
      </c>
      <c r="Y28" s="373"/>
      <c r="Z28" s="378">
        <v>19.356914337169759</v>
      </c>
      <c r="AA28" s="373"/>
      <c r="AB28" s="378">
        <v>11.585709365527858</v>
      </c>
      <c r="AC28" s="373"/>
      <c r="AD28" s="378">
        <v>9.0245763142594395</v>
      </c>
      <c r="AE28" s="373"/>
      <c r="AF28" s="378">
        <v>31.297784927374664</v>
      </c>
      <c r="AG28" s="373"/>
      <c r="AH28" s="378">
        <v>28.907778169515712</v>
      </c>
      <c r="AI28" s="373"/>
      <c r="AJ28" s="378">
        <v>6.1255393757770484</v>
      </c>
      <c r="AK28" s="373"/>
      <c r="AL28" s="378">
        <v>5.5228331394221106</v>
      </c>
      <c r="AM28" s="373"/>
      <c r="AN28" s="378">
        <v>5.6340531927429423</v>
      </c>
      <c r="AO28" s="373"/>
      <c r="AP28" s="378">
        <v>3.9696320623760029</v>
      </c>
      <c r="AQ28" s="373"/>
      <c r="AR28" s="378">
        <v>5.4810452437083983</v>
      </c>
      <c r="AS28" s="373"/>
      <c r="AT28" s="378">
        <v>4.7299718521635681</v>
      </c>
      <c r="AU28" s="373"/>
      <c r="AV28" s="378">
        <v>6.3830243695034223</v>
      </c>
      <c r="AW28" s="373"/>
      <c r="AX28" s="378">
        <v>6.9419283176513611</v>
      </c>
      <c r="AY28" s="373"/>
      <c r="AZ28" s="378">
        <v>4.5833282948781164</v>
      </c>
      <c r="BA28" s="373"/>
      <c r="BB28" s="378">
        <v>4.8569906071729552</v>
      </c>
      <c r="BC28" s="373"/>
      <c r="BD28" s="378">
        <v>4.4831957417950052</v>
      </c>
      <c r="BE28" s="373"/>
      <c r="BF28" s="378">
        <v>4.5638291039723207</v>
      </c>
      <c r="BG28" s="373"/>
      <c r="BH28" s="378">
        <v>2.1281069363031357</v>
      </c>
      <c r="BI28" s="373"/>
      <c r="BJ28" s="378">
        <v>4.9791694276414091</v>
      </c>
      <c r="BK28" s="373"/>
      <c r="BL28" s="379">
        <v>2.0566315060526326</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252.99220655382931</v>
      </c>
      <c r="G29" s="373"/>
      <c r="H29" s="378">
        <v>204.58398969451187</v>
      </c>
      <c r="I29" s="373"/>
      <c r="J29" s="378">
        <v>247.79313555388379</v>
      </c>
      <c r="K29" s="373"/>
      <c r="L29" s="378">
        <v>226.7233439921753</v>
      </c>
      <c r="M29" s="373"/>
      <c r="N29" s="378">
        <v>176.97274964705846</v>
      </c>
      <c r="O29" s="373"/>
      <c r="P29" s="378">
        <v>172.37021184023089</v>
      </c>
      <c r="Q29" s="373"/>
      <c r="R29" s="378">
        <v>220.96019898977772</v>
      </c>
      <c r="S29" s="373"/>
      <c r="T29" s="378">
        <v>152.38608078903499</v>
      </c>
      <c r="U29" s="373"/>
      <c r="V29" s="378">
        <v>150.8371176663529</v>
      </c>
      <c r="W29" s="373"/>
      <c r="X29" s="378">
        <v>81.478707514944404</v>
      </c>
      <c r="Y29" s="373"/>
      <c r="Z29" s="378">
        <v>68.71426764743785</v>
      </c>
      <c r="AA29" s="373"/>
      <c r="AB29" s="378">
        <v>37.083941049445073</v>
      </c>
      <c r="AC29" s="373"/>
      <c r="AD29" s="378">
        <v>30.723588126202717</v>
      </c>
      <c r="AE29" s="373"/>
      <c r="AF29" s="378">
        <v>16.196310197476834</v>
      </c>
      <c r="AG29" s="373"/>
      <c r="AH29" s="378">
        <v>12.179794395306617</v>
      </c>
      <c r="AI29" s="373"/>
      <c r="AJ29" s="378">
        <v>25.254801244768281</v>
      </c>
      <c r="AK29" s="373"/>
      <c r="AL29" s="378">
        <v>27.486646088458492</v>
      </c>
      <c r="AM29" s="373"/>
      <c r="AN29" s="378">
        <v>23.527355570950519</v>
      </c>
      <c r="AO29" s="373"/>
      <c r="AP29" s="378">
        <v>23.27317731738292</v>
      </c>
      <c r="AQ29" s="373"/>
      <c r="AR29" s="378">
        <v>20.900278981371827</v>
      </c>
      <c r="AS29" s="373"/>
      <c r="AT29" s="378">
        <v>29.651546929597885</v>
      </c>
      <c r="AU29" s="373"/>
      <c r="AV29" s="378">
        <v>35.729119074555832</v>
      </c>
      <c r="AW29" s="373"/>
      <c r="AX29" s="378">
        <v>29.761033366404579</v>
      </c>
      <c r="AY29" s="373"/>
      <c r="AZ29" s="378">
        <v>19.319217064199599</v>
      </c>
      <c r="BA29" s="373"/>
      <c r="BB29" s="378">
        <v>13.226844571198411</v>
      </c>
      <c r="BC29" s="373"/>
      <c r="BD29" s="378">
        <v>25.626276509153804</v>
      </c>
      <c r="BE29" s="373"/>
      <c r="BF29" s="378">
        <v>30.436177579684131</v>
      </c>
      <c r="BG29" s="373"/>
      <c r="BH29" s="378">
        <v>13.293434071390065</v>
      </c>
      <c r="BI29" s="373"/>
      <c r="BJ29" s="378">
        <v>17.763834995329045</v>
      </c>
      <c r="BK29" s="373"/>
      <c r="BL29" s="379">
        <v>8.9374617901974034</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8"/>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38.407072501095548</v>
      </c>
      <c r="G31" s="373"/>
      <c r="H31" s="374">
        <v>52.537812734521935</v>
      </c>
      <c r="I31" s="373"/>
      <c r="J31" s="374">
        <v>53.16269906546826</v>
      </c>
      <c r="K31" s="373"/>
      <c r="L31" s="374">
        <v>112.93541661780422</v>
      </c>
      <c r="M31" s="373"/>
      <c r="N31" s="374">
        <v>162.34463864812489</v>
      </c>
      <c r="O31" s="373"/>
      <c r="P31" s="374">
        <v>84.981581372049362</v>
      </c>
      <c r="Q31" s="373"/>
      <c r="R31" s="374">
        <v>106.67595807027476</v>
      </c>
      <c r="S31" s="373"/>
      <c r="T31" s="374">
        <v>82.890724434412604</v>
      </c>
      <c r="U31" s="373"/>
      <c r="V31" s="374">
        <v>107.61324514239685</v>
      </c>
      <c r="W31" s="373"/>
      <c r="X31" s="374">
        <v>55.955050768727354</v>
      </c>
      <c r="Y31" s="373"/>
      <c r="Z31" s="374">
        <v>41.839643254569438</v>
      </c>
      <c r="AA31" s="373"/>
      <c r="AB31" s="374">
        <v>24.895957585255186</v>
      </c>
      <c r="AC31" s="373"/>
      <c r="AD31" s="374">
        <v>28.699648554514958</v>
      </c>
      <c r="AE31" s="373"/>
      <c r="AF31" s="374">
        <v>19.981770700961746</v>
      </c>
      <c r="AG31" s="373"/>
      <c r="AH31" s="374">
        <v>14.766111233026228</v>
      </c>
      <c r="AI31" s="373"/>
      <c r="AJ31" s="374">
        <v>76.682380319517762</v>
      </c>
      <c r="AK31" s="373"/>
      <c r="AL31" s="374">
        <v>20.217530381490121</v>
      </c>
      <c r="AM31" s="373"/>
      <c r="AN31" s="374">
        <v>13.962915223790505</v>
      </c>
      <c r="AO31" s="373"/>
      <c r="AP31" s="374">
        <v>21.901206344642283</v>
      </c>
      <c r="AQ31" s="373"/>
      <c r="AR31" s="374">
        <v>20.738410982275763</v>
      </c>
      <c r="AS31" s="373"/>
      <c r="AT31" s="374">
        <v>22.538612059174337</v>
      </c>
      <c r="AU31" s="373"/>
      <c r="AV31" s="374">
        <v>26.220791802034469</v>
      </c>
      <c r="AW31" s="373"/>
      <c r="AX31" s="374">
        <v>31.166593955682572</v>
      </c>
      <c r="AY31" s="373"/>
      <c r="AZ31" s="374">
        <v>22.455856454472858</v>
      </c>
      <c r="BA31" s="373"/>
      <c r="BB31" s="374">
        <v>19.995429334051671</v>
      </c>
      <c r="BC31" s="373"/>
      <c r="BD31" s="374">
        <v>18.284036940852694</v>
      </c>
      <c r="BE31" s="373"/>
      <c r="BF31" s="374">
        <v>32.346586981492365</v>
      </c>
      <c r="BG31" s="373"/>
      <c r="BH31" s="374">
        <v>24.312596306972221</v>
      </c>
      <c r="BI31" s="373"/>
      <c r="BJ31" s="374">
        <v>27.443845121968245</v>
      </c>
      <c r="BK31" s="373"/>
      <c r="BL31" s="375">
        <v>30.744915532478025</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132.73326390613295</v>
      </c>
      <c r="G32" s="373"/>
      <c r="H32" s="374">
        <v>104.19018767513045</v>
      </c>
      <c r="I32" s="373"/>
      <c r="J32" s="374">
        <v>111.72429117249426</v>
      </c>
      <c r="K32" s="373"/>
      <c r="L32" s="374">
        <v>92.667372197101614</v>
      </c>
      <c r="M32" s="373"/>
      <c r="N32" s="374">
        <v>32.140810847930624</v>
      </c>
      <c r="O32" s="373"/>
      <c r="P32" s="374">
        <v>42.179273921460229</v>
      </c>
      <c r="Q32" s="373"/>
      <c r="R32" s="374">
        <v>71.79693857826075</v>
      </c>
      <c r="S32" s="373"/>
      <c r="T32" s="374">
        <v>38.81999909336897</v>
      </c>
      <c r="U32" s="373"/>
      <c r="V32" s="374">
        <v>41.729290056149388</v>
      </c>
      <c r="W32" s="373"/>
      <c r="X32" s="374">
        <v>17.300738394518291</v>
      </c>
      <c r="Y32" s="373"/>
      <c r="Z32" s="374">
        <v>11.311685263001378</v>
      </c>
      <c r="AA32" s="373"/>
      <c r="AB32" s="374">
        <v>4.8859085482445996</v>
      </c>
      <c r="AC32" s="373"/>
      <c r="AD32" s="374">
        <v>4.2347141937891486</v>
      </c>
      <c r="AE32" s="373"/>
      <c r="AF32" s="374">
        <v>1.7737821840852885</v>
      </c>
      <c r="AG32" s="373"/>
      <c r="AH32" s="374">
        <v>1.9375937609830414</v>
      </c>
      <c r="AI32" s="373"/>
      <c r="AJ32" s="374">
        <v>1.9880066527031044</v>
      </c>
      <c r="AK32" s="373"/>
      <c r="AL32" s="374">
        <v>15.830348207706038</v>
      </c>
      <c r="AM32" s="373"/>
      <c r="AN32" s="374">
        <v>12.904804434844044</v>
      </c>
      <c r="AO32" s="373"/>
      <c r="AP32" s="374">
        <v>16.101030297475866</v>
      </c>
      <c r="AQ32" s="373"/>
      <c r="AR32" s="374">
        <v>13.63546949658234</v>
      </c>
      <c r="AS32" s="373"/>
      <c r="AT32" s="374">
        <v>16.595855828468334</v>
      </c>
      <c r="AU32" s="373"/>
      <c r="AV32" s="374">
        <v>36.533132407349719</v>
      </c>
      <c r="AW32" s="373"/>
      <c r="AX32" s="374">
        <v>7.2204906868581142</v>
      </c>
      <c r="AY32" s="373"/>
      <c r="AZ32" s="374">
        <v>28.517137840886537</v>
      </c>
      <c r="BA32" s="373"/>
      <c r="BB32" s="374">
        <v>25.702830234844658</v>
      </c>
      <c r="BC32" s="373"/>
      <c r="BD32" s="374">
        <v>24.525261186944949</v>
      </c>
      <c r="BE32" s="373"/>
      <c r="BF32" s="374">
        <v>21.262237273062571</v>
      </c>
      <c r="BG32" s="373"/>
      <c r="BH32" s="374">
        <v>7.3482258460087806</v>
      </c>
      <c r="BI32" s="373"/>
      <c r="BJ32" s="374">
        <v>7.466034769998962</v>
      </c>
      <c r="BK32" s="373"/>
      <c r="BL32" s="375">
        <v>2.6911471940619034</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8"/>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543.18100996502858</v>
      </c>
      <c r="G34" s="373"/>
      <c r="H34" s="374">
        <v>546.43908087531997</v>
      </c>
      <c r="I34" s="373"/>
      <c r="J34" s="374">
        <v>594.54570156400939</v>
      </c>
      <c r="K34" s="373"/>
      <c r="L34" s="374">
        <v>592.31888118844847</v>
      </c>
      <c r="M34" s="373"/>
      <c r="N34" s="374">
        <v>145.72373615029494</v>
      </c>
      <c r="O34" s="373"/>
      <c r="P34" s="374">
        <v>364.01525940252884</v>
      </c>
      <c r="Q34" s="373"/>
      <c r="R34" s="374">
        <v>498.35643190134732</v>
      </c>
      <c r="S34" s="373"/>
      <c r="T34" s="374">
        <v>460.55021597159276</v>
      </c>
      <c r="U34" s="373"/>
      <c r="V34" s="374">
        <v>462.87133368663928</v>
      </c>
      <c r="W34" s="373"/>
      <c r="X34" s="374">
        <v>223.18387692395183</v>
      </c>
      <c r="Y34" s="373"/>
      <c r="Z34" s="374">
        <v>182.06824084399176</v>
      </c>
      <c r="AA34" s="373"/>
      <c r="AB34" s="374">
        <v>87.339944027169167</v>
      </c>
      <c r="AC34" s="373"/>
      <c r="AD34" s="374">
        <v>55.377024682745549</v>
      </c>
      <c r="AE34" s="373"/>
      <c r="AF34" s="374">
        <v>42.914135906461631</v>
      </c>
      <c r="AG34" s="373"/>
      <c r="AH34" s="374">
        <v>37.720151848590078</v>
      </c>
      <c r="AI34" s="373"/>
      <c r="AJ34" s="374">
        <v>33.003828526364821</v>
      </c>
      <c r="AK34" s="373"/>
      <c r="AL34" s="374">
        <v>28.473755938679844</v>
      </c>
      <c r="AM34" s="373"/>
      <c r="AN34" s="374">
        <v>22.23981115683701</v>
      </c>
      <c r="AO34" s="373"/>
      <c r="AP34" s="374">
        <v>25.463171120275174</v>
      </c>
      <c r="AQ34" s="373"/>
      <c r="AR34" s="374">
        <v>26.028603218864806</v>
      </c>
      <c r="AS34" s="373"/>
      <c r="AT34" s="374">
        <v>25.116927970728835</v>
      </c>
      <c r="AU34" s="373"/>
      <c r="AV34" s="374">
        <v>34.670767654523004</v>
      </c>
      <c r="AW34" s="373"/>
      <c r="AX34" s="374">
        <v>32.694044897328055</v>
      </c>
      <c r="AY34" s="373"/>
      <c r="AZ34" s="374">
        <v>23.179090073723184</v>
      </c>
      <c r="BA34" s="373"/>
      <c r="BB34" s="374">
        <v>24.364606772799124</v>
      </c>
      <c r="BC34" s="373"/>
      <c r="BD34" s="374">
        <v>23.393487269608091</v>
      </c>
      <c r="BE34" s="373"/>
      <c r="BF34" s="374">
        <v>24.619029883364384</v>
      </c>
      <c r="BG34" s="373"/>
      <c r="BH34" s="374">
        <v>10.439063961379953</v>
      </c>
      <c r="BI34" s="373"/>
      <c r="BJ34" s="374">
        <v>14.202791200984679</v>
      </c>
      <c r="BK34" s="373"/>
      <c r="BL34" s="375">
        <v>7.9050948794870299</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217.13567696017503</v>
      </c>
      <c r="G35" s="373"/>
      <c r="H35" s="374">
        <v>217.82535901594383</v>
      </c>
      <c r="I35" s="373"/>
      <c r="J35" s="374">
        <v>221.7083397811241</v>
      </c>
      <c r="K35" s="373"/>
      <c r="L35" s="374">
        <v>236.86863788778518</v>
      </c>
      <c r="M35" s="373"/>
      <c r="N35" s="374">
        <v>172.32926617389282</v>
      </c>
      <c r="O35" s="373"/>
      <c r="P35" s="374">
        <v>154.13885854066717</v>
      </c>
      <c r="Q35" s="373"/>
      <c r="R35" s="374">
        <v>212.98596927158812</v>
      </c>
      <c r="S35" s="373"/>
      <c r="T35" s="374">
        <v>143.44266696625482</v>
      </c>
      <c r="U35" s="373"/>
      <c r="V35" s="374">
        <v>163.78605307663753</v>
      </c>
      <c r="W35" s="373"/>
      <c r="X35" s="374">
        <v>76.937882938242709</v>
      </c>
      <c r="Y35" s="373"/>
      <c r="Z35" s="374">
        <v>57.128501420147664</v>
      </c>
      <c r="AA35" s="373"/>
      <c r="AB35" s="374">
        <v>28.029643845438844</v>
      </c>
      <c r="AC35" s="373"/>
      <c r="AD35" s="374">
        <v>21.729833955723393</v>
      </c>
      <c r="AE35" s="373"/>
      <c r="AF35" s="374">
        <v>45.288630134394616</v>
      </c>
      <c r="AG35" s="373"/>
      <c r="AH35" s="374">
        <v>18.907289620705125</v>
      </c>
      <c r="AI35" s="373"/>
      <c r="AJ35" s="374">
        <v>13.533991540758171</v>
      </c>
      <c r="AK35" s="373"/>
      <c r="AL35" s="374">
        <v>6.2364293755431373</v>
      </c>
      <c r="AM35" s="373"/>
      <c r="AN35" s="374">
        <v>9.2584993235563893</v>
      </c>
      <c r="AO35" s="373"/>
      <c r="AP35" s="374">
        <v>18.756008402213862</v>
      </c>
      <c r="AQ35" s="373"/>
      <c r="AR35" s="374">
        <v>22.2970727212052</v>
      </c>
      <c r="AS35" s="373"/>
      <c r="AT35" s="374">
        <v>26.492371960033029</v>
      </c>
      <c r="AU35" s="373"/>
      <c r="AV35" s="374">
        <v>19.841329381444051</v>
      </c>
      <c r="AW35" s="373"/>
      <c r="AX35" s="374">
        <v>19.942696338920975</v>
      </c>
      <c r="AY35" s="373"/>
      <c r="AZ35" s="374">
        <v>17.803454478971211</v>
      </c>
      <c r="BA35" s="373"/>
      <c r="BB35" s="374">
        <v>1.9402015553697054</v>
      </c>
      <c r="BC35" s="373"/>
      <c r="BD35" s="374">
        <v>1.9053802146246372</v>
      </c>
      <c r="BE35" s="373"/>
      <c r="BF35" s="374">
        <v>1.7926054648018337</v>
      </c>
      <c r="BG35" s="373"/>
      <c r="BH35" s="374">
        <v>0.81220930836546623</v>
      </c>
      <c r="BI35" s="373"/>
      <c r="BJ35" s="374">
        <v>1.085952547993807</v>
      </c>
      <c r="BK35" s="373"/>
      <c r="BL35" s="375">
        <v>0.43438774234432592</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57200.992535553371</v>
      </c>
      <c r="G36" s="373"/>
      <c r="H36" s="370">
        <v>56185.100465087096</v>
      </c>
      <c r="I36" s="373"/>
      <c r="J36" s="370">
        <v>56461.094659319053</v>
      </c>
      <c r="K36" s="373"/>
      <c r="L36" s="370">
        <v>55833.695907163645</v>
      </c>
      <c r="M36" s="373"/>
      <c r="N36" s="370">
        <v>57694.172649055974</v>
      </c>
      <c r="O36" s="373"/>
      <c r="P36" s="370">
        <v>54120.770344098346</v>
      </c>
      <c r="Q36" s="373"/>
      <c r="R36" s="370">
        <v>62576.716052807227</v>
      </c>
      <c r="S36" s="373"/>
      <c r="T36" s="370">
        <v>53082.44593058429</v>
      </c>
      <c r="U36" s="373"/>
      <c r="V36" s="370">
        <v>57009.136027367895</v>
      </c>
      <c r="W36" s="373"/>
      <c r="X36" s="370">
        <v>53539.166825068191</v>
      </c>
      <c r="Y36" s="373"/>
      <c r="Z36" s="370">
        <v>49302.10132297677</v>
      </c>
      <c r="AA36" s="373"/>
      <c r="AB36" s="370">
        <v>46593.617947225837</v>
      </c>
      <c r="AC36" s="373"/>
      <c r="AD36" s="370">
        <v>37040.187205945702</v>
      </c>
      <c r="AE36" s="373"/>
      <c r="AF36" s="370">
        <v>33902.800058493754</v>
      </c>
      <c r="AG36" s="373"/>
      <c r="AH36" s="370">
        <v>35493.593715887218</v>
      </c>
      <c r="AI36" s="373"/>
      <c r="AJ36" s="370">
        <v>41904.180253978207</v>
      </c>
      <c r="AK36" s="373"/>
      <c r="AL36" s="370">
        <v>43979.250086193431</v>
      </c>
      <c r="AM36" s="373"/>
      <c r="AN36" s="370">
        <v>37512.801745820972</v>
      </c>
      <c r="AO36" s="373"/>
      <c r="AP36" s="370">
        <v>34776.691974639485</v>
      </c>
      <c r="AQ36" s="373"/>
      <c r="AR36" s="370">
        <v>25539.216298795647</v>
      </c>
      <c r="AS36" s="373"/>
      <c r="AT36" s="370">
        <v>44977.335805814582</v>
      </c>
      <c r="AU36" s="373" t="s">
        <v>361</v>
      </c>
      <c r="AV36" s="370">
        <v>8248.9193612569197</v>
      </c>
      <c r="AW36" s="373" t="s">
        <v>361</v>
      </c>
      <c r="AX36" s="370">
        <v>7748.2088606059087</v>
      </c>
      <c r="AY36" s="373"/>
      <c r="AZ36" s="370">
        <v>4398.3820449320219</v>
      </c>
      <c r="BA36" s="373" t="s">
        <v>362</v>
      </c>
      <c r="BB36" s="370">
        <v>2451.4436138211317</v>
      </c>
      <c r="BC36" s="373" t="s">
        <v>362</v>
      </c>
      <c r="BD36" s="370">
        <v>1827.0854704006945</v>
      </c>
      <c r="BE36" s="373"/>
      <c r="BF36" s="370">
        <v>1771.1209236418586</v>
      </c>
      <c r="BG36" s="373"/>
      <c r="BH36" s="370">
        <v>1821.0023341831522</v>
      </c>
      <c r="BI36" s="373"/>
      <c r="BJ36" s="370">
        <v>2249.1356486215168</v>
      </c>
      <c r="BK36" s="373"/>
      <c r="BL36" s="371">
        <v>265.69920412399767</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222.1801710567573</v>
      </c>
      <c r="G37" s="373"/>
      <c r="H37" s="370">
        <v>254.90188179715943</v>
      </c>
      <c r="I37" s="373"/>
      <c r="J37" s="370">
        <v>232.92617938754861</v>
      </c>
      <c r="K37" s="373"/>
      <c r="L37" s="370">
        <v>251.20131363909894</v>
      </c>
      <c r="M37" s="373"/>
      <c r="N37" s="370">
        <v>226.6859056891584</v>
      </c>
      <c r="O37" s="373"/>
      <c r="P37" s="370">
        <v>253.05767664540767</v>
      </c>
      <c r="Q37" s="373"/>
      <c r="R37" s="370">
        <v>360.27777539972334</v>
      </c>
      <c r="S37" s="373"/>
      <c r="T37" s="370">
        <v>285.22048113175617</v>
      </c>
      <c r="U37" s="373"/>
      <c r="V37" s="370">
        <v>253.86639664749234</v>
      </c>
      <c r="W37" s="373"/>
      <c r="X37" s="370">
        <v>240.54811694344505</v>
      </c>
      <c r="Y37" s="373"/>
      <c r="Z37" s="370">
        <v>219.93454800997102</v>
      </c>
      <c r="AA37" s="373"/>
      <c r="AB37" s="370">
        <v>218.02882497038289</v>
      </c>
      <c r="AC37" s="373"/>
      <c r="AD37" s="370">
        <v>121.83557021947126</v>
      </c>
      <c r="AE37" s="373"/>
      <c r="AF37" s="370">
        <v>1017.8221828421432</v>
      </c>
      <c r="AG37" s="373"/>
      <c r="AH37" s="370">
        <v>123.39426039834524</v>
      </c>
      <c r="AI37" s="373"/>
      <c r="AJ37" s="370">
        <v>75.929387942081817</v>
      </c>
      <c r="AK37" s="373"/>
      <c r="AL37" s="370">
        <v>64.44142364211767</v>
      </c>
      <c r="AM37" s="373"/>
      <c r="AN37" s="370">
        <v>138.79268337099526</v>
      </c>
      <c r="AO37" s="373"/>
      <c r="AP37" s="370">
        <v>130.09473909135761</v>
      </c>
      <c r="AQ37" s="373"/>
      <c r="AR37" s="370">
        <v>184.12515173386493</v>
      </c>
      <c r="AS37" s="373"/>
      <c r="AT37" s="370">
        <v>168.09373020366726</v>
      </c>
      <c r="AU37" s="373"/>
      <c r="AV37" s="370">
        <v>154.25206885310544</v>
      </c>
      <c r="AW37" s="373"/>
      <c r="AX37" s="370">
        <v>237.27250167825281</v>
      </c>
      <c r="AY37" s="373"/>
      <c r="AZ37" s="370">
        <v>202.42606146715895</v>
      </c>
      <c r="BA37" s="373"/>
      <c r="BB37" s="370">
        <v>83.236443553446904</v>
      </c>
      <c r="BC37" s="373"/>
      <c r="BD37" s="370">
        <v>71.847595467193557</v>
      </c>
      <c r="BE37" s="373"/>
      <c r="BF37" s="370">
        <v>65.311118578871231</v>
      </c>
      <c r="BG37" s="373"/>
      <c r="BH37" s="370">
        <v>56.874791238764232</v>
      </c>
      <c r="BI37" s="373"/>
      <c r="BJ37" s="370">
        <v>51.467767105349289</v>
      </c>
      <c r="BK37" s="373"/>
      <c r="BL37" s="371">
        <v>48.957998705014674</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80.607184636890651</v>
      </c>
      <c r="G38" s="373"/>
      <c r="H38" s="374">
        <v>80.628865031301984</v>
      </c>
      <c r="I38" s="373"/>
      <c r="J38" s="374">
        <v>81.399381204382564</v>
      </c>
      <c r="K38" s="373"/>
      <c r="L38" s="374">
        <v>78.935176708471019</v>
      </c>
      <c r="M38" s="373"/>
      <c r="N38" s="374">
        <v>79.958814110469362</v>
      </c>
      <c r="O38" s="373"/>
      <c r="P38" s="374">
        <v>74.950197525018382</v>
      </c>
      <c r="Q38" s="373"/>
      <c r="R38" s="374">
        <v>82.015142001501374</v>
      </c>
      <c r="S38" s="373"/>
      <c r="T38" s="374">
        <v>79.703723180483237</v>
      </c>
      <c r="U38" s="373"/>
      <c r="V38" s="374">
        <v>86.944616017308988</v>
      </c>
      <c r="W38" s="373"/>
      <c r="X38" s="374">
        <v>106.49007485624942</v>
      </c>
      <c r="Y38" s="373"/>
      <c r="Z38" s="374">
        <v>77.539258295463625</v>
      </c>
      <c r="AA38" s="373"/>
      <c r="AB38" s="374">
        <v>110.59753610743262</v>
      </c>
      <c r="AC38" s="373"/>
      <c r="AD38" s="374">
        <v>49.438028904327119</v>
      </c>
      <c r="AE38" s="373"/>
      <c r="AF38" s="374">
        <v>72.752384888941052</v>
      </c>
      <c r="AG38" s="373"/>
      <c r="AH38" s="374">
        <v>76.660001184938508</v>
      </c>
      <c r="AI38" s="373"/>
      <c r="AJ38" s="374">
        <v>29.439375865678993</v>
      </c>
      <c r="AK38" s="373"/>
      <c r="AL38" s="374">
        <v>25.019998232777915</v>
      </c>
      <c r="AM38" s="373"/>
      <c r="AN38" s="374">
        <v>22.552488381789477</v>
      </c>
      <c r="AO38" s="373"/>
      <c r="AP38" s="374">
        <v>18.291891927168095</v>
      </c>
      <c r="AQ38" s="373"/>
      <c r="AR38" s="374">
        <v>16.431993252487</v>
      </c>
      <c r="AS38" s="373"/>
      <c r="AT38" s="374">
        <v>17.167790686955751</v>
      </c>
      <c r="AU38" s="373"/>
      <c r="AV38" s="374">
        <v>11.556630981382773</v>
      </c>
      <c r="AW38" s="373"/>
      <c r="AX38" s="374">
        <v>13.425901974959542</v>
      </c>
      <c r="AY38" s="373"/>
      <c r="AZ38" s="374">
        <v>11.768273355755159</v>
      </c>
      <c r="BA38" s="373"/>
      <c r="BB38" s="374">
        <v>11.561152928176227</v>
      </c>
      <c r="BC38" s="373"/>
      <c r="BD38" s="374">
        <v>8.0107680033506199</v>
      </c>
      <c r="BE38" s="373"/>
      <c r="BF38" s="374">
        <v>6.7885839680158515</v>
      </c>
      <c r="BG38" s="373"/>
      <c r="BH38" s="374">
        <v>5.7139718823257697</v>
      </c>
      <c r="BI38" s="373"/>
      <c r="BJ38" s="374">
        <v>5.1915229737682562</v>
      </c>
      <c r="BK38" s="373"/>
      <c r="BL38" s="375">
        <v>6.4170962340038553</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141.57298641986665</v>
      </c>
      <c r="G39" s="373"/>
      <c r="H39" s="374">
        <v>174.27301676585745</v>
      </c>
      <c r="I39" s="373"/>
      <c r="J39" s="374">
        <v>151.52679818316605</v>
      </c>
      <c r="K39" s="373"/>
      <c r="L39" s="374">
        <v>172.26613693062794</v>
      </c>
      <c r="M39" s="373"/>
      <c r="N39" s="374">
        <v>146.72709157868906</v>
      </c>
      <c r="O39" s="373"/>
      <c r="P39" s="374">
        <v>178.10747912038929</v>
      </c>
      <c r="Q39" s="373"/>
      <c r="R39" s="374">
        <v>278.26263339822196</v>
      </c>
      <c r="S39" s="373"/>
      <c r="T39" s="374">
        <v>205.51675795127295</v>
      </c>
      <c r="U39" s="373"/>
      <c r="V39" s="374">
        <v>166.92178063018335</v>
      </c>
      <c r="W39" s="373"/>
      <c r="X39" s="374">
        <v>134.05804208719564</v>
      </c>
      <c r="Y39" s="373"/>
      <c r="Z39" s="374">
        <v>142.39528971450741</v>
      </c>
      <c r="AA39" s="373"/>
      <c r="AB39" s="374">
        <v>107.43128886295027</v>
      </c>
      <c r="AC39" s="373"/>
      <c r="AD39" s="374">
        <v>72.397541315144153</v>
      </c>
      <c r="AE39" s="373"/>
      <c r="AF39" s="374">
        <v>945.06979795320217</v>
      </c>
      <c r="AG39" s="373" t="s">
        <v>359</v>
      </c>
      <c r="AH39" s="374">
        <v>46.734259213406723</v>
      </c>
      <c r="AI39" s="373" t="s">
        <v>359</v>
      </c>
      <c r="AJ39" s="374">
        <v>46.49001207640282</v>
      </c>
      <c r="AK39" s="373"/>
      <c r="AL39" s="374">
        <v>39.421425409339754</v>
      </c>
      <c r="AM39" s="373"/>
      <c r="AN39" s="374">
        <v>116.24019498920578</v>
      </c>
      <c r="AO39" s="373" t="s">
        <v>360</v>
      </c>
      <c r="AP39" s="374">
        <v>111.8028471641895</v>
      </c>
      <c r="AQ39" s="373"/>
      <c r="AR39" s="374">
        <v>167.69315848137794</v>
      </c>
      <c r="AS39" s="373"/>
      <c r="AT39" s="374">
        <v>150.92593951671151</v>
      </c>
      <c r="AU39" s="373"/>
      <c r="AV39" s="374">
        <v>142.69543787172267</v>
      </c>
      <c r="AW39" s="373"/>
      <c r="AX39" s="374">
        <v>223.84659970329326</v>
      </c>
      <c r="AY39" s="373"/>
      <c r="AZ39" s="374">
        <v>190.65778811140379</v>
      </c>
      <c r="BA39" s="373"/>
      <c r="BB39" s="374">
        <v>71.675290625270677</v>
      </c>
      <c r="BC39" s="373"/>
      <c r="BD39" s="374">
        <v>63.836827463842937</v>
      </c>
      <c r="BE39" s="373"/>
      <c r="BF39" s="374">
        <v>58.522534610855381</v>
      </c>
      <c r="BG39" s="373"/>
      <c r="BH39" s="374">
        <v>51.160819356438459</v>
      </c>
      <c r="BI39" s="373"/>
      <c r="BJ39" s="374">
        <v>46.276244131581031</v>
      </c>
      <c r="BK39" s="373"/>
      <c r="BL39" s="375">
        <v>42.540902471010817</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304.31364446719971</v>
      </c>
      <c r="G40" s="373"/>
      <c r="H40" s="370">
        <v>384.11692146840238</v>
      </c>
      <c r="I40" s="373"/>
      <c r="J40" s="370">
        <v>402.34032712158114</v>
      </c>
      <c r="K40" s="373"/>
      <c r="L40" s="370">
        <v>439.81948156226827</v>
      </c>
      <c r="M40" s="373"/>
      <c r="N40" s="370">
        <v>262.84294478347346</v>
      </c>
      <c r="O40" s="373"/>
      <c r="P40" s="370">
        <v>337.98822071325122</v>
      </c>
      <c r="Q40" s="373"/>
      <c r="R40" s="370">
        <v>489.66358675836182</v>
      </c>
      <c r="S40" s="373"/>
      <c r="T40" s="370">
        <v>380.12764818963393</v>
      </c>
      <c r="U40" s="373"/>
      <c r="V40" s="370">
        <v>222.37314280435862</v>
      </c>
      <c r="W40" s="373"/>
      <c r="X40" s="370">
        <v>171.04894150564584</v>
      </c>
      <c r="Y40" s="373"/>
      <c r="Z40" s="370">
        <v>193.44033229099827</v>
      </c>
      <c r="AA40" s="373"/>
      <c r="AB40" s="370">
        <v>167.36756885749955</v>
      </c>
      <c r="AC40" s="373"/>
      <c r="AD40" s="370">
        <v>146.99353786876193</v>
      </c>
      <c r="AE40" s="373"/>
      <c r="AF40" s="370">
        <v>557.41305982379527</v>
      </c>
      <c r="AG40" s="373"/>
      <c r="AH40" s="370">
        <v>270.35570127952298</v>
      </c>
      <c r="AI40" s="373"/>
      <c r="AJ40" s="370">
        <v>216.33849540381257</v>
      </c>
      <c r="AK40" s="373"/>
      <c r="AL40" s="370">
        <v>202.85113192771263</v>
      </c>
      <c r="AM40" s="373"/>
      <c r="AN40" s="370">
        <v>155.49880417932184</v>
      </c>
      <c r="AO40" s="373"/>
      <c r="AP40" s="370">
        <v>197.32583809063908</v>
      </c>
      <c r="AQ40" s="373"/>
      <c r="AR40" s="370">
        <v>20.151483918615828</v>
      </c>
      <c r="AS40" s="373"/>
      <c r="AT40" s="370">
        <v>31.328496139795195</v>
      </c>
      <c r="AU40" s="373"/>
      <c r="AV40" s="370">
        <v>24.108495414176151</v>
      </c>
      <c r="AW40" s="373"/>
      <c r="AX40" s="370">
        <v>20.748844607323626</v>
      </c>
      <c r="AY40" s="373"/>
      <c r="AZ40" s="370">
        <v>20.330498843286442</v>
      </c>
      <c r="BA40" s="373"/>
      <c r="BB40" s="370">
        <v>21.372685079835534</v>
      </c>
      <c r="BC40" s="373"/>
      <c r="BD40" s="370">
        <v>25.474316336901218</v>
      </c>
      <c r="BE40" s="373"/>
      <c r="BF40" s="370">
        <v>22.863348961652012</v>
      </c>
      <c r="BG40" s="373"/>
      <c r="BH40" s="370">
        <v>17.739440234306869</v>
      </c>
      <c r="BI40" s="373"/>
      <c r="BJ40" s="370">
        <v>14.62138907067618</v>
      </c>
      <c r="BK40" s="373"/>
      <c r="BL40" s="371">
        <v>8.3200960777261592</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848.82848867974303</v>
      </c>
      <c r="G41" s="373"/>
      <c r="H41" s="370">
        <v>881.60222362487843</v>
      </c>
      <c r="I41" s="373"/>
      <c r="J41" s="370">
        <v>1021.299950773039</v>
      </c>
      <c r="K41" s="373"/>
      <c r="L41" s="370">
        <v>1068.1203600556391</v>
      </c>
      <c r="M41" s="373"/>
      <c r="N41" s="370">
        <v>883.1628629951731</v>
      </c>
      <c r="O41" s="373"/>
      <c r="P41" s="370">
        <v>1103.9579165037744</v>
      </c>
      <c r="Q41" s="373"/>
      <c r="R41" s="370">
        <v>1251.1806646324358</v>
      </c>
      <c r="S41" s="373"/>
      <c r="T41" s="370">
        <v>888.35645877176989</v>
      </c>
      <c r="U41" s="373"/>
      <c r="V41" s="370">
        <v>694.58593858377037</v>
      </c>
      <c r="W41" s="373"/>
      <c r="X41" s="370">
        <v>591.99418328919796</v>
      </c>
      <c r="Y41" s="373"/>
      <c r="Z41" s="370">
        <v>589.41494686958515</v>
      </c>
      <c r="AA41" s="373"/>
      <c r="AB41" s="370">
        <v>455.18490492282035</v>
      </c>
      <c r="AC41" s="373"/>
      <c r="AD41" s="370">
        <v>448.59290493598667</v>
      </c>
      <c r="AE41" s="373"/>
      <c r="AF41" s="370">
        <v>200.58965224863525</v>
      </c>
      <c r="AG41" s="373"/>
      <c r="AH41" s="370">
        <v>233.21720517200981</v>
      </c>
      <c r="AI41" s="373"/>
      <c r="AJ41" s="370">
        <v>224.61892427951324</v>
      </c>
      <c r="AK41" s="373"/>
      <c r="AL41" s="370">
        <v>327.45743436551868</v>
      </c>
      <c r="AM41" s="373"/>
      <c r="AN41" s="370">
        <v>683.48146186513986</v>
      </c>
      <c r="AO41" s="373"/>
      <c r="AP41" s="370">
        <v>270.69703496588835</v>
      </c>
      <c r="AQ41" s="373"/>
      <c r="AR41" s="370">
        <v>222.16969251640171</v>
      </c>
      <c r="AS41" s="373"/>
      <c r="AT41" s="370">
        <v>253.46598949242613</v>
      </c>
      <c r="AU41" s="373"/>
      <c r="AV41" s="370">
        <v>169.84030564449859</v>
      </c>
      <c r="AW41" s="373"/>
      <c r="AX41" s="370">
        <v>146.61243006619142</v>
      </c>
      <c r="AY41" s="373"/>
      <c r="AZ41" s="370">
        <v>101.19031174082394</v>
      </c>
      <c r="BA41" s="373"/>
      <c r="BB41" s="370">
        <v>84.26530119601378</v>
      </c>
      <c r="BC41" s="373"/>
      <c r="BD41" s="370">
        <v>104.44799348633816</v>
      </c>
      <c r="BE41" s="373"/>
      <c r="BF41" s="370">
        <v>92.586087385595675</v>
      </c>
      <c r="BG41" s="373"/>
      <c r="BH41" s="370">
        <v>84.904051390316681</v>
      </c>
      <c r="BI41" s="373"/>
      <c r="BJ41" s="370">
        <v>50.803469650514003</v>
      </c>
      <c r="BK41" s="373"/>
      <c r="BL41" s="371">
        <v>42.551527427841791</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42.426488232336432</v>
      </c>
      <c r="G42" s="373"/>
      <c r="H42" s="374">
        <v>53.896871098859506</v>
      </c>
      <c r="I42" s="373"/>
      <c r="J42" s="374">
        <v>50.508144686206982</v>
      </c>
      <c r="K42" s="373"/>
      <c r="L42" s="374">
        <v>57.43934096815574</v>
      </c>
      <c r="M42" s="373"/>
      <c r="N42" s="374">
        <v>36.546075582050186</v>
      </c>
      <c r="O42" s="373"/>
      <c r="P42" s="374">
        <v>43.621292498786381</v>
      </c>
      <c r="Q42" s="373"/>
      <c r="R42" s="374">
        <v>44.665209231298029</v>
      </c>
      <c r="S42" s="373"/>
      <c r="T42" s="374">
        <v>38.221321843283988</v>
      </c>
      <c r="U42" s="373"/>
      <c r="V42" s="374">
        <v>24.925916241715996</v>
      </c>
      <c r="W42" s="373"/>
      <c r="X42" s="374">
        <v>21.893542641242757</v>
      </c>
      <c r="Y42" s="373"/>
      <c r="Z42" s="374">
        <v>19.166782792879619</v>
      </c>
      <c r="AA42" s="373"/>
      <c r="AB42" s="374">
        <v>17.121089066410349</v>
      </c>
      <c r="AC42" s="373"/>
      <c r="AD42" s="374">
        <v>16.490699111459094</v>
      </c>
      <c r="AE42" s="373"/>
      <c r="AF42" s="374">
        <v>13.020346333387078</v>
      </c>
      <c r="AG42" s="373"/>
      <c r="AH42" s="374">
        <v>14.515655728186443</v>
      </c>
      <c r="AI42" s="373"/>
      <c r="AJ42" s="374">
        <v>12.853852383909995</v>
      </c>
      <c r="AK42" s="373"/>
      <c r="AL42" s="374">
        <v>11.352899153366813</v>
      </c>
      <c r="AM42" s="373"/>
      <c r="AN42" s="374">
        <v>9.265637231273864</v>
      </c>
      <c r="AO42" s="373"/>
      <c r="AP42" s="374">
        <v>8.4665075018001001</v>
      </c>
      <c r="AQ42" s="373"/>
      <c r="AR42" s="374">
        <v>9.1410894867641979</v>
      </c>
      <c r="AS42" s="373"/>
      <c r="AT42" s="374">
        <v>9.4304599950481194</v>
      </c>
      <c r="AU42" s="373"/>
      <c r="AV42" s="374">
        <v>8.7611827866000702</v>
      </c>
      <c r="AW42" s="373"/>
      <c r="AX42" s="374">
        <v>8.6370071444820944</v>
      </c>
      <c r="AY42" s="373"/>
      <c r="AZ42" s="374">
        <v>6.9840611558866224</v>
      </c>
      <c r="BA42" s="373"/>
      <c r="BB42" s="374">
        <v>5.9607664321523366</v>
      </c>
      <c r="BC42" s="373"/>
      <c r="BD42" s="374">
        <v>7.7954715319998753</v>
      </c>
      <c r="BE42" s="373"/>
      <c r="BF42" s="374">
        <v>8.6342497423110682</v>
      </c>
      <c r="BG42" s="373"/>
      <c r="BH42" s="374">
        <v>8.5567409239972179</v>
      </c>
      <c r="BI42" s="373"/>
      <c r="BJ42" s="374">
        <v>5.7011394773216875</v>
      </c>
      <c r="BK42" s="373"/>
      <c r="BL42" s="375">
        <v>4.2772649753088148</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419.34055752423433</v>
      </c>
      <c r="G43" s="373"/>
      <c r="H43" s="374">
        <v>425.48941767679304</v>
      </c>
      <c r="I43" s="373"/>
      <c r="J43" s="374">
        <v>586.31522420383135</v>
      </c>
      <c r="K43" s="373"/>
      <c r="L43" s="374">
        <v>576.07023777717461</v>
      </c>
      <c r="M43" s="373"/>
      <c r="N43" s="374">
        <v>502.68908751334362</v>
      </c>
      <c r="O43" s="373"/>
      <c r="P43" s="374">
        <v>583.75169161403096</v>
      </c>
      <c r="Q43" s="373"/>
      <c r="R43" s="374">
        <v>659.20743785521518</v>
      </c>
      <c r="S43" s="373"/>
      <c r="T43" s="374">
        <v>423.89980842322615</v>
      </c>
      <c r="U43" s="373"/>
      <c r="V43" s="374">
        <v>331.05282621388096</v>
      </c>
      <c r="W43" s="373"/>
      <c r="X43" s="374">
        <v>308.1098424091258</v>
      </c>
      <c r="Y43" s="373"/>
      <c r="Z43" s="374">
        <v>320.85247982531212</v>
      </c>
      <c r="AA43" s="373"/>
      <c r="AB43" s="374">
        <v>239.8972427479784</v>
      </c>
      <c r="AC43" s="373"/>
      <c r="AD43" s="374">
        <v>262.6201037076886</v>
      </c>
      <c r="AE43" s="373"/>
      <c r="AF43" s="374">
        <v>115.13862018999303</v>
      </c>
      <c r="AG43" s="373"/>
      <c r="AH43" s="374">
        <v>128.9746743248572</v>
      </c>
      <c r="AI43" s="373"/>
      <c r="AJ43" s="374">
        <v>124.53508449954489</v>
      </c>
      <c r="AK43" s="373"/>
      <c r="AL43" s="374">
        <v>129.38206542141697</v>
      </c>
      <c r="AM43" s="373"/>
      <c r="AN43" s="374">
        <v>452.70007736442977</v>
      </c>
      <c r="AO43" s="373"/>
      <c r="AP43" s="374">
        <v>126.18026003945282</v>
      </c>
      <c r="AQ43" s="373"/>
      <c r="AR43" s="374">
        <v>147.73850403769987</v>
      </c>
      <c r="AS43" s="373"/>
      <c r="AT43" s="374">
        <v>171.85387337103299</v>
      </c>
      <c r="AU43" s="373"/>
      <c r="AV43" s="374">
        <v>103.47035623471476</v>
      </c>
      <c r="AW43" s="373"/>
      <c r="AX43" s="374">
        <v>83.794401459574303</v>
      </c>
      <c r="AY43" s="373"/>
      <c r="AZ43" s="374">
        <v>52.861035200396564</v>
      </c>
      <c r="BA43" s="373"/>
      <c r="BB43" s="374">
        <v>44.437860329440575</v>
      </c>
      <c r="BC43" s="373"/>
      <c r="BD43" s="374">
        <v>48.043235497811111</v>
      </c>
      <c r="BE43" s="373"/>
      <c r="BF43" s="374">
        <v>37.421580671269162</v>
      </c>
      <c r="BG43" s="373"/>
      <c r="BH43" s="374">
        <v>31.576143434984903</v>
      </c>
      <c r="BI43" s="373"/>
      <c r="BJ43" s="374">
        <v>19.340135391700031</v>
      </c>
      <c r="BK43" s="373"/>
      <c r="BL43" s="375">
        <v>16.108509059804991</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387.06144292317219</v>
      </c>
      <c r="G44" s="373"/>
      <c r="H44" s="374">
        <v>402.21593484922585</v>
      </c>
      <c r="I44" s="373"/>
      <c r="J44" s="374">
        <v>384.47658188300062</v>
      </c>
      <c r="K44" s="373"/>
      <c r="L44" s="374">
        <v>434.61078131030877</v>
      </c>
      <c r="M44" s="373"/>
      <c r="N44" s="374">
        <v>343.92769989977933</v>
      </c>
      <c r="O44" s="373"/>
      <c r="P44" s="374">
        <v>476.58493239095696</v>
      </c>
      <c r="Q44" s="373"/>
      <c r="R44" s="374">
        <v>547.30801754592267</v>
      </c>
      <c r="S44" s="373"/>
      <c r="T44" s="374">
        <v>426.23532850525982</v>
      </c>
      <c r="U44" s="373"/>
      <c r="V44" s="374">
        <v>338.60719612817343</v>
      </c>
      <c r="W44" s="373"/>
      <c r="X44" s="374">
        <v>261.99079823882943</v>
      </c>
      <c r="Y44" s="373"/>
      <c r="Z44" s="374">
        <v>249.39568425139339</v>
      </c>
      <c r="AA44" s="373"/>
      <c r="AB44" s="374">
        <v>198.16657310843161</v>
      </c>
      <c r="AC44" s="373"/>
      <c r="AD44" s="374">
        <v>169.48210211683894</v>
      </c>
      <c r="AE44" s="373"/>
      <c r="AF44" s="374">
        <v>72.430685725255131</v>
      </c>
      <c r="AG44" s="373"/>
      <c r="AH44" s="374">
        <v>89.726875118966191</v>
      </c>
      <c r="AI44" s="373"/>
      <c r="AJ44" s="374">
        <v>87.229987396058348</v>
      </c>
      <c r="AK44" s="373"/>
      <c r="AL44" s="374">
        <v>186.72246979073486</v>
      </c>
      <c r="AM44" s="373"/>
      <c r="AN44" s="374">
        <v>221.5157472694363</v>
      </c>
      <c r="AO44" s="373"/>
      <c r="AP44" s="374">
        <v>136.05026742463542</v>
      </c>
      <c r="AQ44" s="373"/>
      <c r="AR44" s="374">
        <v>65.290098991937626</v>
      </c>
      <c r="AS44" s="373"/>
      <c r="AT44" s="374">
        <v>72.181656126345018</v>
      </c>
      <c r="AU44" s="373"/>
      <c r="AV44" s="374">
        <v>57.60876662318374</v>
      </c>
      <c r="AW44" s="373"/>
      <c r="AX44" s="374">
        <v>54.181021462135014</v>
      </c>
      <c r="AY44" s="373"/>
      <c r="AZ44" s="374">
        <v>41.345215384540765</v>
      </c>
      <c r="BA44" s="373"/>
      <c r="BB44" s="374">
        <v>33.866674434420872</v>
      </c>
      <c r="BC44" s="373"/>
      <c r="BD44" s="374">
        <v>48.609286456527187</v>
      </c>
      <c r="BE44" s="373"/>
      <c r="BF44" s="374">
        <v>46.530256972015451</v>
      </c>
      <c r="BG44" s="373"/>
      <c r="BH44" s="374">
        <v>44.771167031334549</v>
      </c>
      <c r="BI44" s="373"/>
      <c r="BJ44" s="374">
        <v>25.76219478149228</v>
      </c>
      <c r="BK44" s="373"/>
      <c r="BL44" s="375">
        <v>22.165753392727986</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1943.7851076122927</v>
      </c>
      <c r="G45" s="373"/>
      <c r="H45" s="370">
        <v>2062.3152109647503</v>
      </c>
      <c r="I45" s="373"/>
      <c r="J45" s="370">
        <v>1958.8781222623672</v>
      </c>
      <c r="K45" s="373"/>
      <c r="L45" s="370">
        <v>2031.5324793468833</v>
      </c>
      <c r="M45" s="373"/>
      <c r="N45" s="370">
        <v>1133.9349809286107</v>
      </c>
      <c r="O45" s="373"/>
      <c r="P45" s="370">
        <v>1224.5555566120252</v>
      </c>
      <c r="Q45" s="373"/>
      <c r="R45" s="370">
        <v>1763.0285396531972</v>
      </c>
      <c r="S45" s="373"/>
      <c r="T45" s="370">
        <v>1109.1390399917157</v>
      </c>
      <c r="U45" s="373"/>
      <c r="V45" s="370">
        <v>665.28755278510403</v>
      </c>
      <c r="W45" s="373"/>
      <c r="X45" s="370">
        <v>455.138492815245</v>
      </c>
      <c r="Y45" s="373"/>
      <c r="Z45" s="370">
        <v>468.27816948170971</v>
      </c>
      <c r="AA45" s="373"/>
      <c r="AB45" s="370">
        <v>404.38753059392582</v>
      </c>
      <c r="AC45" s="373"/>
      <c r="AD45" s="370">
        <v>394.50272678450648</v>
      </c>
      <c r="AE45" s="373"/>
      <c r="AF45" s="370">
        <v>288.70614205730465</v>
      </c>
      <c r="AG45" s="373"/>
      <c r="AH45" s="370">
        <v>266.22786989312067</v>
      </c>
      <c r="AI45" s="373"/>
      <c r="AJ45" s="370">
        <v>458.56859933451807</v>
      </c>
      <c r="AK45" s="373"/>
      <c r="AL45" s="370">
        <v>416.99911846042636</v>
      </c>
      <c r="AM45" s="373"/>
      <c r="AN45" s="370">
        <v>341.36427206448968</v>
      </c>
      <c r="AO45" s="373"/>
      <c r="AP45" s="370">
        <v>363.07174948524988</v>
      </c>
      <c r="AQ45" s="373"/>
      <c r="AR45" s="370">
        <v>83.084755581937827</v>
      </c>
      <c r="AS45" s="373"/>
      <c r="AT45" s="370">
        <v>112.77094875804642</v>
      </c>
      <c r="AU45" s="373"/>
      <c r="AV45" s="370">
        <v>87.212464274911682</v>
      </c>
      <c r="AW45" s="373"/>
      <c r="AX45" s="370">
        <v>87.971391396093182</v>
      </c>
      <c r="AY45" s="373"/>
      <c r="AZ45" s="370">
        <v>63.197139498155046</v>
      </c>
      <c r="BA45" s="373"/>
      <c r="BB45" s="370">
        <v>73.333883989242665</v>
      </c>
      <c r="BC45" s="373"/>
      <c r="BD45" s="370">
        <v>79.401441767992878</v>
      </c>
      <c r="BE45" s="373"/>
      <c r="BF45" s="370">
        <v>90.933429400398893</v>
      </c>
      <c r="BG45" s="373"/>
      <c r="BH45" s="370">
        <v>96.644509435879257</v>
      </c>
      <c r="BI45" s="373"/>
      <c r="BJ45" s="370">
        <v>89.024771403548343</v>
      </c>
      <c r="BK45" s="373"/>
      <c r="BL45" s="371">
        <v>68.655367982569061</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1063.3177649802867</v>
      </c>
      <c r="G46" s="373"/>
      <c r="H46" s="374">
        <v>1085.9893697656294</v>
      </c>
      <c r="I46" s="373"/>
      <c r="J46" s="374">
        <v>1098.3307076080259</v>
      </c>
      <c r="K46" s="373"/>
      <c r="L46" s="374">
        <v>1145.857587816862</v>
      </c>
      <c r="M46" s="373"/>
      <c r="N46" s="374">
        <v>515.04450509565299</v>
      </c>
      <c r="O46" s="373"/>
      <c r="P46" s="374">
        <v>545.83208807102994</v>
      </c>
      <c r="Q46" s="373"/>
      <c r="R46" s="374">
        <v>535.7951444719597</v>
      </c>
      <c r="S46" s="373"/>
      <c r="T46" s="374">
        <v>497.13451605091842</v>
      </c>
      <c r="U46" s="373"/>
      <c r="V46" s="374">
        <v>173.14391008441595</v>
      </c>
      <c r="W46" s="373"/>
      <c r="X46" s="374">
        <v>150.61924049177742</v>
      </c>
      <c r="Y46" s="373"/>
      <c r="Z46" s="374">
        <v>149.25261469506398</v>
      </c>
      <c r="AA46" s="373"/>
      <c r="AB46" s="374">
        <v>131.80092037598132</v>
      </c>
      <c r="AC46" s="373"/>
      <c r="AD46" s="374">
        <v>130.24369068134513</v>
      </c>
      <c r="AE46" s="373"/>
      <c r="AF46" s="374">
        <v>136.32187140040006</v>
      </c>
      <c r="AG46" s="373"/>
      <c r="AH46" s="374">
        <v>134.81725041433552</v>
      </c>
      <c r="AI46" s="373"/>
      <c r="AJ46" s="374">
        <v>73.661270871085236</v>
      </c>
      <c r="AK46" s="373"/>
      <c r="AL46" s="374">
        <v>59.86282764737448</v>
      </c>
      <c r="AM46" s="373"/>
      <c r="AN46" s="374">
        <v>46.908471118260316</v>
      </c>
      <c r="AO46" s="373"/>
      <c r="AP46" s="374">
        <v>33.764918238699742</v>
      </c>
      <c r="AQ46" s="373"/>
      <c r="AR46" s="374">
        <v>30.413015286485408</v>
      </c>
      <c r="AS46" s="373"/>
      <c r="AT46" s="374">
        <v>37.902259213559901</v>
      </c>
      <c r="AU46" s="373"/>
      <c r="AV46" s="374">
        <v>27.462875571604755</v>
      </c>
      <c r="AW46" s="373"/>
      <c r="AX46" s="374">
        <v>28.872457693786341</v>
      </c>
      <c r="AY46" s="373"/>
      <c r="AZ46" s="374">
        <v>24.246293097933631</v>
      </c>
      <c r="BA46" s="373"/>
      <c r="BB46" s="374">
        <v>23.138380197825036</v>
      </c>
      <c r="BC46" s="373"/>
      <c r="BD46" s="374">
        <v>26.085110738429133</v>
      </c>
      <c r="BE46" s="373"/>
      <c r="BF46" s="374">
        <v>26.154124225127823</v>
      </c>
      <c r="BG46" s="373"/>
      <c r="BH46" s="374">
        <v>28.306797441036775</v>
      </c>
      <c r="BI46" s="373"/>
      <c r="BJ46" s="374">
        <v>21.336187285487718</v>
      </c>
      <c r="BK46" s="373"/>
      <c r="BL46" s="375">
        <v>16.341792007095272</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106.83822622197569</v>
      </c>
      <c r="G47" s="373"/>
      <c r="H47" s="374">
        <v>91.8134677868876</v>
      </c>
      <c r="I47" s="373"/>
      <c r="J47" s="374">
        <v>55.509853188275486</v>
      </c>
      <c r="K47" s="373"/>
      <c r="L47" s="374">
        <v>76.108392930794338</v>
      </c>
      <c r="M47" s="373"/>
      <c r="N47" s="374">
        <v>17.789050444640274</v>
      </c>
      <c r="O47" s="373"/>
      <c r="P47" s="374">
        <v>2.1544433759816783</v>
      </c>
      <c r="Q47" s="373"/>
      <c r="R47" s="374">
        <v>49.415373271557371</v>
      </c>
      <c r="S47" s="373"/>
      <c r="T47" s="374">
        <v>53.671794364693966</v>
      </c>
      <c r="U47" s="373"/>
      <c r="V47" s="374">
        <v>40.554634191846134</v>
      </c>
      <c r="W47" s="373"/>
      <c r="X47" s="374">
        <v>16.092418531558394</v>
      </c>
      <c r="Y47" s="373"/>
      <c r="Z47" s="374">
        <v>1.8392946134265367</v>
      </c>
      <c r="AA47" s="373"/>
      <c r="AB47" s="374">
        <v>55.630651134524278</v>
      </c>
      <c r="AC47" s="373"/>
      <c r="AD47" s="374">
        <v>59.362006156037566</v>
      </c>
      <c r="AE47" s="373"/>
      <c r="AF47" s="374">
        <v>63.215064393053048</v>
      </c>
      <c r="AG47" s="373"/>
      <c r="AH47" s="374">
        <v>57.953811476190261</v>
      </c>
      <c r="AI47" s="373"/>
      <c r="AJ47" s="374">
        <v>61.00421888478833</v>
      </c>
      <c r="AK47" s="373"/>
      <c r="AL47" s="374">
        <v>54.117184631104386</v>
      </c>
      <c r="AM47" s="373"/>
      <c r="AN47" s="374">
        <v>18.936777990631569</v>
      </c>
      <c r="AO47" s="373"/>
      <c r="AP47" s="374">
        <v>29.746246288935385</v>
      </c>
      <c r="AQ47" s="373"/>
      <c r="AR47" s="374">
        <v>34.540341252026153</v>
      </c>
      <c r="AS47" s="373"/>
      <c r="AT47" s="374">
        <v>52.030437233865456</v>
      </c>
      <c r="AU47" s="373"/>
      <c r="AV47" s="374">
        <v>43.467454730977806</v>
      </c>
      <c r="AW47" s="373"/>
      <c r="AX47" s="374">
        <v>42.811885354587609</v>
      </c>
      <c r="AY47" s="373"/>
      <c r="AZ47" s="374">
        <v>24.843044205140405</v>
      </c>
      <c r="BA47" s="373"/>
      <c r="BB47" s="374">
        <v>36.945424169670197</v>
      </c>
      <c r="BC47" s="373"/>
      <c r="BD47" s="374">
        <v>37.397419988819536</v>
      </c>
      <c r="BE47" s="373"/>
      <c r="BF47" s="374">
        <v>42.210577062083338</v>
      </c>
      <c r="BG47" s="373"/>
      <c r="BH47" s="374">
        <v>41.840622145529146</v>
      </c>
      <c r="BI47" s="373"/>
      <c r="BJ47" s="374">
        <v>42.925922041164611</v>
      </c>
      <c r="BK47" s="373"/>
      <c r="BL47" s="375">
        <v>42.446014795272653</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10.611633510425012</v>
      </c>
      <c r="G48" s="373"/>
      <c r="H48" s="374">
        <v>11.571846128855121</v>
      </c>
      <c r="I48" s="373"/>
      <c r="J48" s="374">
        <v>10.459693144102355</v>
      </c>
      <c r="K48" s="373"/>
      <c r="L48" s="374">
        <v>9.320589728671262</v>
      </c>
      <c r="M48" s="373"/>
      <c r="N48" s="374">
        <v>9.6046059223529809</v>
      </c>
      <c r="O48" s="373"/>
      <c r="P48" s="374">
        <v>12.069016903826542</v>
      </c>
      <c r="Q48" s="373"/>
      <c r="R48" s="374">
        <v>12.333304171509907</v>
      </c>
      <c r="S48" s="373"/>
      <c r="T48" s="374">
        <v>13.246056087920106</v>
      </c>
      <c r="U48" s="373"/>
      <c r="V48" s="374">
        <v>12.977478224830159</v>
      </c>
      <c r="W48" s="373"/>
      <c r="X48" s="374">
        <v>10.126565799940746</v>
      </c>
      <c r="Y48" s="373"/>
      <c r="Z48" s="374">
        <v>2.4161696311716936</v>
      </c>
      <c r="AA48" s="373"/>
      <c r="AB48" s="374">
        <v>2.6577427281828196</v>
      </c>
      <c r="AC48" s="373"/>
      <c r="AD48" s="374">
        <v>2.5281306708166391</v>
      </c>
      <c r="AE48" s="373"/>
      <c r="AF48" s="374">
        <v>2.5061594380125123</v>
      </c>
      <c r="AG48" s="373"/>
      <c r="AH48" s="374">
        <v>2.0786621566869807</v>
      </c>
      <c r="AI48" s="373"/>
      <c r="AJ48" s="374">
        <v>1.6784802087220485</v>
      </c>
      <c r="AK48" s="373"/>
      <c r="AL48" s="374">
        <v>1.7245363113649836</v>
      </c>
      <c r="AM48" s="373"/>
      <c r="AN48" s="374">
        <v>1.5882562283047563</v>
      </c>
      <c r="AO48" s="373"/>
      <c r="AP48" s="374">
        <v>1.5138168690380907</v>
      </c>
      <c r="AQ48" s="373"/>
      <c r="AR48" s="374">
        <v>1.5299693573249</v>
      </c>
      <c r="AS48" s="373"/>
      <c r="AT48" s="374">
        <v>1.7951180761462395</v>
      </c>
      <c r="AU48" s="373"/>
      <c r="AV48" s="374">
        <v>1.9216266419530899</v>
      </c>
      <c r="AW48" s="373"/>
      <c r="AX48" s="374">
        <v>2.0609418146762812</v>
      </c>
      <c r="AY48" s="373"/>
      <c r="AZ48" s="374">
        <v>2.3047723383358907</v>
      </c>
      <c r="BA48" s="373"/>
      <c r="BB48" s="374">
        <v>2.2927077169198973</v>
      </c>
      <c r="BC48" s="373"/>
      <c r="BD48" s="374">
        <v>0.95026006640171123</v>
      </c>
      <c r="BE48" s="373"/>
      <c r="BF48" s="374">
        <v>0.95311559731550655</v>
      </c>
      <c r="BG48" s="373"/>
      <c r="BH48" s="374">
        <v>1.6528860649363257</v>
      </c>
      <c r="BI48" s="373"/>
      <c r="BJ48" s="374">
        <v>1.9926643473116685</v>
      </c>
      <c r="BK48" s="373"/>
      <c r="BL48" s="375">
        <v>1.9478509435848597</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719.10411608383856</v>
      </c>
      <c r="G49" s="373"/>
      <c r="H49" s="374">
        <v>829.17883428962887</v>
      </c>
      <c r="I49" s="373"/>
      <c r="J49" s="374">
        <v>749.70272894901234</v>
      </c>
      <c r="K49" s="373"/>
      <c r="L49" s="374">
        <v>756.51628794813371</v>
      </c>
      <c r="M49" s="373"/>
      <c r="N49" s="374">
        <v>553.23831457597589</v>
      </c>
      <c r="O49" s="373"/>
      <c r="P49" s="374">
        <v>616.45941842306149</v>
      </c>
      <c r="Q49" s="373"/>
      <c r="R49" s="374">
        <v>1127.9100986564426</v>
      </c>
      <c r="S49" s="373" t="s">
        <v>357</v>
      </c>
      <c r="T49" s="374">
        <v>515.58737913304356</v>
      </c>
      <c r="U49" s="373"/>
      <c r="V49" s="374">
        <v>415.77695320476624</v>
      </c>
      <c r="W49" s="373"/>
      <c r="X49" s="374">
        <v>261.09643056885113</v>
      </c>
      <c r="Y49" s="373"/>
      <c r="Z49" s="374">
        <v>301.10862856554479</v>
      </c>
      <c r="AA49" s="373"/>
      <c r="AB49" s="374">
        <v>203.29410260865299</v>
      </c>
      <c r="AC49" s="373"/>
      <c r="AD49" s="374">
        <v>192.99095870661486</v>
      </c>
      <c r="AE49" s="373"/>
      <c r="AF49" s="374">
        <v>80.170941538597376</v>
      </c>
      <c r="AG49" s="373"/>
      <c r="AH49" s="374">
        <v>63.545040750155771</v>
      </c>
      <c r="AI49" s="373"/>
      <c r="AJ49" s="374">
        <v>315.31118306402209</v>
      </c>
      <c r="AK49" s="373" t="s">
        <v>357</v>
      </c>
      <c r="AL49" s="374">
        <v>295.37929324525885</v>
      </c>
      <c r="AM49" s="373"/>
      <c r="AN49" s="374">
        <v>268.87351554507768</v>
      </c>
      <c r="AO49" s="373"/>
      <c r="AP49" s="374">
        <v>293.35452999469049</v>
      </c>
      <c r="AQ49" s="373"/>
      <c r="AR49" s="374">
        <v>12.049781880868634</v>
      </c>
      <c r="AS49" s="373"/>
      <c r="AT49" s="374">
        <v>16.02259381764879</v>
      </c>
      <c r="AU49" s="373"/>
      <c r="AV49" s="374">
        <v>10.202936922639003</v>
      </c>
      <c r="AW49" s="373"/>
      <c r="AX49" s="374">
        <v>10.092743034686729</v>
      </c>
      <c r="AY49" s="373"/>
      <c r="AZ49" s="374">
        <v>8.5440427540350132</v>
      </c>
      <c r="BA49" s="373"/>
      <c r="BB49" s="374">
        <v>7.902485470056047</v>
      </c>
      <c r="BC49" s="373"/>
      <c r="BD49" s="374">
        <v>10.670495644937624</v>
      </c>
      <c r="BE49" s="373"/>
      <c r="BF49" s="374">
        <v>17.996842441505041</v>
      </c>
      <c r="BG49" s="373"/>
      <c r="BH49" s="374">
        <v>21.562870395919422</v>
      </c>
      <c r="BI49" s="373"/>
      <c r="BJ49" s="374">
        <v>20.914485610414065</v>
      </c>
      <c r="BK49" s="373"/>
      <c r="BL49" s="375">
        <v>6.3817536141166533</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43.913366815766629</v>
      </c>
      <c r="G50" s="373"/>
      <c r="H50" s="374">
        <v>43.761692993749541</v>
      </c>
      <c r="I50" s="373"/>
      <c r="J50" s="374">
        <v>44.875139372951075</v>
      </c>
      <c r="K50" s="373"/>
      <c r="L50" s="374">
        <v>43.7296209224221</v>
      </c>
      <c r="M50" s="373"/>
      <c r="N50" s="374">
        <v>38.258504889988544</v>
      </c>
      <c r="O50" s="373"/>
      <c r="P50" s="374">
        <v>48.040589838125555</v>
      </c>
      <c r="Q50" s="373"/>
      <c r="R50" s="374">
        <v>37.574619081727626</v>
      </c>
      <c r="S50" s="373"/>
      <c r="T50" s="374">
        <v>29.49929435513948</v>
      </c>
      <c r="U50" s="373"/>
      <c r="V50" s="374">
        <v>22.834577079245463</v>
      </c>
      <c r="W50" s="373"/>
      <c r="X50" s="374">
        <v>17.203837423117292</v>
      </c>
      <c r="Y50" s="373"/>
      <c r="Z50" s="374">
        <v>13.661461976502668</v>
      </c>
      <c r="AA50" s="373"/>
      <c r="AB50" s="374">
        <v>11.004113746584402</v>
      </c>
      <c r="AC50" s="373"/>
      <c r="AD50" s="374">
        <v>9.3779405696922584</v>
      </c>
      <c r="AE50" s="373"/>
      <c r="AF50" s="374">
        <v>6.4921052872416833</v>
      </c>
      <c r="AG50" s="373"/>
      <c r="AH50" s="374">
        <v>7.8331050957521633</v>
      </c>
      <c r="AI50" s="373"/>
      <c r="AJ50" s="374">
        <v>6.9134463059003437</v>
      </c>
      <c r="AK50" s="373"/>
      <c r="AL50" s="374">
        <v>5.9152766253236608</v>
      </c>
      <c r="AM50" s="373"/>
      <c r="AN50" s="374">
        <v>5.0572511822153672</v>
      </c>
      <c r="AO50" s="373"/>
      <c r="AP50" s="374">
        <v>4.6922380938861403</v>
      </c>
      <c r="AQ50" s="373"/>
      <c r="AR50" s="374">
        <v>4.5516478052327356</v>
      </c>
      <c r="AS50" s="373"/>
      <c r="AT50" s="374">
        <v>5.0205404168260381</v>
      </c>
      <c r="AU50" s="373"/>
      <c r="AV50" s="374">
        <v>4.1575704077370235</v>
      </c>
      <c r="AW50" s="373"/>
      <c r="AX50" s="374">
        <v>4.1333634983562213</v>
      </c>
      <c r="AY50" s="373"/>
      <c r="AZ50" s="374">
        <v>3.2589871027101109</v>
      </c>
      <c r="BA50" s="373"/>
      <c r="BB50" s="374">
        <v>3.054886434771491</v>
      </c>
      <c r="BC50" s="373"/>
      <c r="BD50" s="374">
        <v>4.2981553294048691</v>
      </c>
      <c r="BE50" s="373"/>
      <c r="BF50" s="374">
        <v>3.6187700743671849</v>
      </c>
      <c r="BG50" s="373"/>
      <c r="BH50" s="374">
        <v>3.2813333884575999</v>
      </c>
      <c r="BI50" s="373"/>
      <c r="BJ50" s="374">
        <v>1.8555121191702777</v>
      </c>
      <c r="BK50" s="373"/>
      <c r="BL50" s="375">
        <v>1.5379566224996228</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137.34021394284389</v>
      </c>
      <c r="G51" s="373"/>
      <c r="H51" s="370">
        <v>144.26563128307987</v>
      </c>
      <c r="I51" s="373"/>
      <c r="J51" s="370">
        <v>145.51870706939104</v>
      </c>
      <c r="K51" s="373"/>
      <c r="L51" s="370">
        <v>141.56150271270144</v>
      </c>
      <c r="M51" s="373"/>
      <c r="N51" s="370">
        <v>125.02885427873431</v>
      </c>
      <c r="O51" s="373"/>
      <c r="P51" s="370">
        <v>153.3479538986843</v>
      </c>
      <c r="Q51" s="373"/>
      <c r="R51" s="370">
        <v>159.89277536865262</v>
      </c>
      <c r="S51" s="373"/>
      <c r="T51" s="370">
        <v>119.11633676963827</v>
      </c>
      <c r="U51" s="373"/>
      <c r="V51" s="370">
        <v>94.014793535615823</v>
      </c>
      <c r="W51" s="373"/>
      <c r="X51" s="370">
        <v>71.90374441249196</v>
      </c>
      <c r="Y51" s="373"/>
      <c r="Z51" s="370">
        <v>61.736923910550011</v>
      </c>
      <c r="AA51" s="373"/>
      <c r="AB51" s="370">
        <v>48.397128280391918</v>
      </c>
      <c r="AC51" s="373"/>
      <c r="AD51" s="370">
        <v>44.01529738236141</v>
      </c>
      <c r="AE51" s="373"/>
      <c r="AF51" s="370">
        <v>33.70488875738868</v>
      </c>
      <c r="AG51" s="373"/>
      <c r="AH51" s="370">
        <v>36.644282447594705</v>
      </c>
      <c r="AI51" s="373"/>
      <c r="AJ51" s="370">
        <v>30.991716607929504</v>
      </c>
      <c r="AK51" s="373"/>
      <c r="AL51" s="370">
        <v>30.087236981236039</v>
      </c>
      <c r="AM51" s="373"/>
      <c r="AN51" s="370">
        <v>74.008058814677582</v>
      </c>
      <c r="AO51" s="373"/>
      <c r="AP51" s="370">
        <v>24.678161426807705</v>
      </c>
      <c r="AQ51" s="373"/>
      <c r="AR51" s="370">
        <v>24.994420662245979</v>
      </c>
      <c r="AS51" s="373"/>
      <c r="AT51" s="370">
        <v>27.467317086040516</v>
      </c>
      <c r="AU51" s="373"/>
      <c r="AV51" s="370">
        <v>22.728278441205262</v>
      </c>
      <c r="AW51" s="373"/>
      <c r="AX51" s="370">
        <v>23.426260709185502</v>
      </c>
      <c r="AY51" s="373"/>
      <c r="AZ51" s="370">
        <v>18.120825362927935</v>
      </c>
      <c r="BA51" s="373"/>
      <c r="BB51" s="370">
        <v>16.648037549433656</v>
      </c>
      <c r="BC51" s="373"/>
      <c r="BD51" s="370">
        <v>23.995357242387968</v>
      </c>
      <c r="BE51" s="373"/>
      <c r="BF51" s="370">
        <v>20.736578025551069</v>
      </c>
      <c r="BG51" s="373"/>
      <c r="BH51" s="370">
        <v>21.249988585586152</v>
      </c>
      <c r="BI51" s="373"/>
      <c r="BJ51" s="370">
        <v>13.554060263780787</v>
      </c>
      <c r="BK51" s="373"/>
      <c r="BL51" s="371">
        <v>10.332042944384375</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93.280142259098881</v>
      </c>
      <c r="G52" s="373"/>
      <c r="H52" s="370">
        <v>94.404701410432438</v>
      </c>
      <c r="I52" s="373"/>
      <c r="J52" s="370">
        <v>95.924695895686142</v>
      </c>
      <c r="K52" s="373"/>
      <c r="L52" s="370">
        <v>98.557341274591138</v>
      </c>
      <c r="M52" s="373"/>
      <c r="N52" s="370">
        <v>87.288076943649344</v>
      </c>
      <c r="O52" s="373"/>
      <c r="P52" s="370">
        <v>118.1250081483274</v>
      </c>
      <c r="Q52" s="373"/>
      <c r="R52" s="370">
        <v>108.01972955974253</v>
      </c>
      <c r="S52" s="373"/>
      <c r="T52" s="370">
        <v>73.734526800312409</v>
      </c>
      <c r="U52" s="373"/>
      <c r="V52" s="370">
        <v>58.348019319316684</v>
      </c>
      <c r="W52" s="373"/>
      <c r="X52" s="370">
        <v>45.342087088293191</v>
      </c>
      <c r="Y52" s="373"/>
      <c r="Z52" s="370">
        <v>39.94527420349705</v>
      </c>
      <c r="AA52" s="373"/>
      <c r="AB52" s="370">
        <v>33.125448537961844</v>
      </c>
      <c r="AC52" s="373"/>
      <c r="AD52" s="370">
        <v>31.136924579597142</v>
      </c>
      <c r="AE52" s="373"/>
      <c r="AF52" s="370">
        <v>549.63852831205429</v>
      </c>
      <c r="AG52" s="373"/>
      <c r="AH52" s="370">
        <v>130.43499106786368</v>
      </c>
      <c r="AI52" s="373"/>
      <c r="AJ52" s="370">
        <v>38.890356332921186</v>
      </c>
      <c r="AK52" s="373"/>
      <c r="AL52" s="370">
        <v>23.618849176208343</v>
      </c>
      <c r="AM52" s="373"/>
      <c r="AN52" s="370">
        <v>20.058361492811144</v>
      </c>
      <c r="AO52" s="373"/>
      <c r="AP52" s="370">
        <v>18.791687098390575</v>
      </c>
      <c r="AQ52" s="373"/>
      <c r="AR52" s="370">
        <v>18.65818541742485</v>
      </c>
      <c r="AS52" s="373"/>
      <c r="AT52" s="370">
        <v>30.739981591202142</v>
      </c>
      <c r="AU52" s="373"/>
      <c r="AV52" s="370">
        <v>19.898429505823838</v>
      </c>
      <c r="AW52" s="373"/>
      <c r="AX52" s="370">
        <v>21.765519512610965</v>
      </c>
      <c r="AY52" s="373"/>
      <c r="AZ52" s="370">
        <v>15.419116411260617</v>
      </c>
      <c r="BA52" s="373"/>
      <c r="BB52" s="370">
        <v>12.277895984198341</v>
      </c>
      <c r="BC52" s="373"/>
      <c r="BD52" s="370">
        <v>17.264270278251885</v>
      </c>
      <c r="BE52" s="373"/>
      <c r="BF52" s="370">
        <v>18.806470857620663</v>
      </c>
      <c r="BG52" s="373"/>
      <c r="BH52" s="370">
        <v>17.35428079622686</v>
      </c>
      <c r="BI52" s="373"/>
      <c r="BJ52" s="370">
        <v>10.622387072040313</v>
      </c>
      <c r="BK52" s="373"/>
      <c r="BL52" s="371">
        <v>8.5399543614302313</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8"/>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13.574625565831003</v>
      </c>
      <c r="G54" s="373"/>
      <c r="H54" s="374">
        <v>15.512201719321633</v>
      </c>
      <c r="I54" s="373"/>
      <c r="J54" s="374">
        <v>14.410373028877363</v>
      </c>
      <c r="K54" s="373"/>
      <c r="L54" s="374">
        <v>13.964741913429169</v>
      </c>
      <c r="M54" s="373"/>
      <c r="N54" s="374">
        <v>13.902458080025827</v>
      </c>
      <c r="O54" s="373"/>
      <c r="P54" s="374">
        <v>20.155710300135627</v>
      </c>
      <c r="Q54" s="373"/>
      <c r="R54" s="374">
        <v>14.525416258825345</v>
      </c>
      <c r="S54" s="373"/>
      <c r="T54" s="374">
        <v>11.97741381405508</v>
      </c>
      <c r="U54" s="373"/>
      <c r="V54" s="374">
        <v>10.128370303880761</v>
      </c>
      <c r="W54" s="373"/>
      <c r="X54" s="374">
        <v>8.6185300992743876</v>
      </c>
      <c r="Y54" s="373"/>
      <c r="Z54" s="374">
        <v>6.4633094983490622</v>
      </c>
      <c r="AA54" s="373"/>
      <c r="AB54" s="374">
        <v>6.3357133068369125</v>
      </c>
      <c r="AC54" s="373"/>
      <c r="AD54" s="374">
        <v>5.0403041718001793</v>
      </c>
      <c r="AE54" s="373"/>
      <c r="AF54" s="374">
        <v>378.11032620040214</v>
      </c>
      <c r="AG54" s="373"/>
      <c r="AH54" s="374">
        <v>4.1392388522798251</v>
      </c>
      <c r="AI54" s="373"/>
      <c r="AJ54" s="374">
        <v>3.3943306024896116</v>
      </c>
      <c r="AK54" s="373"/>
      <c r="AL54" s="374">
        <v>3.1675218208547666</v>
      </c>
      <c r="AM54" s="373"/>
      <c r="AN54" s="374">
        <v>2.5106593251074005</v>
      </c>
      <c r="AO54" s="373"/>
      <c r="AP54" s="374">
        <v>2.232639743321339</v>
      </c>
      <c r="AQ54" s="373"/>
      <c r="AR54" s="374">
        <v>2.2735834050515225</v>
      </c>
      <c r="AS54" s="373"/>
      <c r="AT54" s="374">
        <v>2.3464744973217404</v>
      </c>
      <c r="AU54" s="373"/>
      <c r="AV54" s="374">
        <v>1.9730186212580336</v>
      </c>
      <c r="AW54" s="373"/>
      <c r="AX54" s="374">
        <v>1.9391706374624438</v>
      </c>
      <c r="AY54" s="373"/>
      <c r="AZ54" s="374">
        <v>1.5960457446837732</v>
      </c>
      <c r="BA54" s="373"/>
      <c r="BB54" s="374">
        <v>1.0887002108682891</v>
      </c>
      <c r="BC54" s="373"/>
      <c r="BD54" s="374">
        <v>1.5532968524118334</v>
      </c>
      <c r="BE54" s="373"/>
      <c r="BF54" s="374">
        <v>1.7225920857008656</v>
      </c>
      <c r="BG54" s="373"/>
      <c r="BH54" s="374">
        <v>1.7581846113069639</v>
      </c>
      <c r="BI54" s="373"/>
      <c r="BJ54" s="374">
        <v>0.99597622846055578</v>
      </c>
      <c r="BK54" s="373"/>
      <c r="BL54" s="375">
        <v>0.82505950113835036</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13.879127024530533</v>
      </c>
      <c r="G55" s="373"/>
      <c r="H55" s="374">
        <v>12.948469707824193</v>
      </c>
      <c r="I55" s="373"/>
      <c r="J55" s="374">
        <v>13.239407782468191</v>
      </c>
      <c r="K55" s="373"/>
      <c r="L55" s="374">
        <v>12.946944609380484</v>
      </c>
      <c r="M55" s="373"/>
      <c r="N55" s="374">
        <v>11.903270119906162</v>
      </c>
      <c r="O55" s="373"/>
      <c r="P55" s="374">
        <v>15.348025372692421</v>
      </c>
      <c r="Q55" s="373"/>
      <c r="R55" s="374">
        <v>12.262198394572666</v>
      </c>
      <c r="S55" s="373"/>
      <c r="T55" s="374">
        <v>8.7222119803927161</v>
      </c>
      <c r="U55" s="373"/>
      <c r="V55" s="374">
        <v>6.03343393203658</v>
      </c>
      <c r="W55" s="373"/>
      <c r="X55" s="374">
        <v>4.2776361327467622</v>
      </c>
      <c r="Y55" s="373"/>
      <c r="Z55" s="374">
        <v>3.3451569331399309</v>
      </c>
      <c r="AA55" s="373"/>
      <c r="AB55" s="374">
        <v>2.7371138207309134</v>
      </c>
      <c r="AC55" s="373"/>
      <c r="AD55" s="374">
        <v>3.2117043331079649</v>
      </c>
      <c r="AE55" s="373"/>
      <c r="AF55" s="374">
        <v>1.64052776859184</v>
      </c>
      <c r="AG55" s="373"/>
      <c r="AH55" s="374">
        <v>2.3426910610453344</v>
      </c>
      <c r="AI55" s="373"/>
      <c r="AJ55" s="374">
        <v>2.22739472557378</v>
      </c>
      <c r="AK55" s="373"/>
      <c r="AL55" s="374">
        <v>1.7530495634119576</v>
      </c>
      <c r="AM55" s="373"/>
      <c r="AN55" s="374">
        <v>1.2475674696258938</v>
      </c>
      <c r="AO55" s="373"/>
      <c r="AP55" s="374">
        <v>1.0814232796730745</v>
      </c>
      <c r="AQ55" s="373"/>
      <c r="AR55" s="374">
        <v>1.0618588138429839</v>
      </c>
      <c r="AS55" s="373"/>
      <c r="AT55" s="374">
        <v>1.1750495366183278</v>
      </c>
      <c r="AU55" s="373"/>
      <c r="AV55" s="374">
        <v>0.99531008688754519</v>
      </c>
      <c r="AW55" s="373"/>
      <c r="AX55" s="374">
        <v>1.0211947092453659</v>
      </c>
      <c r="AY55" s="373"/>
      <c r="AZ55" s="374">
        <v>0.83238951965307773</v>
      </c>
      <c r="BA55" s="373"/>
      <c r="BB55" s="374">
        <v>0.69971785215978277</v>
      </c>
      <c r="BC55" s="373"/>
      <c r="BD55" s="374">
        <v>0.97876191174747817</v>
      </c>
      <c r="BE55" s="373"/>
      <c r="BF55" s="374">
        <v>0.96836762596694803</v>
      </c>
      <c r="BG55" s="373"/>
      <c r="BH55" s="374">
        <v>1.0258400470825211</v>
      </c>
      <c r="BI55" s="373"/>
      <c r="BJ55" s="374">
        <v>0.62944775855684376</v>
      </c>
      <c r="BK55" s="373"/>
      <c r="BL55" s="375">
        <v>0.54194247905926951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39.919781238344271</v>
      </c>
      <c r="G56" s="373"/>
      <c r="H56" s="378">
        <v>37.685171661354723</v>
      </c>
      <c r="I56" s="373"/>
      <c r="J56" s="378">
        <v>40.063580403999353</v>
      </c>
      <c r="K56" s="373"/>
      <c r="L56" s="378">
        <v>42.132224518914676</v>
      </c>
      <c r="M56" s="373"/>
      <c r="N56" s="378">
        <v>35.65606230477691</v>
      </c>
      <c r="O56" s="373"/>
      <c r="P56" s="378">
        <v>46.153750118387507</v>
      </c>
      <c r="Q56" s="373"/>
      <c r="R56" s="378">
        <v>42.208114788544684</v>
      </c>
      <c r="S56" s="373"/>
      <c r="T56" s="378">
        <v>29.464765234044361</v>
      </c>
      <c r="U56" s="373"/>
      <c r="V56" s="378">
        <v>20.587774209303095</v>
      </c>
      <c r="W56" s="373"/>
      <c r="X56" s="378">
        <v>15.251144549723797</v>
      </c>
      <c r="Y56" s="373"/>
      <c r="Z56" s="378">
        <v>13.256665832741888</v>
      </c>
      <c r="AA56" s="373"/>
      <c r="AB56" s="378">
        <v>9.4315423854370533</v>
      </c>
      <c r="AC56" s="373"/>
      <c r="AD56" s="378">
        <v>8.1144089126812293</v>
      </c>
      <c r="AE56" s="373"/>
      <c r="AF56" s="378">
        <v>52.822634498306279</v>
      </c>
      <c r="AG56" s="373"/>
      <c r="AH56" s="378">
        <v>47.248806687824782</v>
      </c>
      <c r="AI56" s="373"/>
      <c r="AJ56" s="378">
        <v>7.9368257706187526</v>
      </c>
      <c r="AK56" s="373"/>
      <c r="AL56" s="378">
        <v>6.612357699595055</v>
      </c>
      <c r="AM56" s="373"/>
      <c r="AN56" s="378">
        <v>5.6094539840190594</v>
      </c>
      <c r="AO56" s="373"/>
      <c r="AP56" s="378">
        <v>5.1819968376520542</v>
      </c>
      <c r="AQ56" s="373"/>
      <c r="AR56" s="378">
        <v>5.2296669033750325</v>
      </c>
      <c r="AS56" s="373"/>
      <c r="AT56" s="378">
        <v>5.7884027924089745</v>
      </c>
      <c r="AU56" s="373"/>
      <c r="AV56" s="378">
        <v>3.2413530431467854</v>
      </c>
      <c r="AW56" s="373"/>
      <c r="AX56" s="378">
        <v>3.1198257531664728</v>
      </c>
      <c r="AY56" s="373"/>
      <c r="AZ56" s="378">
        <v>2.6318300976900519</v>
      </c>
      <c r="BA56" s="373"/>
      <c r="BB56" s="378">
        <v>2.4337054609891591</v>
      </c>
      <c r="BC56" s="373"/>
      <c r="BD56" s="378">
        <v>3.4198141937041764</v>
      </c>
      <c r="BE56" s="373"/>
      <c r="BF56" s="378">
        <v>2.628681227451918</v>
      </c>
      <c r="BG56" s="373"/>
      <c r="BH56" s="378">
        <v>2.5247997706934417</v>
      </c>
      <c r="BI56" s="373"/>
      <c r="BJ56" s="378">
        <v>1.5735199110868114</v>
      </c>
      <c r="BK56" s="373"/>
      <c r="BL56" s="379">
        <v>1.0877621682539618</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25.906608430393071</v>
      </c>
      <c r="G57" s="373"/>
      <c r="H57" s="378">
        <v>28.258858321931882</v>
      </c>
      <c r="I57" s="373"/>
      <c r="J57" s="378">
        <v>28.211334680341231</v>
      </c>
      <c r="K57" s="373"/>
      <c r="L57" s="378">
        <v>29.513430232866806</v>
      </c>
      <c r="M57" s="373"/>
      <c r="N57" s="378">
        <v>25.826286438940436</v>
      </c>
      <c r="O57" s="373"/>
      <c r="P57" s="378">
        <v>36.467522357111839</v>
      </c>
      <c r="Q57" s="373"/>
      <c r="R57" s="378">
        <v>39.024000117799822</v>
      </c>
      <c r="S57" s="373"/>
      <c r="T57" s="378">
        <v>23.570135771820247</v>
      </c>
      <c r="U57" s="373"/>
      <c r="V57" s="378">
        <v>21.598440874096248</v>
      </c>
      <c r="W57" s="373"/>
      <c r="X57" s="378">
        <v>17.194776306548242</v>
      </c>
      <c r="Y57" s="373"/>
      <c r="Z57" s="378">
        <v>16.880141939266167</v>
      </c>
      <c r="AA57" s="373"/>
      <c r="AB57" s="378">
        <v>14.621079024956964</v>
      </c>
      <c r="AC57" s="373"/>
      <c r="AD57" s="378">
        <v>14.770507162007767</v>
      </c>
      <c r="AE57" s="373"/>
      <c r="AF57" s="378">
        <v>117.06503984475404</v>
      </c>
      <c r="AG57" s="373"/>
      <c r="AH57" s="378">
        <v>76.704254466713749</v>
      </c>
      <c r="AI57" s="373"/>
      <c r="AJ57" s="378">
        <v>25.331805234239038</v>
      </c>
      <c r="AK57" s="373"/>
      <c r="AL57" s="378">
        <v>12.085920092346566</v>
      </c>
      <c r="AM57" s="373"/>
      <c r="AN57" s="378">
        <v>10.690680714058789</v>
      </c>
      <c r="AO57" s="373"/>
      <c r="AP57" s="378">
        <v>10.295627237744108</v>
      </c>
      <c r="AQ57" s="373"/>
      <c r="AR57" s="378">
        <v>10.09307629515531</v>
      </c>
      <c r="AS57" s="373"/>
      <c r="AT57" s="378">
        <v>21.4300547648531</v>
      </c>
      <c r="AU57" s="373"/>
      <c r="AV57" s="378">
        <v>13.688747754531475</v>
      </c>
      <c r="AW57" s="373"/>
      <c r="AX57" s="378">
        <v>15.685328412736684</v>
      </c>
      <c r="AY57" s="373"/>
      <c r="AZ57" s="378">
        <v>10.358851049233715</v>
      </c>
      <c r="BA57" s="373"/>
      <c r="BB57" s="378">
        <v>8.0557724601811103</v>
      </c>
      <c r="BC57" s="373"/>
      <c r="BD57" s="378">
        <v>11.312397320388399</v>
      </c>
      <c r="BE57" s="373"/>
      <c r="BF57" s="378">
        <v>13.486829918500932</v>
      </c>
      <c r="BG57" s="373"/>
      <c r="BH57" s="378">
        <v>12.045456367143931</v>
      </c>
      <c r="BI57" s="373"/>
      <c r="BJ57" s="378">
        <v>7.4234431739361018</v>
      </c>
      <c r="BK57" s="373"/>
      <c r="BL57" s="379">
        <v>6.0851902129786497</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74.622425068697424</v>
      </c>
      <c r="G58" s="373"/>
      <c r="H58" s="370">
        <v>68.997184872055854</v>
      </c>
      <c r="I58" s="373"/>
      <c r="J58" s="370">
        <v>75.803518980895632</v>
      </c>
      <c r="K58" s="373"/>
      <c r="L58" s="370">
        <v>77.339676323381568</v>
      </c>
      <c r="M58" s="373"/>
      <c r="N58" s="370">
        <v>72.916330101964832</v>
      </c>
      <c r="O58" s="373"/>
      <c r="P58" s="370">
        <v>89.408902385202381</v>
      </c>
      <c r="Q58" s="373"/>
      <c r="R58" s="370">
        <v>69.064909920473198</v>
      </c>
      <c r="S58" s="373"/>
      <c r="T58" s="370">
        <v>53.520153175898415</v>
      </c>
      <c r="U58" s="373"/>
      <c r="V58" s="370">
        <v>41.774039382889171</v>
      </c>
      <c r="W58" s="373"/>
      <c r="X58" s="370">
        <v>31.834181007340359</v>
      </c>
      <c r="Y58" s="373"/>
      <c r="Z58" s="370">
        <v>26.007898296324704</v>
      </c>
      <c r="AA58" s="373"/>
      <c r="AB58" s="370">
        <v>22.082774730384571</v>
      </c>
      <c r="AC58" s="373"/>
      <c r="AD58" s="370">
        <v>20.357202843363808</v>
      </c>
      <c r="AE58" s="373"/>
      <c r="AF58" s="370">
        <v>21.247431526946535</v>
      </c>
      <c r="AG58" s="373"/>
      <c r="AH58" s="370">
        <v>18.388437581770013</v>
      </c>
      <c r="AI58" s="373"/>
      <c r="AJ58" s="370">
        <v>16.290285217814073</v>
      </c>
      <c r="AK58" s="373"/>
      <c r="AL58" s="370">
        <v>14.406737396722539</v>
      </c>
      <c r="AM58" s="373"/>
      <c r="AN58" s="370">
        <v>12.819971479348483</v>
      </c>
      <c r="AO58" s="373"/>
      <c r="AP58" s="370">
        <v>11.786672749991356</v>
      </c>
      <c r="AQ58" s="373"/>
      <c r="AR58" s="370">
        <v>11.808855984460717</v>
      </c>
      <c r="AS58" s="373"/>
      <c r="AT58" s="370">
        <v>13.21436109104871</v>
      </c>
      <c r="AU58" s="373"/>
      <c r="AV58" s="370">
        <v>11.094467634643152</v>
      </c>
      <c r="AW58" s="373"/>
      <c r="AX58" s="370">
        <v>10.910422182181152</v>
      </c>
      <c r="AY58" s="373"/>
      <c r="AZ58" s="370">
        <v>8.7425572787777064</v>
      </c>
      <c r="BA58" s="373"/>
      <c r="BB58" s="370">
        <v>6.4763031701051013</v>
      </c>
      <c r="BC58" s="373"/>
      <c r="BD58" s="370">
        <v>9.117308740380782</v>
      </c>
      <c r="BE58" s="373"/>
      <c r="BF58" s="370">
        <v>9.729739909208627</v>
      </c>
      <c r="BG58" s="373"/>
      <c r="BH58" s="370">
        <v>9.4000773158123394</v>
      </c>
      <c r="BI58" s="373"/>
      <c r="BJ58" s="370">
        <v>5.4046668877769815</v>
      </c>
      <c r="BK58" s="373"/>
      <c r="BL58" s="371">
        <v>4.5959793724889506</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57.672624880094361</v>
      </c>
      <c r="G59" s="373"/>
      <c r="H59" s="374">
        <v>53.671781627310409</v>
      </c>
      <c r="I59" s="373"/>
      <c r="J59" s="374">
        <v>56.217266303250405</v>
      </c>
      <c r="K59" s="373"/>
      <c r="L59" s="374">
        <v>53.937533975298493</v>
      </c>
      <c r="M59" s="373"/>
      <c r="N59" s="374">
        <v>50.389000439262155</v>
      </c>
      <c r="O59" s="373"/>
      <c r="P59" s="374">
        <v>62.522933173049175</v>
      </c>
      <c r="Q59" s="373"/>
      <c r="R59" s="374">
        <v>47.508469506486954</v>
      </c>
      <c r="S59" s="373"/>
      <c r="T59" s="374">
        <v>36.159057668641012</v>
      </c>
      <c r="U59" s="373"/>
      <c r="V59" s="374">
        <v>29.333439131670765</v>
      </c>
      <c r="W59" s="373"/>
      <c r="X59" s="374">
        <v>22.836597958461592</v>
      </c>
      <c r="Y59" s="373"/>
      <c r="Z59" s="374">
        <v>18.631424149910135</v>
      </c>
      <c r="AA59" s="373"/>
      <c r="AB59" s="374">
        <v>14.871755330269497</v>
      </c>
      <c r="AC59" s="373"/>
      <c r="AD59" s="374">
        <v>13.097772062671138</v>
      </c>
      <c r="AE59" s="373"/>
      <c r="AF59" s="374">
        <v>9.1427071113820677</v>
      </c>
      <c r="AG59" s="373"/>
      <c r="AH59" s="374">
        <v>11.186321077444388</v>
      </c>
      <c r="AI59" s="373"/>
      <c r="AJ59" s="374">
        <v>9.8391646237464769</v>
      </c>
      <c r="AK59" s="373"/>
      <c r="AL59" s="374">
        <v>8.5453017993949363</v>
      </c>
      <c r="AM59" s="373"/>
      <c r="AN59" s="374">
        <v>7.5778611418602706</v>
      </c>
      <c r="AO59" s="373"/>
      <c r="AP59" s="374">
        <v>6.8228020237263447</v>
      </c>
      <c r="AQ59" s="373"/>
      <c r="AR59" s="374">
        <v>6.7657689180232961</v>
      </c>
      <c r="AS59" s="373"/>
      <c r="AT59" s="374">
        <v>7.3790162814558116</v>
      </c>
      <c r="AU59" s="373"/>
      <c r="AV59" s="374">
        <v>6.2305629462450094</v>
      </c>
      <c r="AW59" s="373"/>
      <c r="AX59" s="374">
        <v>5.9815598447145408</v>
      </c>
      <c r="AY59" s="373"/>
      <c r="AZ59" s="374">
        <v>4.8007100659755864</v>
      </c>
      <c r="BA59" s="373"/>
      <c r="BB59" s="374">
        <v>4.629679996362964</v>
      </c>
      <c r="BC59" s="373"/>
      <c r="BD59" s="374">
        <v>6.4799948525665743</v>
      </c>
      <c r="BE59" s="373"/>
      <c r="BF59" s="374">
        <v>5.1747798652963199</v>
      </c>
      <c r="BG59" s="373"/>
      <c r="BH59" s="374">
        <v>4.9039770324459999</v>
      </c>
      <c r="BI59" s="373"/>
      <c r="BJ59" s="374">
        <v>2.800031374216013</v>
      </c>
      <c r="BK59" s="373"/>
      <c r="BL59" s="375">
        <v>2.3857319485489081</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14.928096192794827</v>
      </c>
      <c r="G60" s="373"/>
      <c r="H60" s="374">
        <v>12.999666794559042</v>
      </c>
      <c r="I60" s="373"/>
      <c r="J60" s="374">
        <v>15.672036161901284</v>
      </c>
      <c r="K60" s="373"/>
      <c r="L60" s="374">
        <v>17.983472973140596</v>
      </c>
      <c r="M60" s="373"/>
      <c r="N60" s="374">
        <v>17.780221890996479</v>
      </c>
      <c r="O60" s="373"/>
      <c r="P60" s="374">
        <v>22.323479569341451</v>
      </c>
      <c r="Q60" s="373"/>
      <c r="R60" s="374">
        <v>18.557413415701358</v>
      </c>
      <c r="S60" s="373"/>
      <c r="T60" s="374">
        <v>15.058573204557367</v>
      </c>
      <c r="U60" s="373"/>
      <c r="V60" s="374">
        <v>9.455471368483753</v>
      </c>
      <c r="W60" s="373"/>
      <c r="X60" s="374">
        <v>6.9559715683758183</v>
      </c>
      <c r="Y60" s="373"/>
      <c r="Z60" s="374">
        <v>5.4273531347385635</v>
      </c>
      <c r="AA60" s="373"/>
      <c r="AB60" s="374">
        <v>4.3673427789503414</v>
      </c>
      <c r="AC60" s="373"/>
      <c r="AD60" s="374">
        <v>3.8523818730908674</v>
      </c>
      <c r="AE60" s="373"/>
      <c r="AF60" s="374">
        <v>2.7279305816681227</v>
      </c>
      <c r="AG60" s="373"/>
      <c r="AH60" s="374">
        <v>3.2195941853142798</v>
      </c>
      <c r="AI60" s="373"/>
      <c r="AJ60" s="374">
        <v>2.8386747594401491</v>
      </c>
      <c r="AK60" s="373"/>
      <c r="AL60" s="374">
        <v>2.5818147647572487</v>
      </c>
      <c r="AM60" s="373"/>
      <c r="AN60" s="374">
        <v>2.0662869423494969</v>
      </c>
      <c r="AO60" s="373"/>
      <c r="AP60" s="374">
        <v>1.8297028939397744</v>
      </c>
      <c r="AQ60" s="373"/>
      <c r="AR60" s="374">
        <v>1.7330936902306746</v>
      </c>
      <c r="AS60" s="373"/>
      <c r="AT60" s="374">
        <v>1.9337070298569727</v>
      </c>
      <c r="AU60" s="373"/>
      <c r="AV60" s="374">
        <v>1.6179398991116971</v>
      </c>
      <c r="AW60" s="373"/>
      <c r="AX60" s="374">
        <v>1.590709105240965</v>
      </c>
      <c r="AY60" s="373"/>
      <c r="AZ60" s="374">
        <v>1.2495465092663924</v>
      </c>
      <c r="BA60" s="373"/>
      <c r="BB60" s="374">
        <v>1.2362153708283199</v>
      </c>
      <c r="BC60" s="373"/>
      <c r="BD60" s="374">
        <v>1.7697607238826847</v>
      </c>
      <c r="BE60" s="373"/>
      <c r="BF60" s="374">
        <v>1.3910555153307309</v>
      </c>
      <c r="BG60" s="373"/>
      <c r="BH60" s="374">
        <v>1.3067758680867336</v>
      </c>
      <c r="BI60" s="373"/>
      <c r="BJ60" s="374">
        <v>0.82515342881489628</v>
      </c>
      <c r="BK60" s="373"/>
      <c r="BL60" s="375">
        <v>0.71449220985261508</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2.0217039958082332</v>
      </c>
      <c r="G61" s="373"/>
      <c r="H61" s="374">
        <v>2.325736450186402</v>
      </c>
      <c r="I61" s="373"/>
      <c r="J61" s="374">
        <v>3.9142165157439508</v>
      </c>
      <c r="K61" s="373"/>
      <c r="L61" s="374">
        <v>5.4186693749424828</v>
      </c>
      <c r="M61" s="373"/>
      <c r="N61" s="374">
        <v>4.7471077717062</v>
      </c>
      <c r="O61" s="373"/>
      <c r="P61" s="374">
        <v>4.5624896428117534</v>
      </c>
      <c r="Q61" s="373"/>
      <c r="R61" s="374">
        <v>2.9990269982848892</v>
      </c>
      <c r="S61" s="373"/>
      <c r="T61" s="374">
        <v>2.3025223027000314</v>
      </c>
      <c r="U61" s="373"/>
      <c r="V61" s="374">
        <v>2.9851288827346587</v>
      </c>
      <c r="W61" s="373"/>
      <c r="X61" s="374">
        <v>2.0416114805029482</v>
      </c>
      <c r="Y61" s="373"/>
      <c r="Z61" s="374">
        <v>1.9491210116760054</v>
      </c>
      <c r="AA61" s="373"/>
      <c r="AB61" s="374">
        <v>2.8436766211647333</v>
      </c>
      <c r="AC61" s="373"/>
      <c r="AD61" s="374">
        <v>3.4070489076018031</v>
      </c>
      <c r="AE61" s="373"/>
      <c r="AF61" s="374">
        <v>9.3767938338963468</v>
      </c>
      <c r="AG61" s="373"/>
      <c r="AH61" s="374">
        <v>3.9825223190113457</v>
      </c>
      <c r="AI61" s="373"/>
      <c r="AJ61" s="374">
        <v>3.6124458346274473</v>
      </c>
      <c r="AK61" s="373"/>
      <c r="AL61" s="374">
        <v>3.2796208325703535</v>
      </c>
      <c r="AM61" s="373"/>
      <c r="AN61" s="374">
        <v>3.1758233951387154</v>
      </c>
      <c r="AO61" s="373"/>
      <c r="AP61" s="374">
        <v>3.1341678323252355</v>
      </c>
      <c r="AQ61" s="373"/>
      <c r="AR61" s="374">
        <v>3.3099933762067457</v>
      </c>
      <c r="AS61" s="373"/>
      <c r="AT61" s="374">
        <v>3.9016377797359261</v>
      </c>
      <c r="AU61" s="373"/>
      <c r="AV61" s="374">
        <v>3.2459647892864458</v>
      </c>
      <c r="AW61" s="373"/>
      <c r="AX61" s="374">
        <v>3.3381532322256473</v>
      </c>
      <c r="AY61" s="373"/>
      <c r="AZ61" s="374">
        <v>2.6923007035357278</v>
      </c>
      <c r="BA61" s="373"/>
      <c r="BB61" s="374">
        <v>0.61040780291381758</v>
      </c>
      <c r="BC61" s="373"/>
      <c r="BD61" s="374">
        <v>0.86755316393152315</v>
      </c>
      <c r="BE61" s="373"/>
      <c r="BF61" s="374">
        <v>3.1639045285815768</v>
      </c>
      <c r="BG61" s="373"/>
      <c r="BH61" s="374">
        <v>3.1893244152796063</v>
      </c>
      <c r="BI61" s="373"/>
      <c r="BJ61" s="374">
        <v>1.7794820847460717</v>
      </c>
      <c r="BK61" s="373"/>
      <c r="BL61" s="375">
        <v>1.4957552140874273</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490.51214606953727</v>
      </c>
      <c r="G62" s="373"/>
      <c r="H62" s="370">
        <v>540.23566438621378</v>
      </c>
      <c r="I62" s="373"/>
      <c r="J62" s="370">
        <v>572.15047356517186</v>
      </c>
      <c r="K62" s="373"/>
      <c r="L62" s="370">
        <v>665.50862024826063</v>
      </c>
      <c r="M62" s="373"/>
      <c r="N62" s="370">
        <v>397.00821426138265</v>
      </c>
      <c r="O62" s="373"/>
      <c r="P62" s="370">
        <v>649.05112146460931</v>
      </c>
      <c r="Q62" s="373"/>
      <c r="R62" s="370">
        <v>1200.2630136981386</v>
      </c>
      <c r="S62" s="373"/>
      <c r="T62" s="370">
        <v>726.79331776916888</v>
      </c>
      <c r="U62" s="373"/>
      <c r="V62" s="370">
        <v>482.19897229290717</v>
      </c>
      <c r="W62" s="373"/>
      <c r="X62" s="370">
        <v>376.50791656474041</v>
      </c>
      <c r="Y62" s="373"/>
      <c r="Z62" s="370">
        <v>349.37484862428329</v>
      </c>
      <c r="AA62" s="373"/>
      <c r="AB62" s="370">
        <v>238.58390041555438</v>
      </c>
      <c r="AC62" s="373"/>
      <c r="AD62" s="370">
        <v>226.64866335814949</v>
      </c>
      <c r="AE62" s="373"/>
      <c r="AF62" s="370">
        <v>1812.7333341332435</v>
      </c>
      <c r="AG62" s="373"/>
      <c r="AH62" s="370">
        <v>1843.5699570345696</v>
      </c>
      <c r="AI62" s="373"/>
      <c r="AJ62" s="370">
        <v>78.354386765426312</v>
      </c>
      <c r="AK62" s="373"/>
      <c r="AL62" s="370">
        <v>216.04669727549512</v>
      </c>
      <c r="AM62" s="373"/>
      <c r="AN62" s="370">
        <v>308.37547035748622</v>
      </c>
      <c r="AO62" s="373"/>
      <c r="AP62" s="370">
        <v>314.70048874652485</v>
      </c>
      <c r="AQ62" s="373"/>
      <c r="AR62" s="370">
        <v>206.02786665124415</v>
      </c>
      <c r="AS62" s="373"/>
      <c r="AT62" s="370">
        <v>177.6552276376799</v>
      </c>
      <c r="AU62" s="373"/>
      <c r="AV62" s="370">
        <v>59.710022123831607</v>
      </c>
      <c r="AW62" s="373"/>
      <c r="AX62" s="370">
        <v>71.550474215137569</v>
      </c>
      <c r="AY62" s="373"/>
      <c r="AZ62" s="370">
        <v>30.601193029140038</v>
      </c>
      <c r="BA62" s="373"/>
      <c r="BB62" s="370">
        <v>35.812635256086764</v>
      </c>
      <c r="BC62" s="373"/>
      <c r="BD62" s="370">
        <v>17.984970677146997</v>
      </c>
      <c r="BE62" s="373"/>
      <c r="BF62" s="370">
        <v>28.317850067716712</v>
      </c>
      <c r="BG62" s="373"/>
      <c r="BH62" s="370">
        <v>22.164066318995271</v>
      </c>
      <c r="BI62" s="373"/>
      <c r="BJ62" s="370">
        <v>19.359157742688176</v>
      </c>
      <c r="BK62" s="373"/>
      <c r="BL62" s="371">
        <v>9.5522888717597318</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591.9146906821104</v>
      </c>
      <c r="G64" s="373"/>
      <c r="H64" s="370">
        <v>922.7842004189929</v>
      </c>
      <c r="I64" s="373"/>
      <c r="J64" s="370">
        <v>1036.1702058394767</v>
      </c>
      <c r="K64" s="373"/>
      <c r="L64" s="370">
        <v>1241.0699448081914</v>
      </c>
      <c r="M64" s="373"/>
      <c r="N64" s="370">
        <v>1233.8387246311515</v>
      </c>
      <c r="O64" s="373"/>
      <c r="P64" s="370">
        <v>1303.3119689092882</v>
      </c>
      <c r="Q64" s="373"/>
      <c r="R64" s="370">
        <v>2111.8134895452104</v>
      </c>
      <c r="S64" s="373"/>
      <c r="T64" s="370">
        <v>1470.1985341774375</v>
      </c>
      <c r="U64" s="373"/>
      <c r="V64" s="370">
        <v>899.38952342398829</v>
      </c>
      <c r="W64" s="373"/>
      <c r="X64" s="370">
        <v>765.39754058236485</v>
      </c>
      <c r="Y64" s="373"/>
      <c r="Z64" s="370">
        <v>838.20830839790756</v>
      </c>
      <c r="AA64" s="373"/>
      <c r="AB64" s="370">
        <v>606.83330589762738</v>
      </c>
      <c r="AC64" s="373"/>
      <c r="AD64" s="370">
        <v>586.09319967961039</v>
      </c>
      <c r="AE64" s="373"/>
      <c r="AF64" s="370">
        <v>2019.0100193306766</v>
      </c>
      <c r="AG64" s="373"/>
      <c r="AH64" s="370">
        <v>151.82259058869855</v>
      </c>
      <c r="AI64" s="373"/>
      <c r="AJ64" s="370">
        <v>57.308656410342067</v>
      </c>
      <c r="AK64" s="373"/>
      <c r="AL64" s="370">
        <v>174.0345553615694</v>
      </c>
      <c r="AM64" s="373"/>
      <c r="AN64" s="370">
        <v>200.73940271250302</v>
      </c>
      <c r="AO64" s="373"/>
      <c r="AP64" s="370">
        <v>90.599773605694608</v>
      </c>
      <c r="AQ64" s="373"/>
      <c r="AR64" s="370">
        <v>3108.7666301001227</v>
      </c>
      <c r="AS64" s="373"/>
      <c r="AT64" s="370">
        <v>3989.2004206234078</v>
      </c>
      <c r="AU64" s="373"/>
      <c r="AV64" s="370">
        <v>798.06826950009281</v>
      </c>
      <c r="AW64" s="373"/>
      <c r="AX64" s="370">
        <v>745.9837723222289</v>
      </c>
      <c r="AY64" s="373"/>
      <c r="AZ64" s="370">
        <v>46.475061432077993</v>
      </c>
      <c r="BA64" s="373"/>
      <c r="BB64" s="370">
        <v>31.775291347593978</v>
      </c>
      <c r="BC64" s="373"/>
      <c r="BD64" s="370">
        <v>36.631979282094946</v>
      </c>
      <c r="BE64" s="373"/>
      <c r="BF64" s="370">
        <v>41.934624734204718</v>
      </c>
      <c r="BG64" s="373"/>
      <c r="BH64" s="370">
        <v>51.632519249521209</v>
      </c>
      <c r="BI64" s="373"/>
      <c r="BJ64" s="370">
        <v>42.032026225975834</v>
      </c>
      <c r="BK64" s="373"/>
      <c r="BL64" s="371">
        <v>20.920999846656244</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8"/>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105.90252160179233</v>
      </c>
      <c r="G66" s="373"/>
      <c r="H66" s="374">
        <v>141.5481072439932</v>
      </c>
      <c r="I66" s="373"/>
      <c r="J66" s="374">
        <v>185.69824419611305</v>
      </c>
      <c r="K66" s="373"/>
      <c r="L66" s="374">
        <v>210.73551451788387</v>
      </c>
      <c r="M66" s="373"/>
      <c r="N66" s="374">
        <v>148.13217368243295</v>
      </c>
      <c r="O66" s="373"/>
      <c r="P66" s="374">
        <v>187.66215923449138</v>
      </c>
      <c r="Q66" s="373"/>
      <c r="R66" s="374">
        <v>276.92713549376094</v>
      </c>
      <c r="S66" s="373"/>
      <c r="T66" s="374">
        <v>195.27987042120236</v>
      </c>
      <c r="U66" s="373"/>
      <c r="V66" s="374">
        <v>145.43562243900618</v>
      </c>
      <c r="W66" s="373"/>
      <c r="X66" s="374">
        <v>117.96082418288923</v>
      </c>
      <c r="Y66" s="373"/>
      <c r="Z66" s="374">
        <v>130.09208466626441</v>
      </c>
      <c r="AA66" s="373"/>
      <c r="AB66" s="374">
        <v>92.089192641618965</v>
      </c>
      <c r="AC66" s="373"/>
      <c r="AD66" s="374">
        <v>101.20546151646678</v>
      </c>
      <c r="AE66" s="373"/>
      <c r="AF66" s="374">
        <v>64.706634325143582</v>
      </c>
      <c r="AG66" s="373"/>
      <c r="AH66" s="374">
        <v>53.786256850565074</v>
      </c>
      <c r="AI66" s="373"/>
      <c r="AJ66" s="374">
        <v>22.134367288734651</v>
      </c>
      <c r="AK66" s="373"/>
      <c r="AL66" s="374">
        <v>152.41752988309207</v>
      </c>
      <c r="AM66" s="373"/>
      <c r="AN66" s="374">
        <v>154.07297648616185</v>
      </c>
      <c r="AO66" s="373"/>
      <c r="AP66" s="374">
        <v>37.439577991187882</v>
      </c>
      <c r="AQ66" s="373"/>
      <c r="AR66" s="374">
        <v>1133.6406192252866</v>
      </c>
      <c r="AS66" s="373"/>
      <c r="AT66" s="374">
        <v>336.59821724293681</v>
      </c>
      <c r="AU66" s="373"/>
      <c r="AV66" s="374">
        <v>80.937874889582659</v>
      </c>
      <c r="AW66" s="373"/>
      <c r="AX66" s="374">
        <v>39.801273632425733</v>
      </c>
      <c r="AY66" s="373"/>
      <c r="AZ66" s="374">
        <v>16.104574198776323</v>
      </c>
      <c r="BA66" s="373"/>
      <c r="BB66" s="374">
        <v>10.013684277367727</v>
      </c>
      <c r="BC66" s="373"/>
      <c r="BD66" s="374">
        <v>14.446665971294257</v>
      </c>
      <c r="BE66" s="373"/>
      <c r="BF66" s="374">
        <v>15.553339534037205</v>
      </c>
      <c r="BG66" s="373"/>
      <c r="BH66" s="374">
        <v>23.438756258666839</v>
      </c>
      <c r="BI66" s="373"/>
      <c r="BJ66" s="374">
        <v>20.888318227684678</v>
      </c>
      <c r="BK66" s="373"/>
      <c r="BL66" s="375">
        <v>11.655949289505454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46.325194597135116</v>
      </c>
      <c r="G67" s="373"/>
      <c r="H67" s="374">
        <v>64.820194719142052</v>
      </c>
      <c r="I67" s="373"/>
      <c r="J67" s="374">
        <v>59.765506803375672</v>
      </c>
      <c r="K67" s="373"/>
      <c r="L67" s="374">
        <v>61.754793710636186</v>
      </c>
      <c r="M67" s="373"/>
      <c r="N67" s="374">
        <v>59.513332072285863</v>
      </c>
      <c r="O67" s="373"/>
      <c r="P67" s="374">
        <v>68.798387495649479</v>
      </c>
      <c r="Q67" s="373"/>
      <c r="R67" s="374">
        <v>74.001773353229311</v>
      </c>
      <c r="S67" s="373"/>
      <c r="T67" s="374">
        <v>56.021473691869694</v>
      </c>
      <c r="U67" s="373"/>
      <c r="V67" s="374">
        <v>41.453855496586598</v>
      </c>
      <c r="W67" s="373"/>
      <c r="X67" s="374">
        <v>32.580029287311334</v>
      </c>
      <c r="Y67" s="373"/>
      <c r="Z67" s="374">
        <v>29.871460690895027</v>
      </c>
      <c r="AA67" s="373"/>
      <c r="AB67" s="374">
        <v>23.707555594955039</v>
      </c>
      <c r="AC67" s="373"/>
      <c r="AD67" s="374">
        <v>22.34704736279139</v>
      </c>
      <c r="AE67" s="373"/>
      <c r="AF67" s="374">
        <v>50.500177743684844</v>
      </c>
      <c r="AG67" s="373"/>
      <c r="AH67" s="374">
        <v>70.184110784965839</v>
      </c>
      <c r="AI67" s="373"/>
      <c r="AJ67" s="374">
        <v>13.077197760820312</v>
      </c>
      <c r="AK67" s="373"/>
      <c r="AL67" s="374">
        <v>9.2686412445558126</v>
      </c>
      <c r="AM67" s="373"/>
      <c r="AN67" s="374">
        <v>33.649178234386284</v>
      </c>
      <c r="AO67" s="373"/>
      <c r="AP67" s="374">
        <v>21.134538826486082</v>
      </c>
      <c r="AQ67" s="373"/>
      <c r="AR67" s="374">
        <v>12.755151585196643</v>
      </c>
      <c r="AS67" s="373"/>
      <c r="AT67" s="374">
        <v>51.917980658780195</v>
      </c>
      <c r="AU67" s="373"/>
      <c r="AV67" s="374">
        <v>12.241340114651784</v>
      </c>
      <c r="AW67" s="373"/>
      <c r="AX67" s="374">
        <v>12.693062515166364</v>
      </c>
      <c r="AY67" s="373"/>
      <c r="AZ67" s="374">
        <v>10.694853300495577</v>
      </c>
      <c r="BA67" s="373"/>
      <c r="BB67" s="374">
        <v>12.598424121670337</v>
      </c>
      <c r="BC67" s="373"/>
      <c r="BD67" s="374">
        <v>11.399456233427159</v>
      </c>
      <c r="BE67" s="373"/>
      <c r="BF67" s="374">
        <v>12.35609330575959</v>
      </c>
      <c r="BG67" s="373"/>
      <c r="BH67" s="374">
        <v>15.036386693185776</v>
      </c>
      <c r="BI67" s="373"/>
      <c r="BJ67" s="374">
        <v>11.047062938086453</v>
      </c>
      <c r="BK67" s="373"/>
      <c r="BL67" s="375">
        <v>3.9480944525075929</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61.61329676013974</v>
      </c>
      <c r="G68" s="373"/>
      <c r="H68" s="378">
        <v>50.476080984759498</v>
      </c>
      <c r="I68" s="373"/>
      <c r="J68" s="378">
        <v>44.937251978574224</v>
      </c>
      <c r="K68" s="373"/>
      <c r="L68" s="378">
        <v>44.187301702857482</v>
      </c>
      <c r="M68" s="373"/>
      <c r="N68" s="378">
        <v>35.931553149744929</v>
      </c>
      <c r="O68" s="373"/>
      <c r="P68" s="378">
        <v>46.41719340229735</v>
      </c>
      <c r="Q68" s="373"/>
      <c r="R68" s="378">
        <v>39.016980041696208</v>
      </c>
      <c r="S68" s="373"/>
      <c r="T68" s="378">
        <v>27.178199025420227</v>
      </c>
      <c r="U68" s="373"/>
      <c r="V68" s="378">
        <v>17.68449803814098</v>
      </c>
      <c r="W68" s="373"/>
      <c r="X68" s="378">
        <v>16.576051174367038</v>
      </c>
      <c r="Y68" s="373"/>
      <c r="Z68" s="378">
        <v>13.201408339964059</v>
      </c>
      <c r="AA68" s="373"/>
      <c r="AB68" s="378">
        <v>9.7297238770353385</v>
      </c>
      <c r="AC68" s="373"/>
      <c r="AD68" s="378">
        <v>8.2966683714403899</v>
      </c>
      <c r="AE68" s="373"/>
      <c r="AF68" s="378">
        <v>3.2681989961250411</v>
      </c>
      <c r="AG68" s="373"/>
      <c r="AH68" s="378">
        <v>4.0268824418157827</v>
      </c>
      <c r="AI68" s="373"/>
      <c r="AJ68" s="378">
        <v>3.7172393132082799</v>
      </c>
      <c r="AK68" s="373"/>
      <c r="AL68" s="378">
        <v>3.1222471936929113</v>
      </c>
      <c r="AM68" s="373"/>
      <c r="AN68" s="378">
        <v>3.0801775692998441</v>
      </c>
      <c r="AO68" s="373"/>
      <c r="AP68" s="378">
        <v>8.2357651277032531</v>
      </c>
      <c r="AQ68" s="373"/>
      <c r="AR68" s="378">
        <v>5.8652160636397896</v>
      </c>
      <c r="AS68" s="373"/>
      <c r="AT68" s="378">
        <v>16.0634499929192</v>
      </c>
      <c r="AU68" s="373"/>
      <c r="AV68" s="378">
        <v>9.9406694321842988</v>
      </c>
      <c r="AW68" s="373"/>
      <c r="AX68" s="378">
        <v>7.3112686270374097</v>
      </c>
      <c r="AY68" s="373"/>
      <c r="AZ68" s="378">
        <v>2.7111329516900131</v>
      </c>
      <c r="BA68" s="373"/>
      <c r="BB68" s="378">
        <v>2.5389982390787624</v>
      </c>
      <c r="BC68" s="373"/>
      <c r="BD68" s="378">
        <v>2.1466248354886321</v>
      </c>
      <c r="BE68" s="373"/>
      <c r="BF68" s="378">
        <v>2.2928737625023303</v>
      </c>
      <c r="BG68" s="373"/>
      <c r="BH68" s="378">
        <v>1.9249486522051269</v>
      </c>
      <c r="BI68" s="373"/>
      <c r="BJ68" s="378">
        <v>1.1681670894744434</v>
      </c>
      <c r="BK68" s="373"/>
      <c r="BL68" s="379">
        <v>0.98835906961133713</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8"/>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12.115359490839532</v>
      </c>
      <c r="G70" s="373"/>
      <c r="H70" s="374">
        <v>12.549732319781253</v>
      </c>
      <c r="I70" s="373"/>
      <c r="J70" s="374">
        <v>13.146664707116676</v>
      </c>
      <c r="K70" s="373"/>
      <c r="L70" s="374">
        <v>16.13381811891001</v>
      </c>
      <c r="M70" s="373"/>
      <c r="N70" s="374">
        <v>17.377008572409007</v>
      </c>
      <c r="O70" s="373"/>
      <c r="P70" s="374">
        <v>22.434782390149749</v>
      </c>
      <c r="Q70" s="373"/>
      <c r="R70" s="374">
        <v>20.67947147227153</v>
      </c>
      <c r="S70" s="373"/>
      <c r="T70" s="374">
        <v>15.901698944930994</v>
      </c>
      <c r="U70" s="373"/>
      <c r="V70" s="374">
        <v>13.033616964081469</v>
      </c>
      <c r="W70" s="373"/>
      <c r="X70" s="374">
        <v>11.138930703815916</v>
      </c>
      <c r="Y70" s="373"/>
      <c r="Z70" s="374">
        <v>11.196091542199269</v>
      </c>
      <c r="AA70" s="373"/>
      <c r="AB70" s="374">
        <v>8.6534472969496861</v>
      </c>
      <c r="AC70" s="373"/>
      <c r="AD70" s="374">
        <v>8.1759020931095296</v>
      </c>
      <c r="AE70" s="373"/>
      <c r="AF70" s="374">
        <v>940.51529792724409</v>
      </c>
      <c r="AG70" s="373"/>
      <c r="AH70" s="374">
        <v>5.9066357384560311</v>
      </c>
      <c r="AI70" s="373"/>
      <c r="AJ70" s="374">
        <v>5.6018699887074206</v>
      </c>
      <c r="AK70" s="373"/>
      <c r="AL70" s="374">
        <v>4.6405485047975734</v>
      </c>
      <c r="AM70" s="373"/>
      <c r="AN70" s="374">
        <v>5.2632657152118068</v>
      </c>
      <c r="AO70" s="373"/>
      <c r="AP70" s="374">
        <v>19.339488935533744</v>
      </c>
      <c r="AQ70" s="373"/>
      <c r="AR70" s="374">
        <v>4.4455617471634383</v>
      </c>
      <c r="AS70" s="373"/>
      <c r="AT70" s="374">
        <v>5.3798452555974103</v>
      </c>
      <c r="AU70" s="373"/>
      <c r="AV70" s="374">
        <v>22.849719821659452</v>
      </c>
      <c r="AW70" s="373"/>
      <c r="AX70" s="374">
        <v>16.707692272668236</v>
      </c>
      <c r="AY70" s="373"/>
      <c r="AZ70" s="374">
        <v>3.6522291041253458</v>
      </c>
      <c r="BA70" s="373"/>
      <c r="BB70" s="374">
        <v>2.9084196510158975</v>
      </c>
      <c r="BC70" s="373"/>
      <c r="BD70" s="374">
        <v>4.0982944539033417</v>
      </c>
      <c r="BE70" s="373"/>
      <c r="BF70" s="374">
        <v>4.0917950710305453</v>
      </c>
      <c r="BG70" s="373"/>
      <c r="BH70" s="374">
        <v>3.9618835492841074</v>
      </c>
      <c r="BI70" s="373"/>
      <c r="BJ70" s="374">
        <v>2.3197360631573862</v>
      </c>
      <c r="BK70" s="373"/>
      <c r="BL70" s="375">
        <v>1.9685319870088742</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365.95831823220368</v>
      </c>
      <c r="G71" s="373"/>
      <c r="H71" s="374">
        <v>653.39008515131695</v>
      </c>
      <c r="I71" s="373"/>
      <c r="J71" s="374">
        <v>732.62253815429722</v>
      </c>
      <c r="K71" s="373"/>
      <c r="L71" s="374">
        <v>908.25851675790398</v>
      </c>
      <c r="M71" s="373"/>
      <c r="N71" s="374">
        <v>972.88465715427878</v>
      </c>
      <c r="O71" s="373"/>
      <c r="P71" s="374">
        <v>977.99944638670036</v>
      </c>
      <c r="Q71" s="373"/>
      <c r="R71" s="374">
        <v>1701.1881291842524</v>
      </c>
      <c r="S71" s="373"/>
      <c r="T71" s="374">
        <v>1175.8172920940142</v>
      </c>
      <c r="U71" s="373"/>
      <c r="V71" s="374">
        <v>681.781930486173</v>
      </c>
      <c r="W71" s="373"/>
      <c r="X71" s="374">
        <v>587.14170523398138</v>
      </c>
      <c r="Y71" s="373"/>
      <c r="Z71" s="374">
        <v>653.84726315858484</v>
      </c>
      <c r="AA71" s="373"/>
      <c r="AB71" s="374">
        <v>472.65338648706836</v>
      </c>
      <c r="AC71" s="373"/>
      <c r="AD71" s="374">
        <v>446.06812033580229</v>
      </c>
      <c r="AE71" s="373"/>
      <c r="AF71" s="374">
        <v>960.01971033847906</v>
      </c>
      <c r="AG71" s="373"/>
      <c r="AH71" s="374">
        <v>17.918704772895797</v>
      </c>
      <c r="AI71" s="373"/>
      <c r="AJ71" s="374">
        <v>12.777982058871403</v>
      </c>
      <c r="AK71" s="373"/>
      <c r="AL71" s="374">
        <v>4.5855885354310182</v>
      </c>
      <c r="AM71" s="373"/>
      <c r="AN71" s="374">
        <v>4.6738047074432449</v>
      </c>
      <c r="AO71" s="373"/>
      <c r="AP71" s="374">
        <v>4.4504027247836548</v>
      </c>
      <c r="AQ71" s="373"/>
      <c r="AR71" s="374">
        <v>1952.0600814788363</v>
      </c>
      <c r="AS71" s="373"/>
      <c r="AT71" s="374">
        <v>3579.240927473174</v>
      </c>
      <c r="AU71" s="373" t="s">
        <v>357</v>
      </c>
      <c r="AV71" s="374">
        <v>672.09866524201459</v>
      </c>
      <c r="AW71" s="373"/>
      <c r="AX71" s="374">
        <v>669.47047527493112</v>
      </c>
      <c r="AY71" s="373"/>
      <c r="AZ71" s="374">
        <v>13.312271876990733</v>
      </c>
      <c r="BA71" s="373"/>
      <c r="BB71" s="374">
        <v>3.7157650584612529</v>
      </c>
      <c r="BC71" s="373"/>
      <c r="BD71" s="374">
        <v>4.5409377879815533</v>
      </c>
      <c r="BE71" s="373"/>
      <c r="BF71" s="374">
        <v>7.6405230608750436</v>
      </c>
      <c r="BG71" s="373"/>
      <c r="BH71" s="374">
        <v>7.2705440961793615</v>
      </c>
      <c r="BI71" s="373"/>
      <c r="BJ71" s="374">
        <v>6.6087419075728722</v>
      </c>
      <c r="BK71" s="373"/>
      <c r="BL71" s="375">
        <v>2.360065048022983</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95.094882373359241</v>
      </c>
      <c r="G72" s="373"/>
      <c r="H72" s="370">
        <v>99.91963374663834</v>
      </c>
      <c r="I72" s="373"/>
      <c r="J72" s="370">
        <v>114.86973853651146</v>
      </c>
      <c r="K72" s="373"/>
      <c r="L72" s="370">
        <v>138.44408860473243</v>
      </c>
      <c r="M72" s="373"/>
      <c r="N72" s="370">
        <v>106.96330153884411</v>
      </c>
      <c r="O72" s="373"/>
      <c r="P72" s="370">
        <v>193.0331205777764</v>
      </c>
      <c r="Q72" s="373"/>
      <c r="R72" s="370">
        <v>192.80415169447767</v>
      </c>
      <c r="S72" s="373"/>
      <c r="T72" s="370">
        <v>133.73845800662488</v>
      </c>
      <c r="U72" s="373"/>
      <c r="V72" s="370">
        <v>94.179015813076774</v>
      </c>
      <c r="W72" s="373"/>
      <c r="X72" s="370">
        <v>76.36200835590482</v>
      </c>
      <c r="Y72" s="373"/>
      <c r="Z72" s="370">
        <v>74.248924530533145</v>
      </c>
      <c r="AA72" s="373"/>
      <c r="AB72" s="370">
        <v>57.789254636752062</v>
      </c>
      <c r="AC72" s="373"/>
      <c r="AD72" s="370">
        <v>54.209439230141534</v>
      </c>
      <c r="AE72" s="373"/>
      <c r="AF72" s="370">
        <v>917.52883895105674</v>
      </c>
      <c r="AG72" s="373"/>
      <c r="AH72" s="370">
        <v>81.727021511121663</v>
      </c>
      <c r="AI72" s="373"/>
      <c r="AJ72" s="370">
        <v>37.225049854735843</v>
      </c>
      <c r="AK72" s="373"/>
      <c r="AL72" s="370">
        <v>31.318745878506256</v>
      </c>
      <c r="AM72" s="373"/>
      <c r="AN72" s="370">
        <v>29.506367104680091</v>
      </c>
      <c r="AO72" s="373"/>
      <c r="AP72" s="370">
        <v>56.791759168303116</v>
      </c>
      <c r="AQ72" s="373"/>
      <c r="AR72" s="370">
        <v>76.859405399485752</v>
      </c>
      <c r="AS72" s="373"/>
      <c r="AT72" s="370">
        <v>1253.323510368085</v>
      </c>
      <c r="AU72" s="373"/>
      <c r="AV72" s="370">
        <v>71.733966859818281</v>
      </c>
      <c r="AW72" s="373"/>
      <c r="AX72" s="370">
        <v>62.977196237322801</v>
      </c>
      <c r="AY72" s="373"/>
      <c r="AZ72" s="370">
        <v>37.600033865722814</v>
      </c>
      <c r="BA72" s="373"/>
      <c r="BB72" s="370">
        <v>28.595907162774566</v>
      </c>
      <c r="BC72" s="373"/>
      <c r="BD72" s="370">
        <v>35.688921852453078</v>
      </c>
      <c r="BE72" s="373"/>
      <c r="BF72" s="370">
        <v>27.557669783049167</v>
      </c>
      <c r="BG72" s="373"/>
      <c r="BH72" s="370">
        <v>28.949573491758624</v>
      </c>
      <c r="BI72" s="373"/>
      <c r="BJ72" s="370">
        <v>19.910175513348122</v>
      </c>
      <c r="BK72" s="373"/>
      <c r="BL72" s="371">
        <v>15.843398469852263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15.77264746369872</v>
      </c>
      <c r="G73" s="373"/>
      <c r="H73" s="374">
        <v>11.788729487163524</v>
      </c>
      <c r="I73" s="373"/>
      <c r="J73" s="374">
        <v>14.067690738677882</v>
      </c>
      <c r="K73" s="373"/>
      <c r="L73" s="374">
        <v>15.084236308941163</v>
      </c>
      <c r="M73" s="373"/>
      <c r="N73" s="374">
        <v>10.929101073150994</v>
      </c>
      <c r="O73" s="373"/>
      <c r="P73" s="374">
        <v>16.667804705715355</v>
      </c>
      <c r="Q73" s="373"/>
      <c r="R73" s="374">
        <v>22.291770879141637</v>
      </c>
      <c r="S73" s="373"/>
      <c r="T73" s="374">
        <v>14.1094749350365</v>
      </c>
      <c r="U73" s="373"/>
      <c r="V73" s="374">
        <v>12.219369396208695</v>
      </c>
      <c r="W73" s="373"/>
      <c r="X73" s="374">
        <v>8.9064721839434107</v>
      </c>
      <c r="Y73" s="373"/>
      <c r="Z73" s="374">
        <v>9.1458681134377375</v>
      </c>
      <c r="AA73" s="373"/>
      <c r="AB73" s="374">
        <v>6.4720932079233355</v>
      </c>
      <c r="AC73" s="373"/>
      <c r="AD73" s="374">
        <v>6.020265843074136</v>
      </c>
      <c r="AE73" s="373"/>
      <c r="AF73" s="374">
        <v>825.45254720308196</v>
      </c>
      <c r="AG73" s="373"/>
      <c r="AH73" s="374">
        <v>4.0868420639595335</v>
      </c>
      <c r="AI73" s="373"/>
      <c r="AJ73" s="374">
        <v>2.3466943025524887</v>
      </c>
      <c r="AK73" s="373"/>
      <c r="AL73" s="374">
        <v>1.8444387717751551</v>
      </c>
      <c r="AM73" s="373"/>
      <c r="AN73" s="374">
        <v>1.6085647564833156</v>
      </c>
      <c r="AO73" s="373"/>
      <c r="AP73" s="374">
        <v>2.4626493583428615</v>
      </c>
      <c r="AQ73" s="373"/>
      <c r="AR73" s="374">
        <v>17.868204837518036</v>
      </c>
      <c r="AS73" s="373"/>
      <c r="AT73" s="374">
        <v>15.229987591132556</v>
      </c>
      <c r="AU73" s="373"/>
      <c r="AV73" s="374">
        <v>9.4888411113152351</v>
      </c>
      <c r="AW73" s="373"/>
      <c r="AX73" s="374">
        <v>12.644699776112526</v>
      </c>
      <c r="AY73" s="373"/>
      <c r="AZ73" s="374">
        <v>1.9305582965548114</v>
      </c>
      <c r="BA73" s="373"/>
      <c r="BB73" s="374">
        <v>2.10257120534345</v>
      </c>
      <c r="BC73" s="373"/>
      <c r="BD73" s="374">
        <v>2.9748069043995975</v>
      </c>
      <c r="BE73" s="373"/>
      <c r="BF73" s="374">
        <v>2.0860224370042912</v>
      </c>
      <c r="BG73" s="373"/>
      <c r="BH73" s="374">
        <v>2.1981992774569852</v>
      </c>
      <c r="BI73" s="373"/>
      <c r="BJ73" s="374">
        <v>1.6875615041303818</v>
      </c>
      <c r="BK73" s="373"/>
      <c r="BL73" s="375">
        <v>1.4258843967665122</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2.9649724643502684</v>
      </c>
      <c r="G74" s="373"/>
      <c r="H74" s="374">
        <v>2.8353795477411943</v>
      </c>
      <c r="I74" s="373"/>
      <c r="J74" s="374">
        <v>3.1856467700125237</v>
      </c>
      <c r="K74" s="373"/>
      <c r="L74" s="374">
        <v>3.547579100648758</v>
      </c>
      <c r="M74" s="373"/>
      <c r="N74" s="374">
        <v>3.8695126519065912</v>
      </c>
      <c r="O74" s="373"/>
      <c r="P74" s="374">
        <v>6.3278724545561786</v>
      </c>
      <c r="Q74" s="373"/>
      <c r="R74" s="374">
        <v>3.91433379431504</v>
      </c>
      <c r="S74" s="373"/>
      <c r="T74" s="374">
        <v>3.6329620103918621</v>
      </c>
      <c r="U74" s="373"/>
      <c r="V74" s="374">
        <v>2.9355009831898071</v>
      </c>
      <c r="W74" s="373"/>
      <c r="X74" s="374">
        <v>3.2919378380693671</v>
      </c>
      <c r="Y74" s="373"/>
      <c r="Z74" s="374">
        <v>4.4971219088032335</v>
      </c>
      <c r="AA74" s="373"/>
      <c r="AB74" s="374">
        <v>4.095142172379691</v>
      </c>
      <c r="AC74" s="373"/>
      <c r="AD74" s="374">
        <v>6.2931786065875812</v>
      </c>
      <c r="AE74" s="373"/>
      <c r="AF74" s="374">
        <v>19.13228806929563</v>
      </c>
      <c r="AG74" s="373"/>
      <c r="AH74" s="374">
        <v>16.758992963804928</v>
      </c>
      <c r="AI74" s="373"/>
      <c r="AJ74" s="374">
        <v>6.2946274561170883</v>
      </c>
      <c r="AK74" s="373"/>
      <c r="AL74" s="374">
        <v>7.6366968557656412</v>
      </c>
      <c r="AM74" s="373"/>
      <c r="AN74" s="374">
        <v>6.8880469316576916</v>
      </c>
      <c r="AO74" s="373"/>
      <c r="AP74" s="374">
        <v>6.1037815178738013</v>
      </c>
      <c r="AQ74" s="373"/>
      <c r="AR74" s="374">
        <v>5.7106954431694072</v>
      </c>
      <c r="AS74" s="373"/>
      <c r="AT74" s="374">
        <v>8.4423067397005731</v>
      </c>
      <c r="AU74" s="373"/>
      <c r="AV74" s="374">
        <v>6.994927746341193</v>
      </c>
      <c r="AW74" s="373"/>
      <c r="AX74" s="374">
        <v>5.777692624784466</v>
      </c>
      <c r="AY74" s="373"/>
      <c r="AZ74" s="374">
        <v>4.4522981910205708</v>
      </c>
      <c r="BA74" s="373"/>
      <c r="BB74" s="374">
        <v>3.8199913237282335</v>
      </c>
      <c r="BC74" s="373"/>
      <c r="BD74" s="374">
        <v>5.4709240483895343</v>
      </c>
      <c r="BE74" s="373"/>
      <c r="BF74" s="374">
        <v>4.3011901495584945</v>
      </c>
      <c r="BG74" s="373"/>
      <c r="BH74" s="374">
        <v>3.6506839912127949</v>
      </c>
      <c r="BI74" s="373"/>
      <c r="BJ74" s="374">
        <v>2.1274534190165983</v>
      </c>
      <c r="BK74" s="373"/>
      <c r="BL74" s="375">
        <v>1.8883666033470321</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6.209606204449476</v>
      </c>
      <c r="G75" s="373"/>
      <c r="H75" s="374">
        <v>5.6327767710975207</v>
      </c>
      <c r="I75" s="373"/>
      <c r="J75" s="374">
        <v>6.2956761117519404</v>
      </c>
      <c r="K75" s="373"/>
      <c r="L75" s="374">
        <v>8.1276524335322389</v>
      </c>
      <c r="M75" s="373"/>
      <c r="N75" s="374">
        <v>7.3749965620346352</v>
      </c>
      <c r="O75" s="373"/>
      <c r="P75" s="374">
        <v>7.7117459710657466</v>
      </c>
      <c r="Q75" s="373"/>
      <c r="R75" s="374">
        <v>6.1534778590751866</v>
      </c>
      <c r="S75" s="373"/>
      <c r="T75" s="374">
        <v>4.3835907136785472</v>
      </c>
      <c r="U75" s="373"/>
      <c r="V75" s="374">
        <v>3.8362923836469389</v>
      </c>
      <c r="W75" s="373"/>
      <c r="X75" s="374">
        <v>2.9411489628091485</v>
      </c>
      <c r="Y75" s="373"/>
      <c r="Z75" s="374">
        <v>2.2896221774030123</v>
      </c>
      <c r="AA75" s="373"/>
      <c r="AB75" s="374">
        <v>1.7185003845330027</v>
      </c>
      <c r="AC75" s="373"/>
      <c r="AD75" s="374">
        <v>1.766875338616325</v>
      </c>
      <c r="AE75" s="373"/>
      <c r="AF75" s="374">
        <v>1.1218523572877988</v>
      </c>
      <c r="AG75" s="373"/>
      <c r="AH75" s="374">
        <v>1.617501279553031</v>
      </c>
      <c r="AI75" s="373"/>
      <c r="AJ75" s="374">
        <v>1.2478205892610557</v>
      </c>
      <c r="AK75" s="373"/>
      <c r="AL75" s="374">
        <v>1.0291767447326527</v>
      </c>
      <c r="AM75" s="373"/>
      <c r="AN75" s="374">
        <v>0.8603400925766399</v>
      </c>
      <c r="AO75" s="373"/>
      <c r="AP75" s="374">
        <v>0.78798852350252113</v>
      </c>
      <c r="AQ75" s="373"/>
      <c r="AR75" s="374">
        <v>0.79900709219610078</v>
      </c>
      <c r="AS75" s="373"/>
      <c r="AT75" s="374">
        <v>0.8288596305365914</v>
      </c>
      <c r="AU75" s="373"/>
      <c r="AV75" s="374">
        <v>0.79977894915128367</v>
      </c>
      <c r="AW75" s="373"/>
      <c r="AX75" s="374">
        <v>0.76171333552327025</v>
      </c>
      <c r="AY75" s="373"/>
      <c r="AZ75" s="374">
        <v>0.64086712600848128</v>
      </c>
      <c r="BA75" s="373"/>
      <c r="BB75" s="374">
        <v>0.56713977482699585</v>
      </c>
      <c r="BC75" s="373"/>
      <c r="BD75" s="374">
        <v>0.78493829945050086</v>
      </c>
      <c r="BE75" s="373"/>
      <c r="BF75" s="374">
        <v>0.4448071918577885</v>
      </c>
      <c r="BG75" s="373"/>
      <c r="BH75" s="374">
        <v>0.56170501016584728</v>
      </c>
      <c r="BI75" s="373"/>
      <c r="BJ75" s="374">
        <v>0.35360697185153994</v>
      </c>
      <c r="BK75" s="373"/>
      <c r="BL75" s="375">
        <v>0.3021166785082216</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70.147656240860769</v>
      </c>
      <c r="G76" s="373"/>
      <c r="H76" s="374">
        <v>79.662747940636095</v>
      </c>
      <c r="I76" s="373"/>
      <c r="J76" s="374">
        <v>91.320724916069111</v>
      </c>
      <c r="K76" s="373"/>
      <c r="L76" s="374">
        <v>111.68462076161026</v>
      </c>
      <c r="M76" s="373"/>
      <c r="N76" s="374">
        <v>84.78969125175189</v>
      </c>
      <c r="O76" s="373"/>
      <c r="P76" s="374">
        <v>162.32569744643911</v>
      </c>
      <c r="Q76" s="373"/>
      <c r="R76" s="374">
        <v>160.44456916194579</v>
      </c>
      <c r="S76" s="373"/>
      <c r="T76" s="374">
        <v>111.61243034751797</v>
      </c>
      <c r="U76" s="373"/>
      <c r="V76" s="374">
        <v>75.187853050031336</v>
      </c>
      <c r="W76" s="373"/>
      <c r="X76" s="374">
        <v>61.222449371082895</v>
      </c>
      <c r="Y76" s="373"/>
      <c r="Z76" s="374">
        <v>58.316312330889154</v>
      </c>
      <c r="AA76" s="373"/>
      <c r="AB76" s="374">
        <v>45.503518871916029</v>
      </c>
      <c r="AC76" s="373"/>
      <c r="AD76" s="374">
        <v>40.129119441863494</v>
      </c>
      <c r="AE76" s="373"/>
      <c r="AF76" s="374">
        <v>71.82215132139126</v>
      </c>
      <c r="AG76" s="373"/>
      <c r="AH76" s="374">
        <v>59.263685203804165</v>
      </c>
      <c r="AI76" s="373"/>
      <c r="AJ76" s="374">
        <v>27.335907506805214</v>
      </c>
      <c r="AK76" s="373"/>
      <c r="AL76" s="374">
        <v>20.808433506232806</v>
      </c>
      <c r="AM76" s="373"/>
      <c r="AN76" s="374">
        <v>20.149415323962444</v>
      </c>
      <c r="AO76" s="373"/>
      <c r="AP76" s="374">
        <v>47.437339768583932</v>
      </c>
      <c r="AQ76" s="373"/>
      <c r="AR76" s="374">
        <v>52.481498026602203</v>
      </c>
      <c r="AS76" s="373"/>
      <c r="AT76" s="374">
        <v>1228.8223564067152</v>
      </c>
      <c r="AU76" s="373"/>
      <c r="AV76" s="374">
        <v>54.450419053010563</v>
      </c>
      <c r="AW76" s="373"/>
      <c r="AX76" s="374">
        <v>43.793090500902537</v>
      </c>
      <c r="AY76" s="373"/>
      <c r="AZ76" s="374">
        <v>30.576310252138953</v>
      </c>
      <c r="BA76" s="373"/>
      <c r="BB76" s="374">
        <v>22.106204858875888</v>
      </c>
      <c r="BC76" s="373"/>
      <c r="BD76" s="374">
        <v>26.458252600213441</v>
      </c>
      <c r="BE76" s="373"/>
      <c r="BF76" s="374">
        <v>20.725650004628594</v>
      </c>
      <c r="BG76" s="373"/>
      <c r="BH76" s="374">
        <v>22.538985212922995</v>
      </c>
      <c r="BI76" s="373"/>
      <c r="BJ76" s="374">
        <v>15.741553618349602</v>
      </c>
      <c r="BK76" s="373"/>
      <c r="BL76" s="375">
        <v>12.227030791230497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293.4149184704379</v>
      </c>
      <c r="G77" s="373"/>
      <c r="H77" s="370">
        <v>285.79970097591587</v>
      </c>
      <c r="I77" s="373"/>
      <c r="J77" s="370">
        <v>297.30397040410259</v>
      </c>
      <c r="K77" s="373"/>
      <c r="L77" s="370">
        <v>290.1595188219647</v>
      </c>
      <c r="M77" s="373"/>
      <c r="N77" s="370">
        <v>272.60490990935023</v>
      </c>
      <c r="O77" s="373"/>
      <c r="P77" s="370">
        <v>339.04673193256042</v>
      </c>
      <c r="Q77" s="373"/>
      <c r="R77" s="370">
        <v>286.49566620994113</v>
      </c>
      <c r="S77" s="373"/>
      <c r="T77" s="370">
        <v>219.85448527188856</v>
      </c>
      <c r="U77" s="373"/>
      <c r="V77" s="370">
        <v>179.0256481579608</v>
      </c>
      <c r="W77" s="373"/>
      <c r="X77" s="370">
        <v>140.5926770797262</v>
      </c>
      <c r="Y77" s="373"/>
      <c r="Z77" s="370">
        <v>120.75555010210083</v>
      </c>
      <c r="AA77" s="373"/>
      <c r="AB77" s="370">
        <v>99.150585130298893</v>
      </c>
      <c r="AC77" s="373"/>
      <c r="AD77" s="370">
        <v>86.893212834511857</v>
      </c>
      <c r="AE77" s="373"/>
      <c r="AF77" s="370">
        <v>54.591699063039066</v>
      </c>
      <c r="AG77" s="373"/>
      <c r="AH77" s="370">
        <v>70.090132773556803</v>
      </c>
      <c r="AI77" s="373"/>
      <c r="AJ77" s="370">
        <v>74.435091644830905</v>
      </c>
      <c r="AK77" s="373"/>
      <c r="AL77" s="370">
        <v>65.22094408958219</v>
      </c>
      <c r="AM77" s="373"/>
      <c r="AN77" s="370">
        <v>49.910111548935312</v>
      </c>
      <c r="AO77" s="373"/>
      <c r="AP77" s="370">
        <v>53.023900594684079</v>
      </c>
      <c r="AQ77" s="373"/>
      <c r="AR77" s="370">
        <v>49.332022935370631</v>
      </c>
      <c r="AS77" s="373"/>
      <c r="AT77" s="370">
        <v>59.664842186561629</v>
      </c>
      <c r="AU77" s="373"/>
      <c r="AV77" s="370">
        <v>44.022033025682447</v>
      </c>
      <c r="AW77" s="373"/>
      <c r="AX77" s="370">
        <v>41.560299835263606</v>
      </c>
      <c r="AY77" s="373"/>
      <c r="AZ77" s="370">
        <v>33.74663473797937</v>
      </c>
      <c r="BA77" s="373"/>
      <c r="BB77" s="370">
        <v>31.220581902890014</v>
      </c>
      <c r="BC77" s="373"/>
      <c r="BD77" s="370">
        <v>44.250384664704427</v>
      </c>
      <c r="BE77" s="373"/>
      <c r="BF77" s="370">
        <v>36.712177484088159</v>
      </c>
      <c r="BG77" s="373"/>
      <c r="BH77" s="370">
        <v>35.284847155371246</v>
      </c>
      <c r="BI77" s="373"/>
      <c r="BJ77" s="370">
        <v>20.486118391772951</v>
      </c>
      <c r="BK77" s="373"/>
      <c r="BL77" s="371">
        <v>17.055455438920049</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392.501718490006</v>
      </c>
      <c r="G78" s="373"/>
      <c r="H78" s="370">
        <v>338.4471808142647</v>
      </c>
      <c r="I78" s="373"/>
      <c r="J78" s="370">
        <v>340.80167072807359</v>
      </c>
      <c r="K78" s="373"/>
      <c r="L78" s="370">
        <v>336.15874903610995</v>
      </c>
      <c r="M78" s="373"/>
      <c r="N78" s="370">
        <v>333.97319232228182</v>
      </c>
      <c r="O78" s="373"/>
      <c r="P78" s="370">
        <v>428.88764352185672</v>
      </c>
      <c r="Q78" s="373"/>
      <c r="R78" s="370">
        <v>329.49246270822357</v>
      </c>
      <c r="S78" s="373"/>
      <c r="T78" s="370">
        <v>256.53378428093743</v>
      </c>
      <c r="U78" s="373"/>
      <c r="V78" s="370">
        <v>212.00795010183143</v>
      </c>
      <c r="W78" s="373"/>
      <c r="X78" s="370">
        <v>164.72066782919603</v>
      </c>
      <c r="Y78" s="373"/>
      <c r="Z78" s="370">
        <v>124.763117618473</v>
      </c>
      <c r="AA78" s="373"/>
      <c r="AB78" s="370">
        <v>97.796431432911064</v>
      </c>
      <c r="AC78" s="373"/>
      <c r="AD78" s="370">
        <v>85.106357737430145</v>
      </c>
      <c r="AE78" s="373"/>
      <c r="AF78" s="370">
        <v>57.235265108385256</v>
      </c>
      <c r="AG78" s="373"/>
      <c r="AH78" s="370">
        <v>73.212956650938821</v>
      </c>
      <c r="AI78" s="373"/>
      <c r="AJ78" s="370">
        <v>69.231448424392681</v>
      </c>
      <c r="AK78" s="373"/>
      <c r="AL78" s="370">
        <v>60.681508839423259</v>
      </c>
      <c r="AM78" s="373"/>
      <c r="AN78" s="370">
        <v>51.695772461766587</v>
      </c>
      <c r="AO78" s="373"/>
      <c r="AP78" s="370">
        <v>47.223988256214028</v>
      </c>
      <c r="AQ78" s="373"/>
      <c r="AR78" s="370">
        <v>44.983221629403069</v>
      </c>
      <c r="AS78" s="373"/>
      <c r="AT78" s="370">
        <v>50.139738400905401</v>
      </c>
      <c r="AU78" s="373"/>
      <c r="AV78" s="370">
        <v>41.110531480178018</v>
      </c>
      <c r="AW78" s="373"/>
      <c r="AX78" s="370">
        <v>40.647677359821238</v>
      </c>
      <c r="AY78" s="373"/>
      <c r="AZ78" s="370">
        <v>45.758624177761504</v>
      </c>
      <c r="BA78" s="373"/>
      <c r="BB78" s="370">
        <v>31.35128614153404</v>
      </c>
      <c r="BC78" s="373"/>
      <c r="BD78" s="370">
        <v>46.439925328916452</v>
      </c>
      <c r="BE78" s="373"/>
      <c r="BF78" s="370">
        <v>40.310189093585954</v>
      </c>
      <c r="BG78" s="373"/>
      <c r="BH78" s="370">
        <v>39.461629358909306</v>
      </c>
      <c r="BI78" s="373"/>
      <c r="BJ78" s="370">
        <v>23.978505308705348</v>
      </c>
      <c r="BK78" s="373"/>
      <c r="BL78" s="371">
        <v>19.179977030524292</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274.72507115735476</v>
      </c>
      <c r="G79" s="373"/>
      <c r="H79" s="370">
        <v>262.60409102803203</v>
      </c>
      <c r="I79" s="373"/>
      <c r="J79" s="370">
        <v>264.88884622009357</v>
      </c>
      <c r="K79" s="373"/>
      <c r="L79" s="370">
        <v>262.11170280329912</v>
      </c>
      <c r="M79" s="373"/>
      <c r="N79" s="370">
        <v>258.52802853506353</v>
      </c>
      <c r="O79" s="373"/>
      <c r="P79" s="370">
        <v>340.3499408738337</v>
      </c>
      <c r="Q79" s="373"/>
      <c r="R79" s="370">
        <v>278.09913933938094</v>
      </c>
      <c r="S79" s="373"/>
      <c r="T79" s="370">
        <v>215.60450673240226</v>
      </c>
      <c r="U79" s="373"/>
      <c r="V79" s="370">
        <v>173.27064471666915</v>
      </c>
      <c r="W79" s="373"/>
      <c r="X79" s="370">
        <v>128.47604519897223</v>
      </c>
      <c r="Y79" s="373"/>
      <c r="Z79" s="370">
        <v>95.291071275019817</v>
      </c>
      <c r="AA79" s="373"/>
      <c r="AB79" s="370">
        <v>74.822796181831592</v>
      </c>
      <c r="AC79" s="373"/>
      <c r="AD79" s="370">
        <v>69.735346837582028</v>
      </c>
      <c r="AE79" s="373"/>
      <c r="AF79" s="370">
        <v>44.932910884488074</v>
      </c>
      <c r="AG79" s="373"/>
      <c r="AH79" s="370">
        <v>53.36623403400489</v>
      </c>
      <c r="AI79" s="373"/>
      <c r="AJ79" s="370">
        <v>57.734565691373504</v>
      </c>
      <c r="AK79" s="373"/>
      <c r="AL79" s="370">
        <v>50.70582116196605</v>
      </c>
      <c r="AM79" s="373"/>
      <c r="AN79" s="370">
        <v>42.933842276239446</v>
      </c>
      <c r="AO79" s="373"/>
      <c r="AP79" s="370">
        <v>36.638672150743233</v>
      </c>
      <c r="AQ79" s="373"/>
      <c r="AR79" s="370">
        <v>35.205700413772362</v>
      </c>
      <c r="AS79" s="373"/>
      <c r="AT79" s="370">
        <v>39.387341806109447</v>
      </c>
      <c r="AU79" s="373"/>
      <c r="AV79" s="370">
        <v>32.50293990142859</v>
      </c>
      <c r="AW79" s="373"/>
      <c r="AX79" s="370">
        <v>32.736831578256371</v>
      </c>
      <c r="AY79" s="373"/>
      <c r="AZ79" s="370">
        <v>27.597843983067357</v>
      </c>
      <c r="BA79" s="373"/>
      <c r="BB79" s="370">
        <v>24.654448888944593</v>
      </c>
      <c r="BC79" s="373"/>
      <c r="BD79" s="370">
        <v>37.138085371857095</v>
      </c>
      <c r="BE79" s="373"/>
      <c r="BF79" s="370">
        <v>32.99529432261285</v>
      </c>
      <c r="BG79" s="373"/>
      <c r="BH79" s="370">
        <v>32.601551551740272</v>
      </c>
      <c r="BI79" s="373"/>
      <c r="BJ79" s="370">
        <v>20.185889435624119</v>
      </c>
      <c r="BK79" s="373"/>
      <c r="BL79" s="371">
        <v>15.552533792112914</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203.24596449771019</v>
      </c>
      <c r="G80" s="373"/>
      <c r="H80" s="374">
        <v>197.57461300525361</v>
      </c>
      <c r="I80" s="373"/>
      <c r="J80" s="374">
        <v>203.7604741982293</v>
      </c>
      <c r="K80" s="373"/>
      <c r="L80" s="374">
        <v>200.50066751235909</v>
      </c>
      <c r="M80" s="373"/>
      <c r="N80" s="374">
        <v>197.489242454281</v>
      </c>
      <c r="O80" s="373"/>
      <c r="P80" s="374">
        <v>260.48869649429986</v>
      </c>
      <c r="Q80" s="373"/>
      <c r="R80" s="374">
        <v>210.99416834060941</v>
      </c>
      <c r="S80" s="373"/>
      <c r="T80" s="374">
        <v>164.01235745190368</v>
      </c>
      <c r="U80" s="373"/>
      <c r="V80" s="374">
        <v>133.87124189355404</v>
      </c>
      <c r="W80" s="373"/>
      <c r="X80" s="374">
        <v>99.022581191871623</v>
      </c>
      <c r="Y80" s="373"/>
      <c r="Z80" s="374">
        <v>73.248174309787032</v>
      </c>
      <c r="AA80" s="373"/>
      <c r="AB80" s="374">
        <v>55.014226248075609</v>
      </c>
      <c r="AC80" s="373"/>
      <c r="AD80" s="374">
        <v>51.549949226644273</v>
      </c>
      <c r="AE80" s="373"/>
      <c r="AF80" s="374">
        <v>33.81542641222611</v>
      </c>
      <c r="AG80" s="373"/>
      <c r="AH80" s="374">
        <v>41.6301799959733</v>
      </c>
      <c r="AI80" s="373"/>
      <c r="AJ80" s="374">
        <v>46.62474169545866</v>
      </c>
      <c r="AK80" s="373"/>
      <c r="AL80" s="374">
        <v>40.898332526215931</v>
      </c>
      <c r="AM80" s="373"/>
      <c r="AN80" s="374">
        <v>34.346958163143775</v>
      </c>
      <c r="AO80" s="373"/>
      <c r="AP80" s="374">
        <v>28.520531600906356</v>
      </c>
      <c r="AQ80" s="373"/>
      <c r="AR80" s="374">
        <v>27.305466540722346</v>
      </c>
      <c r="AS80" s="373"/>
      <c r="AT80" s="374">
        <v>30.237525686434964</v>
      </c>
      <c r="AU80" s="373"/>
      <c r="AV80" s="374">
        <v>24.658791126706689</v>
      </c>
      <c r="AW80" s="373"/>
      <c r="AX80" s="374">
        <v>24.791333864337858</v>
      </c>
      <c r="AY80" s="373"/>
      <c r="AZ80" s="374">
        <v>19.42901205410843</v>
      </c>
      <c r="BA80" s="373"/>
      <c r="BB80" s="374">
        <v>18.57257707929887</v>
      </c>
      <c r="BC80" s="373"/>
      <c r="BD80" s="374">
        <v>26.550899631419384</v>
      </c>
      <c r="BE80" s="373"/>
      <c r="BF80" s="374">
        <v>23.15230820642353</v>
      </c>
      <c r="BG80" s="373"/>
      <c r="BH80" s="374">
        <v>23.38807525295001</v>
      </c>
      <c r="BI80" s="373"/>
      <c r="BJ80" s="374">
        <v>13.598229273308617</v>
      </c>
      <c r="BK80" s="373"/>
      <c r="BL80" s="375">
        <v>11.739171415351125</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71.479106659644586</v>
      </c>
      <c r="G81" s="373"/>
      <c r="H81" s="374">
        <v>65.029478022778392</v>
      </c>
      <c r="I81" s="373"/>
      <c r="J81" s="374">
        <v>61.128372021864251</v>
      </c>
      <c r="K81" s="373"/>
      <c r="L81" s="374">
        <v>61.611035290940023</v>
      </c>
      <c r="M81" s="373"/>
      <c r="N81" s="374">
        <v>61.038786080782543</v>
      </c>
      <c r="O81" s="373"/>
      <c r="P81" s="374">
        <v>79.861244379533872</v>
      </c>
      <c r="Q81" s="373"/>
      <c r="R81" s="374">
        <v>67.104970998771506</v>
      </c>
      <c r="S81" s="373"/>
      <c r="T81" s="374">
        <v>51.592149280498575</v>
      </c>
      <c r="U81" s="373"/>
      <c r="V81" s="374">
        <v>39.399402823115096</v>
      </c>
      <c r="W81" s="373"/>
      <c r="X81" s="374">
        <v>29.453464007100614</v>
      </c>
      <c r="Y81" s="373"/>
      <c r="Z81" s="374">
        <v>22.042896965232785</v>
      </c>
      <c r="AA81" s="373"/>
      <c r="AB81" s="374">
        <v>19.808569933755987</v>
      </c>
      <c r="AC81" s="373"/>
      <c r="AD81" s="374">
        <v>18.185397610937763</v>
      </c>
      <c r="AE81" s="373"/>
      <c r="AF81" s="374">
        <v>11.117484472261964</v>
      </c>
      <c r="AG81" s="373"/>
      <c r="AH81" s="374">
        <v>11.736054038031593</v>
      </c>
      <c r="AI81" s="373"/>
      <c r="AJ81" s="374">
        <v>11.109823995914843</v>
      </c>
      <c r="AK81" s="373"/>
      <c r="AL81" s="374">
        <v>9.8074886357501185</v>
      </c>
      <c r="AM81" s="373"/>
      <c r="AN81" s="374">
        <v>8.5868841130956746</v>
      </c>
      <c r="AO81" s="373"/>
      <c r="AP81" s="374">
        <v>8.1181405498368733</v>
      </c>
      <c r="AQ81" s="373"/>
      <c r="AR81" s="374">
        <v>7.9002338730500137</v>
      </c>
      <c r="AS81" s="373"/>
      <c r="AT81" s="374">
        <v>9.1498161196744796</v>
      </c>
      <c r="AU81" s="373"/>
      <c r="AV81" s="374">
        <v>7.8441487747218979</v>
      </c>
      <c r="AW81" s="373"/>
      <c r="AX81" s="374">
        <v>7.9454977139185159</v>
      </c>
      <c r="AY81" s="373"/>
      <c r="AZ81" s="374">
        <v>8.1688319289589248</v>
      </c>
      <c r="BA81" s="373"/>
      <c r="BB81" s="374">
        <v>6.0818718096457234</v>
      </c>
      <c r="BC81" s="373"/>
      <c r="BD81" s="374">
        <v>10.587185740437711</v>
      </c>
      <c r="BE81" s="373"/>
      <c r="BF81" s="374">
        <v>9.8429861161893211</v>
      </c>
      <c r="BG81" s="373"/>
      <c r="BH81" s="374">
        <v>9.2134762987902636</v>
      </c>
      <c r="BI81" s="373"/>
      <c r="BJ81" s="374">
        <v>6.5876601623155011</v>
      </c>
      <c r="BK81" s="373"/>
      <c r="BL81" s="375">
        <v>3.8133623767617886</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73.740795870849027</v>
      </c>
      <c r="G82" s="373"/>
      <c r="H82" s="370">
        <v>54.733398983267691</v>
      </c>
      <c r="I82" s="373"/>
      <c r="J82" s="370">
        <v>56.098533270597855</v>
      </c>
      <c r="K82" s="373"/>
      <c r="L82" s="370">
        <v>53.610587996632674</v>
      </c>
      <c r="M82" s="373"/>
      <c r="N82" s="370">
        <v>49.924135373018302</v>
      </c>
      <c r="O82" s="373"/>
      <c r="P82" s="370">
        <v>64.598719797362605</v>
      </c>
      <c r="Q82" s="373"/>
      <c r="R82" s="370">
        <v>54.128544781100167</v>
      </c>
      <c r="S82" s="373"/>
      <c r="T82" s="370">
        <v>41.908434252680806</v>
      </c>
      <c r="U82" s="373"/>
      <c r="V82" s="370">
        <v>33.180443850523723</v>
      </c>
      <c r="W82" s="373"/>
      <c r="X82" s="370">
        <v>27.291948522159103</v>
      </c>
      <c r="Y82" s="373"/>
      <c r="Z82" s="370">
        <v>23.04895463273423</v>
      </c>
      <c r="AA82" s="373"/>
      <c r="AB82" s="370">
        <v>16.1136291459642</v>
      </c>
      <c r="AC82" s="373"/>
      <c r="AD82" s="370">
        <v>13.538411894875669</v>
      </c>
      <c r="AE82" s="373"/>
      <c r="AF82" s="370">
        <v>9.7263438857787374</v>
      </c>
      <c r="AG82" s="373"/>
      <c r="AH82" s="370">
        <v>11.971410765438502</v>
      </c>
      <c r="AI82" s="373"/>
      <c r="AJ82" s="370">
        <v>10.550285468211211</v>
      </c>
      <c r="AK82" s="373"/>
      <c r="AL82" s="370">
        <v>11.252990020883441</v>
      </c>
      <c r="AM82" s="373"/>
      <c r="AN82" s="370">
        <v>9.7313125471742055</v>
      </c>
      <c r="AO82" s="373"/>
      <c r="AP82" s="370">
        <v>9.1137718854444039</v>
      </c>
      <c r="AQ82" s="373"/>
      <c r="AR82" s="370">
        <v>8.6274209757619182</v>
      </c>
      <c r="AS82" s="373"/>
      <c r="AT82" s="370">
        <v>8.9779758348643846</v>
      </c>
      <c r="AU82" s="373"/>
      <c r="AV82" s="370">
        <v>7.3925456569188341</v>
      </c>
      <c r="AW82" s="373"/>
      <c r="AX82" s="370">
        <v>7.4469969284895292</v>
      </c>
      <c r="AY82" s="373"/>
      <c r="AZ82" s="370">
        <v>5.9824319068412386</v>
      </c>
      <c r="BA82" s="373"/>
      <c r="BB82" s="370">
        <v>5.4434219288082737</v>
      </c>
      <c r="BC82" s="373"/>
      <c r="BD82" s="370">
        <v>7.8572036329649464</v>
      </c>
      <c r="BE82" s="373"/>
      <c r="BF82" s="370">
        <v>6.1897514803265672</v>
      </c>
      <c r="BG82" s="373"/>
      <c r="BH82" s="370">
        <v>6.3655061074682928</v>
      </c>
      <c r="BI82" s="373"/>
      <c r="BJ82" s="370">
        <v>3.8318927494305615</v>
      </c>
      <c r="BK82" s="373"/>
      <c r="BL82" s="371">
        <v>3.1840529462754397</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51.005167516116778</v>
      </c>
      <c r="G83" s="373"/>
      <c r="H83" s="374">
        <v>33.992877323696959</v>
      </c>
      <c r="I83" s="373"/>
      <c r="J83" s="374">
        <v>34.783383765038813</v>
      </c>
      <c r="K83" s="373"/>
      <c r="L83" s="374">
        <v>33.584927594510887</v>
      </c>
      <c r="M83" s="373"/>
      <c r="N83" s="374">
        <v>30.71052732895993</v>
      </c>
      <c r="O83" s="373"/>
      <c r="P83" s="374">
        <v>40.234330313229876</v>
      </c>
      <c r="Q83" s="373"/>
      <c r="R83" s="374">
        <v>32.577287535368448</v>
      </c>
      <c r="S83" s="373"/>
      <c r="T83" s="374">
        <v>25.60802242778659</v>
      </c>
      <c r="U83" s="373"/>
      <c r="V83" s="374">
        <v>21.794323010009236</v>
      </c>
      <c r="W83" s="373"/>
      <c r="X83" s="374">
        <v>18.034485555545071</v>
      </c>
      <c r="Y83" s="373"/>
      <c r="Z83" s="374">
        <v>15.21631180919068</v>
      </c>
      <c r="AA83" s="373"/>
      <c r="AB83" s="374">
        <v>10.480627435897473</v>
      </c>
      <c r="AC83" s="373"/>
      <c r="AD83" s="374">
        <v>8.540562782064514</v>
      </c>
      <c r="AE83" s="373"/>
      <c r="AF83" s="374">
        <v>6.1244406033637633</v>
      </c>
      <c r="AG83" s="373"/>
      <c r="AH83" s="374">
        <v>7.919949738647226</v>
      </c>
      <c r="AI83" s="373"/>
      <c r="AJ83" s="374">
        <v>7.2485545070814261</v>
      </c>
      <c r="AK83" s="373"/>
      <c r="AL83" s="374">
        <v>6.1971988050594824</v>
      </c>
      <c r="AM83" s="373"/>
      <c r="AN83" s="374">
        <v>5.3442236262171319</v>
      </c>
      <c r="AO83" s="373"/>
      <c r="AP83" s="374">
        <v>5.3118945266433668</v>
      </c>
      <c r="AQ83" s="373"/>
      <c r="AR83" s="374">
        <v>5.5658889445157742</v>
      </c>
      <c r="AS83" s="373"/>
      <c r="AT83" s="374">
        <v>6.0756884629941128</v>
      </c>
      <c r="AU83" s="373"/>
      <c r="AV83" s="374">
        <v>5.0089248565693749</v>
      </c>
      <c r="AW83" s="373"/>
      <c r="AX83" s="374">
        <v>5.060400134852217</v>
      </c>
      <c r="AY83" s="373"/>
      <c r="AZ83" s="374">
        <v>3.9658225489709364</v>
      </c>
      <c r="BA83" s="373"/>
      <c r="BB83" s="374">
        <v>3.7325210029029328</v>
      </c>
      <c r="BC83" s="373"/>
      <c r="BD83" s="374">
        <v>5.3514573878291269</v>
      </c>
      <c r="BE83" s="373"/>
      <c r="BF83" s="374">
        <v>4.0664728355512114</v>
      </c>
      <c r="BG83" s="373"/>
      <c r="BH83" s="374">
        <v>4.0928827076514045</v>
      </c>
      <c r="BI83" s="373"/>
      <c r="BJ83" s="374">
        <v>2.4453417366086736</v>
      </c>
      <c r="BK83" s="373"/>
      <c r="BL83" s="375">
        <v>1.9931214052279607</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22.735628354732246</v>
      </c>
      <c r="G84" s="373"/>
      <c r="H84" s="374">
        <v>20.740521659570732</v>
      </c>
      <c r="I84" s="373"/>
      <c r="J84" s="374">
        <v>21.315149505559038</v>
      </c>
      <c r="K84" s="373"/>
      <c r="L84" s="374">
        <v>20.025660402121783</v>
      </c>
      <c r="M84" s="373"/>
      <c r="N84" s="374">
        <v>19.213608044058372</v>
      </c>
      <c r="O84" s="373"/>
      <c r="P84" s="374">
        <v>24.364389484132733</v>
      </c>
      <c r="Q84" s="373"/>
      <c r="R84" s="374">
        <v>21.551257245731719</v>
      </c>
      <c r="S84" s="373"/>
      <c r="T84" s="374">
        <v>16.300411824894219</v>
      </c>
      <c r="U84" s="373"/>
      <c r="V84" s="374">
        <v>11.386120840514486</v>
      </c>
      <c r="W84" s="373"/>
      <c r="X84" s="374">
        <v>9.2574629666140318</v>
      </c>
      <c r="Y84" s="373"/>
      <c r="Z84" s="374">
        <v>7.8326428235435497</v>
      </c>
      <c r="AA84" s="373"/>
      <c r="AB84" s="374">
        <v>5.6330017100667265</v>
      </c>
      <c r="AC84" s="373"/>
      <c r="AD84" s="374">
        <v>4.9978491128111555</v>
      </c>
      <c r="AE84" s="373"/>
      <c r="AF84" s="374">
        <v>3.6019032824149737</v>
      </c>
      <c r="AG84" s="373"/>
      <c r="AH84" s="374">
        <v>4.0514610267912765</v>
      </c>
      <c r="AI84" s="373"/>
      <c r="AJ84" s="374">
        <v>3.3017309611297838</v>
      </c>
      <c r="AK84" s="373"/>
      <c r="AL84" s="374">
        <v>5.0557912158239589</v>
      </c>
      <c r="AM84" s="373"/>
      <c r="AN84" s="374">
        <v>4.3870889209570745</v>
      </c>
      <c r="AO84" s="373"/>
      <c r="AP84" s="374">
        <v>3.8018773588010366</v>
      </c>
      <c r="AQ84" s="373"/>
      <c r="AR84" s="374">
        <v>3.061532031246144</v>
      </c>
      <c r="AS84" s="373"/>
      <c r="AT84" s="374">
        <v>2.9022873718702717</v>
      </c>
      <c r="AU84" s="373"/>
      <c r="AV84" s="374">
        <v>2.3836208003494592</v>
      </c>
      <c r="AW84" s="373"/>
      <c r="AX84" s="374">
        <v>2.3865967936373127</v>
      </c>
      <c r="AY84" s="373"/>
      <c r="AZ84" s="374">
        <v>2.0166093578703026</v>
      </c>
      <c r="BA84" s="373"/>
      <c r="BB84" s="374">
        <v>1.7109009259053412</v>
      </c>
      <c r="BC84" s="373"/>
      <c r="BD84" s="374">
        <v>2.5057462451358194</v>
      </c>
      <c r="BE84" s="373"/>
      <c r="BF84" s="374">
        <v>2.1232786447753562</v>
      </c>
      <c r="BG84" s="373"/>
      <c r="BH84" s="374">
        <v>2.2726233998168883</v>
      </c>
      <c r="BI84" s="373"/>
      <c r="BJ84" s="374">
        <v>1.3865510128218879</v>
      </c>
      <c r="BK84" s="373"/>
      <c r="BL84" s="375">
        <v>1.190931541047479</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46.892048650635907</v>
      </c>
      <c r="G85" s="373"/>
      <c r="H85" s="370">
        <v>49.55738574283474</v>
      </c>
      <c r="I85" s="373"/>
      <c r="J85" s="370">
        <v>55.298558882873152</v>
      </c>
      <c r="K85" s="373"/>
      <c r="L85" s="370">
        <v>54.325082624110181</v>
      </c>
      <c r="M85" s="373"/>
      <c r="N85" s="370">
        <v>53.894881719718619</v>
      </c>
      <c r="O85" s="373"/>
      <c r="P85" s="370">
        <v>64.714597092230704</v>
      </c>
      <c r="Q85" s="373"/>
      <c r="R85" s="370">
        <v>60.352493091418154</v>
      </c>
      <c r="S85" s="373"/>
      <c r="T85" s="370">
        <v>46.711201681760599</v>
      </c>
      <c r="U85" s="373"/>
      <c r="V85" s="370">
        <v>36.213386156417236</v>
      </c>
      <c r="W85" s="373"/>
      <c r="X85" s="370">
        <v>36.770400793213142</v>
      </c>
      <c r="Y85" s="373"/>
      <c r="Z85" s="370">
        <v>29.403888757277084</v>
      </c>
      <c r="AA85" s="373"/>
      <c r="AB85" s="370">
        <v>22.320842589805629</v>
      </c>
      <c r="AC85" s="373"/>
      <c r="AD85" s="370">
        <v>18.562639091019413</v>
      </c>
      <c r="AE85" s="373"/>
      <c r="AF85" s="370">
        <v>13.420841915222866</v>
      </c>
      <c r="AG85" s="373"/>
      <c r="AH85" s="370">
        <v>17.026192010571187</v>
      </c>
      <c r="AI85" s="373"/>
      <c r="AJ85" s="370">
        <v>18.345565182374273</v>
      </c>
      <c r="AK85" s="373"/>
      <c r="AL85" s="370">
        <v>14.853281750400432</v>
      </c>
      <c r="AM85" s="373"/>
      <c r="AN85" s="370">
        <v>13.01224929848607</v>
      </c>
      <c r="AO85" s="373"/>
      <c r="AP85" s="370">
        <v>12.44950584418941</v>
      </c>
      <c r="AQ85" s="373"/>
      <c r="AR85" s="370">
        <v>11.497627665730676</v>
      </c>
      <c r="AS85" s="373"/>
      <c r="AT85" s="370">
        <v>13.487513501915538</v>
      </c>
      <c r="AU85" s="373"/>
      <c r="AV85" s="370">
        <v>16.985157448560418</v>
      </c>
      <c r="AW85" s="373"/>
      <c r="AX85" s="370">
        <v>14.291366284039462</v>
      </c>
      <c r="AY85" s="373"/>
      <c r="AZ85" s="370">
        <v>14.071289920585151</v>
      </c>
      <c r="BA85" s="373"/>
      <c r="BB85" s="370">
        <v>7.1249376161907776</v>
      </c>
      <c r="BC85" s="373"/>
      <c r="BD85" s="370">
        <v>11.965286688103946</v>
      </c>
      <c r="BE85" s="373"/>
      <c r="BF85" s="370">
        <v>13.435865208445417</v>
      </c>
      <c r="BG85" s="373"/>
      <c r="BH85" s="370">
        <v>11.763602226854408</v>
      </c>
      <c r="BI85" s="373"/>
      <c r="BJ85" s="370">
        <v>8.433224878029522</v>
      </c>
      <c r="BK85" s="373"/>
      <c r="BL85" s="371">
        <v>7.017061173498325</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16.077569454803722</v>
      </c>
      <c r="G86" s="373"/>
      <c r="H86" s="374">
        <v>17.864301758633239</v>
      </c>
      <c r="I86" s="373"/>
      <c r="J86" s="374">
        <v>22.17497481231009</v>
      </c>
      <c r="K86" s="373"/>
      <c r="L86" s="374">
        <v>22.112164935983003</v>
      </c>
      <c r="M86" s="373"/>
      <c r="N86" s="374">
        <v>23.570241963040331</v>
      </c>
      <c r="O86" s="373"/>
      <c r="P86" s="374">
        <v>28.726887062025099</v>
      </c>
      <c r="Q86" s="373"/>
      <c r="R86" s="374">
        <v>30.519402906085922</v>
      </c>
      <c r="S86" s="373"/>
      <c r="T86" s="374">
        <v>21.39889187487022</v>
      </c>
      <c r="U86" s="373"/>
      <c r="V86" s="374">
        <v>14.836950471629958</v>
      </c>
      <c r="W86" s="373"/>
      <c r="X86" s="374">
        <v>17.845060656282616</v>
      </c>
      <c r="Y86" s="373"/>
      <c r="Z86" s="374">
        <v>13.035602189436995</v>
      </c>
      <c r="AA86" s="373"/>
      <c r="AB86" s="374">
        <v>9.2980052726220492</v>
      </c>
      <c r="AC86" s="373"/>
      <c r="AD86" s="374">
        <v>7.4943784370889208</v>
      </c>
      <c r="AE86" s="373"/>
      <c r="AF86" s="374">
        <v>3.9867008714283809</v>
      </c>
      <c r="AG86" s="373"/>
      <c r="AH86" s="374">
        <v>5.1708236839772725</v>
      </c>
      <c r="AI86" s="373"/>
      <c r="AJ86" s="374">
        <v>5.6820633328745984</v>
      </c>
      <c r="AK86" s="373"/>
      <c r="AL86" s="374">
        <v>4.8886381021860856</v>
      </c>
      <c r="AM86" s="373"/>
      <c r="AN86" s="374">
        <v>4.0948289741274708</v>
      </c>
      <c r="AO86" s="373"/>
      <c r="AP86" s="374">
        <v>3.5920343826089689</v>
      </c>
      <c r="AQ86" s="373"/>
      <c r="AR86" s="374">
        <v>3.3535311998081143</v>
      </c>
      <c r="AS86" s="373"/>
      <c r="AT86" s="374">
        <v>4.5474602103922512</v>
      </c>
      <c r="AU86" s="373"/>
      <c r="AV86" s="374">
        <v>3.3804837611694918</v>
      </c>
      <c r="AW86" s="373"/>
      <c r="AX86" s="374">
        <v>3.7362772428858553</v>
      </c>
      <c r="AY86" s="373"/>
      <c r="AZ86" s="374">
        <v>7.1785011169129849</v>
      </c>
      <c r="BA86" s="373"/>
      <c r="BB86" s="374">
        <v>2.6899393778558016</v>
      </c>
      <c r="BC86" s="373"/>
      <c r="BD86" s="374">
        <v>6.2544487053359452</v>
      </c>
      <c r="BE86" s="373"/>
      <c r="BF86" s="374">
        <v>4.4421014714399254</v>
      </c>
      <c r="BG86" s="373"/>
      <c r="BH86" s="374">
        <v>3.9709665514655921</v>
      </c>
      <c r="BI86" s="373"/>
      <c r="BJ86" s="374">
        <v>2.8873231677961178</v>
      </c>
      <c r="BK86" s="373"/>
      <c r="BL86" s="375">
        <v>1.7724472234497264</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7.5309737254360707</v>
      </c>
      <c r="G87" s="373"/>
      <c r="H87" s="374">
        <v>7.8235638554432372</v>
      </c>
      <c r="I87" s="373"/>
      <c r="J87" s="374">
        <v>7.4597018088028637</v>
      </c>
      <c r="K87" s="373"/>
      <c r="L87" s="374">
        <v>7.5381563816012207</v>
      </c>
      <c r="M87" s="373"/>
      <c r="N87" s="374">
        <v>7.0318347230688572</v>
      </c>
      <c r="O87" s="373"/>
      <c r="P87" s="374">
        <v>10.132910111715464</v>
      </c>
      <c r="Q87" s="373"/>
      <c r="R87" s="374">
        <v>7.9909941348930307</v>
      </c>
      <c r="S87" s="373"/>
      <c r="T87" s="374">
        <v>7.0475380943730999</v>
      </c>
      <c r="U87" s="373"/>
      <c r="V87" s="374">
        <v>5.8000611883481366</v>
      </c>
      <c r="W87" s="373"/>
      <c r="X87" s="374">
        <v>4.8185726383145751</v>
      </c>
      <c r="Y87" s="373"/>
      <c r="Z87" s="374">
        <v>3.8962506725803601</v>
      </c>
      <c r="AA87" s="373"/>
      <c r="AB87" s="374">
        <v>3.1658142177418527</v>
      </c>
      <c r="AC87" s="373"/>
      <c r="AD87" s="374">
        <v>2.6361931029928809</v>
      </c>
      <c r="AE87" s="373"/>
      <c r="AF87" s="374">
        <v>1.7630475197255717</v>
      </c>
      <c r="AG87" s="373"/>
      <c r="AH87" s="374">
        <v>2.4460302462183412</v>
      </c>
      <c r="AI87" s="373"/>
      <c r="AJ87" s="374">
        <v>2.1999472300502911</v>
      </c>
      <c r="AK87" s="373"/>
      <c r="AL87" s="374">
        <v>1.6899380580512597</v>
      </c>
      <c r="AM87" s="373"/>
      <c r="AN87" s="374">
        <v>1.4074300738028809</v>
      </c>
      <c r="AO87" s="373"/>
      <c r="AP87" s="374">
        <v>1.2295686662901892</v>
      </c>
      <c r="AQ87" s="373"/>
      <c r="AR87" s="374">
        <v>1.1142060471827697</v>
      </c>
      <c r="AS87" s="373"/>
      <c r="AT87" s="374">
        <v>1.2357637950838833</v>
      </c>
      <c r="AU87" s="373"/>
      <c r="AV87" s="374">
        <v>6.4481797570740094</v>
      </c>
      <c r="AW87" s="373"/>
      <c r="AX87" s="374">
        <v>3.4694210124771963</v>
      </c>
      <c r="AY87" s="373"/>
      <c r="AZ87" s="374">
        <v>0.85149168792607244</v>
      </c>
      <c r="BA87" s="373"/>
      <c r="BB87" s="374">
        <v>0.42994165596781092</v>
      </c>
      <c r="BC87" s="373"/>
      <c r="BD87" s="374">
        <v>0.60922406824095765</v>
      </c>
      <c r="BE87" s="373"/>
      <c r="BF87" s="374">
        <v>0.93810855904543133</v>
      </c>
      <c r="BG87" s="373"/>
      <c r="BH87" s="374">
        <v>0.93623027449377516</v>
      </c>
      <c r="BI87" s="373"/>
      <c r="BJ87" s="374">
        <v>0.53078153645679216</v>
      </c>
      <c r="BK87" s="373"/>
      <c r="BL87" s="375">
        <v>0.46138205014821304</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23.283505470396115</v>
      </c>
      <c r="G88" s="373"/>
      <c r="H88" s="374">
        <v>23.869520128758264</v>
      </c>
      <c r="I88" s="373"/>
      <c r="J88" s="374">
        <v>25.6638822617602</v>
      </c>
      <c r="K88" s="373"/>
      <c r="L88" s="374">
        <v>24.674761306525955</v>
      </c>
      <c r="M88" s="373"/>
      <c r="N88" s="374">
        <v>23.292805033609429</v>
      </c>
      <c r="O88" s="373"/>
      <c r="P88" s="374">
        <v>25.854799918490144</v>
      </c>
      <c r="Q88" s="373"/>
      <c r="R88" s="374">
        <v>21.842096050439206</v>
      </c>
      <c r="S88" s="373"/>
      <c r="T88" s="374">
        <v>18.264771712517284</v>
      </c>
      <c r="U88" s="373"/>
      <c r="V88" s="374">
        <v>15.576374496439142</v>
      </c>
      <c r="W88" s="373"/>
      <c r="X88" s="374">
        <v>14.106767498615952</v>
      </c>
      <c r="Y88" s="373"/>
      <c r="Z88" s="374">
        <v>12.472035895259729</v>
      </c>
      <c r="AA88" s="373"/>
      <c r="AB88" s="374">
        <v>9.8570230994417258</v>
      </c>
      <c r="AC88" s="373"/>
      <c r="AD88" s="374">
        <v>8.432067550937612</v>
      </c>
      <c r="AE88" s="373"/>
      <c r="AF88" s="374">
        <v>7.6710935240689127</v>
      </c>
      <c r="AG88" s="373"/>
      <c r="AH88" s="374">
        <v>9.4093380803755746</v>
      </c>
      <c r="AI88" s="373"/>
      <c r="AJ88" s="374">
        <v>10.463554619449381</v>
      </c>
      <c r="AK88" s="373"/>
      <c r="AL88" s="374">
        <v>8.2747055901630873</v>
      </c>
      <c r="AM88" s="373"/>
      <c r="AN88" s="374">
        <v>7.5099902505557186</v>
      </c>
      <c r="AO88" s="373"/>
      <c r="AP88" s="374">
        <v>7.6279027952902512</v>
      </c>
      <c r="AQ88" s="373"/>
      <c r="AR88" s="374">
        <v>7.0298904187397921</v>
      </c>
      <c r="AS88" s="373"/>
      <c r="AT88" s="374">
        <v>7.7042894964394035</v>
      </c>
      <c r="AU88" s="373"/>
      <c r="AV88" s="374">
        <v>7.1564939303169171</v>
      </c>
      <c r="AW88" s="373"/>
      <c r="AX88" s="374">
        <v>7.0856680286764098</v>
      </c>
      <c r="AY88" s="373"/>
      <c r="AZ88" s="374">
        <v>6.0412971157460928</v>
      </c>
      <c r="BA88" s="373"/>
      <c r="BB88" s="374">
        <v>4.0050565823671649</v>
      </c>
      <c r="BC88" s="373"/>
      <c r="BD88" s="374">
        <v>5.1016139145270429</v>
      </c>
      <c r="BE88" s="373"/>
      <c r="BF88" s="374">
        <v>8.0556551779600607</v>
      </c>
      <c r="BG88" s="373"/>
      <c r="BH88" s="374">
        <v>6.8564054008950404</v>
      </c>
      <c r="BI88" s="373"/>
      <c r="BJ88" s="374">
        <v>5.0151201737766122</v>
      </c>
      <c r="BK88" s="373"/>
      <c r="BL88" s="375">
        <v>4.783231899900386</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6.3376873992382716E-3</v>
      </c>
      <c r="G89" s="373"/>
      <c r="H89" s="371">
        <v>6.1501948414457658E-3</v>
      </c>
      <c r="I89" s="373"/>
      <c r="J89" s="371">
        <v>6.114128674411785E-3</v>
      </c>
      <c r="K89" s="373"/>
      <c r="L89" s="371">
        <v>5.6194068260219891E-3</v>
      </c>
      <c r="M89" s="373"/>
      <c r="N89" s="371">
        <v>5.4428645166153741E-3</v>
      </c>
      <c r="O89" s="373"/>
      <c r="P89" s="371">
        <v>4.8991329197025958E-3</v>
      </c>
      <c r="Q89" s="373"/>
      <c r="R89" s="371">
        <v>1.3759978564494801E-2</v>
      </c>
      <c r="S89" s="373"/>
      <c r="T89" s="371">
        <v>1.6713755877921468E-2</v>
      </c>
      <c r="U89" s="373"/>
      <c r="V89" s="371">
        <v>2.6651596020077172E-2</v>
      </c>
      <c r="W89" s="373"/>
      <c r="X89" s="371">
        <v>2.7638651860551575E-2</v>
      </c>
      <c r="Y89" s="373"/>
      <c r="Z89" s="371">
        <v>9.2476626265353187E-3</v>
      </c>
      <c r="AA89" s="373"/>
      <c r="AB89" s="371">
        <v>6.4176718866269271E-3</v>
      </c>
      <c r="AC89" s="373"/>
      <c r="AD89" s="371">
        <v>6.1982874912057031E-3</v>
      </c>
      <c r="AE89" s="373"/>
      <c r="AF89" s="371">
        <v>1.4873565584815403E-2</v>
      </c>
      <c r="AG89" s="373"/>
      <c r="AH89" s="371">
        <v>2.8909468711985561E-2</v>
      </c>
      <c r="AI89" s="373"/>
      <c r="AJ89" s="371">
        <v>7.4140554151992484E-3</v>
      </c>
      <c r="AK89" s="373"/>
      <c r="AL89" s="371">
        <v>4.6512857034518114E-3</v>
      </c>
      <c r="AM89" s="373"/>
      <c r="AN89" s="371">
        <v>4.640427757093786E-3</v>
      </c>
      <c r="AO89" s="373"/>
      <c r="AP89" s="371">
        <v>4.1300461661255882E-3</v>
      </c>
      <c r="AQ89" s="373"/>
      <c r="AR89" s="371">
        <v>4.9926877522957743E-3</v>
      </c>
      <c r="AS89" s="373"/>
      <c r="AT89" s="371">
        <v>4.5254999691044379E-3</v>
      </c>
      <c r="AU89" s="373"/>
      <c r="AV89" s="370">
        <v>4.3232185900953747E-3</v>
      </c>
      <c r="AW89" s="373"/>
      <c r="AX89" s="370">
        <v>3.9844242492667742E-3</v>
      </c>
      <c r="AY89" s="373"/>
      <c r="AZ89" s="370">
        <v>0.82626679616896792</v>
      </c>
      <c r="BA89" s="373"/>
      <c r="BB89" s="370">
        <v>0.80464169414305842</v>
      </c>
      <c r="BC89" s="373"/>
      <c r="BD89" s="370">
        <v>1.1551801137782924</v>
      </c>
      <c r="BE89" s="373"/>
      <c r="BF89" s="370">
        <v>0.78385981677790795</v>
      </c>
      <c r="BG89" s="373"/>
      <c r="BH89" s="370">
        <v>0.80092461216412725</v>
      </c>
      <c r="BI89" s="373"/>
      <c r="BJ89" s="370">
        <v>0.45332811020269953</v>
      </c>
      <c r="BK89" s="373"/>
      <c r="BL89" s="371">
        <v>0.39411817266890581</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1.0990372710810493E-3</v>
      </c>
      <c r="AQ90" s="373"/>
      <c r="AR90" s="370">
        <v>1.3267417277359947E-3</v>
      </c>
      <c r="AS90" s="373"/>
      <c r="AT90" s="370">
        <v>1.8651606857755763E-3</v>
      </c>
      <c r="AU90" s="373"/>
      <c r="AV90" s="370">
        <v>1.938916702827862E-3</v>
      </c>
      <c r="AW90" s="373"/>
      <c r="AX90" s="370">
        <v>1.916739533601472E-3</v>
      </c>
      <c r="AY90" s="373"/>
      <c r="AZ90" s="370">
        <v>2.0183575132862331E-3</v>
      </c>
      <c r="BA90" s="373"/>
      <c r="BB90" s="370">
        <v>1.9736889451374804E-3</v>
      </c>
      <c r="BC90" s="373"/>
      <c r="BD90" s="370">
        <v>1.9605105854839421E-3</v>
      </c>
      <c r="BE90" s="373"/>
      <c r="BF90" s="370">
        <v>1.742760331583259E-3</v>
      </c>
      <c r="BG90" s="373"/>
      <c r="BH90" s="370">
        <v>1.7124438851361472E-3</v>
      </c>
      <c r="BI90" s="373"/>
      <c r="BJ90" s="370">
        <v>1.6898635289666942E-3</v>
      </c>
      <c r="BK90" s="373"/>
      <c r="BL90" s="371">
        <v>1.4062698275451207E-3</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11571.721104173981</v>
      </c>
      <c r="G91" s="395"/>
      <c r="H91" s="384">
        <v>9346.3904694217472</v>
      </c>
      <c r="I91" s="395"/>
      <c r="J91" s="384">
        <v>7298.7427848153866</v>
      </c>
      <c r="K91" s="395"/>
      <c r="L91" s="384">
        <v>7687.071626943397</v>
      </c>
      <c r="M91" s="395"/>
      <c r="N91" s="384">
        <v>6447.2346071395732</v>
      </c>
      <c r="O91" s="395"/>
      <c r="P91" s="384">
        <v>6881.4559336677294</v>
      </c>
      <c r="Q91" s="395"/>
      <c r="R91" s="384">
        <v>6173.3313854345442</v>
      </c>
      <c r="S91" s="395"/>
      <c r="T91" s="384">
        <v>3359.519995796988</v>
      </c>
      <c r="U91" s="395"/>
      <c r="V91" s="384">
        <v>3097.4011748914631</v>
      </c>
      <c r="W91" s="395"/>
      <c r="X91" s="384">
        <v>2597.3770616270454</v>
      </c>
      <c r="Y91" s="395"/>
      <c r="Z91" s="384">
        <v>2408.1079045250735</v>
      </c>
      <c r="AA91" s="395"/>
      <c r="AB91" s="384">
        <v>2450.2181125284642</v>
      </c>
      <c r="AC91" s="395"/>
      <c r="AD91" s="384">
        <v>2023.7974378546699</v>
      </c>
      <c r="AE91" s="395"/>
      <c r="AF91" s="384">
        <v>1895.8258003533333</v>
      </c>
      <c r="AG91" s="395"/>
      <c r="AH91" s="384">
        <v>1647.6108344928168</v>
      </c>
      <c r="AI91" s="395"/>
      <c r="AJ91" s="384">
        <v>1767.443402449873</v>
      </c>
      <c r="AK91" s="395"/>
      <c r="AL91" s="384">
        <v>1644.0014516315953</v>
      </c>
      <c r="AM91" s="395"/>
      <c r="AN91" s="384">
        <v>1758.6508823588852</v>
      </c>
      <c r="AO91" s="395"/>
      <c r="AP91" s="384">
        <v>1642.1165528740139</v>
      </c>
      <c r="AQ91" s="395"/>
      <c r="AR91" s="384">
        <v>1234.2666267141246</v>
      </c>
      <c r="AS91" s="395"/>
      <c r="AT91" s="384">
        <v>1437.7595571088759</v>
      </c>
      <c r="AU91" s="395"/>
      <c r="AV91" s="385">
        <v>1455.4568133931321</v>
      </c>
      <c r="AW91" s="395"/>
      <c r="AX91" s="385">
        <v>1620.6510765281359</v>
      </c>
      <c r="AY91" s="395"/>
      <c r="AZ91" s="385">
        <v>1305.5872754017403</v>
      </c>
      <c r="BA91" s="395"/>
      <c r="BB91" s="385">
        <v>1281.6300523970795</v>
      </c>
      <c r="BC91" s="395"/>
      <c r="BD91" s="385">
        <v>1188.1172643936104</v>
      </c>
      <c r="BE91" s="395"/>
      <c r="BF91" s="385">
        <v>1225.6306893365645</v>
      </c>
      <c r="BG91" s="395"/>
      <c r="BH91" s="385">
        <v>1198.0207203590655</v>
      </c>
      <c r="BI91" s="395"/>
      <c r="BJ91" s="385">
        <v>795.52093856586237</v>
      </c>
      <c r="BK91" s="395"/>
      <c r="BL91" s="384">
        <v>819.52396452757068</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449.05594231487106</v>
      </c>
      <c r="G92" s="373"/>
      <c r="H92" s="387">
        <v>453.25394262720386</v>
      </c>
      <c r="I92" s="373"/>
      <c r="J92" s="387">
        <v>474.10476585316047</v>
      </c>
      <c r="K92" s="373"/>
      <c r="L92" s="387">
        <v>513.5792054311695</v>
      </c>
      <c r="M92" s="373"/>
      <c r="N92" s="387">
        <v>190.76942329156188</v>
      </c>
      <c r="O92" s="373"/>
      <c r="P92" s="387">
        <v>164.7100448709372</v>
      </c>
      <c r="Q92" s="373"/>
      <c r="R92" s="387">
        <v>179.17699631284543</v>
      </c>
      <c r="S92" s="373"/>
      <c r="T92" s="387">
        <v>181.33681706376225</v>
      </c>
      <c r="U92" s="373"/>
      <c r="V92" s="387">
        <v>57.691369807868234</v>
      </c>
      <c r="W92" s="373"/>
      <c r="X92" s="387">
        <v>55.791401940075204</v>
      </c>
      <c r="Y92" s="373"/>
      <c r="Z92" s="387">
        <v>62.684396217329869</v>
      </c>
      <c r="AA92" s="373"/>
      <c r="AB92" s="387">
        <v>52.833829675993471</v>
      </c>
      <c r="AC92" s="373"/>
      <c r="AD92" s="387">
        <v>59.824887508670841</v>
      </c>
      <c r="AE92" s="373"/>
      <c r="AF92" s="387">
        <v>57.327589722134476</v>
      </c>
      <c r="AG92" s="373"/>
      <c r="AH92" s="387">
        <v>52.967955025163704</v>
      </c>
      <c r="AI92" s="373"/>
      <c r="AJ92" s="387">
        <v>14.308809945588068</v>
      </c>
      <c r="AK92" s="373"/>
      <c r="AL92" s="387">
        <v>14.288173340257053</v>
      </c>
      <c r="AM92" s="373"/>
      <c r="AN92" s="387">
        <v>14.761628789233752</v>
      </c>
      <c r="AO92" s="373"/>
      <c r="AP92" s="387">
        <v>24.095766324126703</v>
      </c>
      <c r="AQ92" s="373"/>
      <c r="AR92" s="387">
        <v>23.251001420350267</v>
      </c>
      <c r="AS92" s="373"/>
      <c r="AT92" s="387">
        <v>21.957866039246987</v>
      </c>
      <c r="AU92" s="373"/>
      <c r="AV92" s="388">
        <v>21.217495017713443</v>
      </c>
      <c r="AW92" s="373"/>
      <c r="AX92" s="388">
        <v>20.916919618701858</v>
      </c>
      <c r="AY92" s="373"/>
      <c r="AZ92" s="388">
        <v>20.187403866033655</v>
      </c>
      <c r="BA92" s="373"/>
      <c r="BB92" s="388">
        <v>19.837189936453122</v>
      </c>
      <c r="BC92" s="373"/>
      <c r="BD92" s="388">
        <v>21.681213449782465</v>
      </c>
      <c r="BE92" s="373"/>
      <c r="BF92" s="388">
        <v>20.974295250799077</v>
      </c>
      <c r="BG92" s="373"/>
      <c r="BH92" s="388">
        <v>21.558988884098124</v>
      </c>
      <c r="BI92" s="373"/>
      <c r="BJ92" s="388">
        <v>20.83718228310385</v>
      </c>
      <c r="BK92" s="373"/>
      <c r="BL92" s="387">
        <v>22.706438612427007</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11122.30882903911</v>
      </c>
      <c r="G93" s="373"/>
      <c r="H93" s="387">
        <v>8892.4009574745432</v>
      </c>
      <c r="I93" s="373"/>
      <c r="J93" s="387">
        <v>6823.9706533222261</v>
      </c>
      <c r="K93" s="373"/>
      <c r="L93" s="387">
        <v>7172.7194917722272</v>
      </c>
      <c r="M93" s="373"/>
      <c r="N93" s="387">
        <v>6254.4142565480115</v>
      </c>
      <c r="O93" s="373"/>
      <c r="P93" s="387">
        <v>6715.1356459367926</v>
      </c>
      <c r="Q93" s="373"/>
      <c r="R93" s="387">
        <v>5992.6207123216991</v>
      </c>
      <c r="S93" s="373"/>
      <c r="T93" s="387">
        <v>3175.5019170332257</v>
      </c>
      <c r="U93" s="373" t="s">
        <v>358</v>
      </c>
      <c r="V93" s="387">
        <v>3037.8003315635947</v>
      </c>
      <c r="W93" s="373"/>
      <c r="X93" s="387">
        <v>2539.6090924257937</v>
      </c>
      <c r="Y93" s="373"/>
      <c r="Z93" s="387">
        <v>2343.0591950748026</v>
      </c>
      <c r="AA93" s="373"/>
      <c r="AB93" s="387">
        <v>2396.5285718924706</v>
      </c>
      <c r="AC93" s="373"/>
      <c r="AD93" s="387">
        <v>1962.9271384038937</v>
      </c>
      <c r="AE93" s="373"/>
      <c r="AF93" s="387">
        <v>1837.5711647280409</v>
      </c>
      <c r="AG93" s="373"/>
      <c r="AH93" s="387">
        <v>1593.6272561697583</v>
      </c>
      <c r="AI93" s="373"/>
      <c r="AJ93" s="387">
        <v>1752.775614639768</v>
      </c>
      <c r="AK93" s="373"/>
      <c r="AL93" s="387">
        <v>1627.7132712113382</v>
      </c>
      <c r="AM93" s="373"/>
      <c r="AN93" s="387">
        <v>1741.4839322896514</v>
      </c>
      <c r="AO93" s="373"/>
      <c r="AP93" s="387">
        <v>1614.9627224698872</v>
      </c>
      <c r="AQ93" s="373"/>
      <c r="AR93" s="387">
        <v>1208.3452084137743</v>
      </c>
      <c r="AS93" s="373"/>
      <c r="AT93" s="387">
        <v>1412.835800409629</v>
      </c>
      <c r="AU93" s="373"/>
      <c r="AV93" s="388">
        <v>1431.1266949754186</v>
      </c>
      <c r="AW93" s="373"/>
      <c r="AX93" s="388">
        <v>1595.662894909434</v>
      </c>
      <c r="AY93" s="373"/>
      <c r="AZ93" s="388">
        <v>1282.3469444757066</v>
      </c>
      <c r="BA93" s="373"/>
      <c r="BB93" s="388">
        <v>1259.0255337806263</v>
      </c>
      <c r="BC93" s="373"/>
      <c r="BD93" s="388">
        <v>1165.4415075638278</v>
      </c>
      <c r="BE93" s="373"/>
      <c r="BF93" s="388">
        <v>1202.8931127257654</v>
      </c>
      <c r="BG93" s="373"/>
      <c r="BH93" s="388">
        <v>1173.8225474349674</v>
      </c>
      <c r="BI93" s="373"/>
      <c r="BJ93" s="388">
        <v>771.57880368275846</v>
      </c>
      <c r="BK93" s="373" t="s">
        <v>568</v>
      </c>
      <c r="BL93" s="387">
        <v>795.48255303514361</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0.35633281999999999</v>
      </c>
      <c r="G94" s="396"/>
      <c r="H94" s="390">
        <v>0.73556932000000008</v>
      </c>
      <c r="I94" s="396"/>
      <c r="J94" s="390">
        <v>0.66736563999999998</v>
      </c>
      <c r="K94" s="396"/>
      <c r="L94" s="390">
        <v>0.77292974000000003</v>
      </c>
      <c r="M94" s="396"/>
      <c r="N94" s="390">
        <v>2.0509273000000001</v>
      </c>
      <c r="O94" s="396"/>
      <c r="P94" s="390">
        <v>1.6102428600000001</v>
      </c>
      <c r="Q94" s="396"/>
      <c r="R94" s="390">
        <v>1.5336767999999998</v>
      </c>
      <c r="S94" s="396"/>
      <c r="T94" s="390">
        <v>2.6812617000000003</v>
      </c>
      <c r="U94" s="396"/>
      <c r="V94" s="390">
        <v>1.9094735199999997</v>
      </c>
      <c r="W94" s="396"/>
      <c r="X94" s="390">
        <v>1.9765672611764709</v>
      </c>
      <c r="Y94" s="396"/>
      <c r="Z94" s="390">
        <v>2.3643132329411767</v>
      </c>
      <c r="AA94" s="396"/>
      <c r="AB94" s="390">
        <v>0.85571096000000002</v>
      </c>
      <c r="AC94" s="396"/>
      <c r="AD94" s="390">
        <v>1.0454119421052634</v>
      </c>
      <c r="AE94" s="396"/>
      <c r="AF94" s="390">
        <v>0.9270459031578947</v>
      </c>
      <c r="AG94" s="396"/>
      <c r="AH94" s="390">
        <v>1.015623297894737</v>
      </c>
      <c r="AI94" s="396"/>
      <c r="AJ94" s="390">
        <v>0.35897786451681973</v>
      </c>
      <c r="AK94" s="396"/>
      <c r="AL94" s="390">
        <v>2.00000708</v>
      </c>
      <c r="AM94" s="396"/>
      <c r="AN94" s="390">
        <v>2.4053212799999995</v>
      </c>
      <c r="AO94" s="396"/>
      <c r="AP94" s="390">
        <v>3.0580640800000003</v>
      </c>
      <c r="AQ94" s="396"/>
      <c r="AR94" s="390">
        <v>2.6704168799999999</v>
      </c>
      <c r="AS94" s="396"/>
      <c r="AT94" s="390">
        <v>2.9658906599999999</v>
      </c>
      <c r="AU94" s="396"/>
      <c r="AV94" s="391">
        <v>3.1126233999999999</v>
      </c>
      <c r="AW94" s="396"/>
      <c r="AX94" s="391">
        <v>4.0712619999999999</v>
      </c>
      <c r="AY94" s="396"/>
      <c r="AZ94" s="391">
        <v>3.0529270600000005</v>
      </c>
      <c r="BA94" s="396"/>
      <c r="BB94" s="391">
        <v>2.7673286800000003</v>
      </c>
      <c r="BC94" s="396"/>
      <c r="BD94" s="391">
        <v>0.99454337999999987</v>
      </c>
      <c r="BE94" s="396"/>
      <c r="BF94" s="391">
        <v>1.7632813600000001</v>
      </c>
      <c r="BG94" s="396"/>
      <c r="BH94" s="391">
        <v>2.63918404</v>
      </c>
      <c r="BI94" s="396"/>
      <c r="BJ94" s="391">
        <v>3.1049525999999998</v>
      </c>
      <c r="BK94" s="396"/>
      <c r="BL94" s="390">
        <v>1.33497288</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121538.08132446105</v>
      </c>
      <c r="G95" s="373"/>
      <c r="H95" s="387">
        <v>119100.57551646592</v>
      </c>
      <c r="I95" s="373"/>
      <c r="J95" s="387">
        <v>118306.0812586331</v>
      </c>
      <c r="K95" s="373"/>
      <c r="L95" s="387">
        <v>118967.07898621626</v>
      </c>
      <c r="M95" s="373"/>
      <c r="N95" s="387">
        <v>116644.3169693829</v>
      </c>
      <c r="O95" s="373"/>
      <c r="P95" s="387">
        <v>118635.64216291145</v>
      </c>
      <c r="Q95" s="373"/>
      <c r="R95" s="387">
        <v>124361.74676498133</v>
      </c>
      <c r="S95" s="373"/>
      <c r="T95" s="387">
        <v>100591.79208839004</v>
      </c>
      <c r="U95" s="373"/>
      <c r="V95" s="387">
        <v>103395.75446384276</v>
      </c>
      <c r="W95" s="373"/>
      <c r="X95" s="387">
        <v>94701.510414664546</v>
      </c>
      <c r="Y95" s="373"/>
      <c r="Z95" s="387">
        <v>87639.933530024136</v>
      </c>
      <c r="AA95" s="373"/>
      <c r="AB95" s="387">
        <v>86026.026851938252</v>
      </c>
      <c r="AC95" s="373"/>
      <c r="AD95" s="387">
        <v>70287.671093652767</v>
      </c>
      <c r="AE95" s="373"/>
      <c r="AF95" s="387">
        <v>68883.829272240211</v>
      </c>
      <c r="AG95" s="373"/>
      <c r="AH95" s="387">
        <v>64006.157571998498</v>
      </c>
      <c r="AI95" s="373"/>
      <c r="AJ95" s="387">
        <v>68927.004725741004</v>
      </c>
      <c r="AK95" s="373"/>
      <c r="AL95" s="387">
        <v>68396.619499039283</v>
      </c>
      <c r="AM95" s="373"/>
      <c r="AN95" s="387">
        <v>58308.886368597996</v>
      </c>
      <c r="AO95" s="373"/>
      <c r="AP95" s="387">
        <v>53143.710827230265</v>
      </c>
      <c r="AQ95" s="373"/>
      <c r="AR95" s="387">
        <v>45649.754959306396</v>
      </c>
      <c r="AS95" s="373"/>
      <c r="AT95" s="387">
        <v>68155.988846524677</v>
      </c>
      <c r="AU95" s="373"/>
      <c r="AV95" s="388">
        <v>27740.709568583785</v>
      </c>
      <c r="AW95" s="373"/>
      <c r="AX95" s="388">
        <v>29309.933554093004</v>
      </c>
      <c r="AY95" s="373"/>
      <c r="AZ95" s="388">
        <v>21620.260694226512</v>
      </c>
      <c r="BA95" s="373"/>
      <c r="BB95" s="388">
        <v>16876.815623952269</v>
      </c>
      <c r="BC95" s="373"/>
      <c r="BD95" s="388">
        <v>14801.045935483586</v>
      </c>
      <c r="BE95" s="373"/>
      <c r="BF95" s="388">
        <v>15445.882784821439</v>
      </c>
      <c r="BG95" s="373"/>
      <c r="BH95" s="388">
        <v>13176.130117431754</v>
      </c>
      <c r="BI95" s="373"/>
      <c r="BJ95" s="388">
        <v>13619.104126637849</v>
      </c>
      <c r="BK95" s="373"/>
      <c r="BL95" s="387">
        <v>9600.3358191689003</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104.06016</v>
      </c>
      <c r="G99" s="373"/>
      <c r="H99" s="375">
        <v>88.646399999999986</v>
      </c>
      <c r="I99" s="373"/>
      <c r="J99" s="375">
        <v>52.801920000000003</v>
      </c>
      <c r="K99" s="373"/>
      <c r="L99" s="375">
        <v>73.802879999999988</v>
      </c>
      <c r="M99" s="373"/>
      <c r="N99" s="375">
        <v>15.557759999999996</v>
      </c>
      <c r="O99" s="373" t="s">
        <v>566</v>
      </c>
      <c r="P99" s="375">
        <v>0</v>
      </c>
      <c r="Q99" s="373" t="s">
        <v>566</v>
      </c>
      <c r="R99" s="375">
        <v>48.188159999999989</v>
      </c>
      <c r="S99" s="373" t="s">
        <v>566</v>
      </c>
      <c r="T99" s="375">
        <v>51.996672000000004</v>
      </c>
      <c r="U99" s="373"/>
      <c r="V99" s="375">
        <v>39.375359999999993</v>
      </c>
      <c r="W99" s="373"/>
      <c r="X99" s="375">
        <v>15.327187199999999</v>
      </c>
      <c r="Y99" s="373" t="s">
        <v>566</v>
      </c>
      <c r="Z99" s="375">
        <v>1.225152</v>
      </c>
      <c r="AA99" s="373" t="s">
        <v>566</v>
      </c>
      <c r="AB99" s="375">
        <v>54.59402879999999</v>
      </c>
      <c r="AC99" s="373" t="s">
        <v>566</v>
      </c>
      <c r="AD99" s="375">
        <v>58.384281599999994</v>
      </c>
      <c r="AE99" s="373"/>
      <c r="AF99" s="375">
        <v>62.344051200000003</v>
      </c>
      <c r="AG99" s="373"/>
      <c r="AH99" s="375">
        <v>57.123475199999994</v>
      </c>
      <c r="AI99" s="373"/>
      <c r="AJ99" s="375">
        <v>60.193209599999989</v>
      </c>
      <c r="AK99" s="373"/>
      <c r="AL99" s="375">
        <v>52.423027200000007</v>
      </c>
      <c r="AM99" s="373"/>
      <c r="AN99" s="375">
        <v>16.780550399999999</v>
      </c>
      <c r="AO99" s="373" t="s">
        <v>566</v>
      </c>
      <c r="AP99" s="375">
        <v>23.329727999999996</v>
      </c>
      <c r="AQ99" s="373"/>
      <c r="AR99" s="375">
        <v>26.357759999999999</v>
      </c>
      <c r="AS99" s="373"/>
      <c r="AT99" s="375">
        <v>40.371249600000006</v>
      </c>
      <c r="AU99" s="373" t="s">
        <v>566</v>
      </c>
      <c r="AV99" s="374">
        <v>34.597238400000002</v>
      </c>
      <c r="AW99" s="373"/>
      <c r="AX99" s="374">
        <v>34.086772799999999</v>
      </c>
      <c r="AY99" s="373"/>
      <c r="AZ99" s="374">
        <v>20.061676799999997</v>
      </c>
      <c r="BA99" s="373"/>
      <c r="BB99" s="374">
        <v>29.167142399999999</v>
      </c>
      <c r="BC99" s="373"/>
      <c r="BD99" s="374">
        <v>27.424799999999998</v>
      </c>
      <c r="BE99" s="373"/>
      <c r="BF99" s="374">
        <v>31.436640000000001</v>
      </c>
      <c r="BG99" s="373"/>
      <c r="BH99" s="374">
        <v>32.041439999999994</v>
      </c>
      <c r="BI99" s="373"/>
      <c r="BJ99" s="374">
        <v>33.094079999999998</v>
      </c>
      <c r="BK99" s="373"/>
      <c r="BL99" s="375">
        <v>32.320799999999998</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5.4089848015546922</v>
      </c>
      <c r="G100" s="373"/>
      <c r="H100" s="375">
        <v>5.9260757485570572</v>
      </c>
      <c r="I100" s="373"/>
      <c r="J100" s="375">
        <v>5.2636549414985465</v>
      </c>
      <c r="K100" s="373"/>
      <c r="L100" s="375">
        <v>4.6782749445513856</v>
      </c>
      <c r="M100" s="373"/>
      <c r="N100" s="375">
        <v>4.9730934886858966</v>
      </c>
      <c r="O100" s="373"/>
      <c r="P100" s="375">
        <v>6.1468631956947943</v>
      </c>
      <c r="Q100" s="373"/>
      <c r="R100" s="375">
        <v>6.3644983193934559</v>
      </c>
      <c r="S100" s="373"/>
      <c r="T100" s="375">
        <v>6.8588915039127309</v>
      </c>
      <c r="U100" s="373"/>
      <c r="V100" s="375">
        <v>6.8124362963162879</v>
      </c>
      <c r="W100" s="373"/>
      <c r="X100" s="375">
        <v>5.3590986421701388</v>
      </c>
      <c r="Y100" s="373"/>
      <c r="Z100" s="375">
        <v>1.5362498204261987</v>
      </c>
      <c r="AA100" s="373" t="s">
        <v>1145</v>
      </c>
      <c r="AB100" s="375">
        <v>1.9240635154031991</v>
      </c>
      <c r="AC100" s="373"/>
      <c r="AD100" s="375">
        <v>1.7042666450598001</v>
      </c>
      <c r="AE100" s="373"/>
      <c r="AF100" s="375">
        <v>1.8684295458461995</v>
      </c>
      <c r="AG100" s="373"/>
      <c r="AH100" s="375">
        <v>1.5871867926006005</v>
      </c>
      <c r="AI100" s="373"/>
      <c r="AJ100" s="375">
        <v>1.4620512991229995</v>
      </c>
      <c r="AK100" s="373"/>
      <c r="AL100" s="375">
        <v>1.4975757787728003</v>
      </c>
      <c r="AM100" s="373"/>
      <c r="AN100" s="375">
        <v>1.3719990362852992</v>
      </c>
      <c r="AO100" s="373"/>
      <c r="AP100" s="375">
        <v>1.3194419623307991</v>
      </c>
      <c r="AQ100" s="373"/>
      <c r="AR100" s="375">
        <v>1.3045548563352007</v>
      </c>
      <c r="AS100" s="373"/>
      <c r="AT100" s="375">
        <v>1.5393063784602015</v>
      </c>
      <c r="AU100" s="373"/>
      <c r="AV100" s="374">
        <v>1.6856342226689998</v>
      </c>
      <c r="AW100" s="373"/>
      <c r="AX100" s="374">
        <v>1.8039285016137006</v>
      </c>
      <c r="AY100" s="373"/>
      <c r="AZ100" s="374">
        <v>2.0311161036995986</v>
      </c>
      <c r="BA100" s="373"/>
      <c r="BB100" s="374">
        <v>2.0645981367723008</v>
      </c>
      <c r="BC100" s="373"/>
      <c r="BD100" s="374">
        <v>0.66700776391410022</v>
      </c>
      <c r="BE100" s="373" t="s">
        <v>571</v>
      </c>
      <c r="BF100" s="374">
        <v>0.77708250720000049</v>
      </c>
      <c r="BG100" s="373"/>
      <c r="BH100" s="374">
        <v>1.4684933430000013</v>
      </c>
      <c r="BI100" s="373" t="s">
        <v>566</v>
      </c>
      <c r="BJ100" s="374">
        <v>1.8761164095000014</v>
      </c>
      <c r="BK100" s="373"/>
      <c r="BL100" s="375">
        <v>1.8411997199999992</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8.7545643865408612E-2</v>
      </c>
      <c r="G103" s="373"/>
      <c r="H103" s="375">
        <v>9.3623819343022552E-2</v>
      </c>
      <c r="I103" s="373"/>
      <c r="J103" s="375">
        <v>9.7720778668979616E-2</v>
      </c>
      <c r="K103" s="373"/>
      <c r="L103" s="375">
        <v>0.10201341366423614</v>
      </c>
      <c r="M103" s="373"/>
      <c r="N103" s="375">
        <v>0.10204486153965926</v>
      </c>
      <c r="O103" s="373"/>
      <c r="P103" s="375">
        <v>0.10343031516246691</v>
      </c>
      <c r="Q103" s="373"/>
      <c r="R103" s="375">
        <v>0.10694898300147654</v>
      </c>
      <c r="S103" s="373"/>
      <c r="T103" s="375">
        <v>0.11203130909069151</v>
      </c>
      <c r="U103" s="373"/>
      <c r="V103" s="375">
        <v>0.11733551741205853</v>
      </c>
      <c r="W103" s="373"/>
      <c r="X103" s="375">
        <v>0.12338399211843953</v>
      </c>
      <c r="Y103" s="373"/>
      <c r="Z103" s="375">
        <v>0.1489328547896121</v>
      </c>
      <c r="AA103" s="373"/>
      <c r="AB103" s="375">
        <v>1.3639228918773918</v>
      </c>
      <c r="AC103" s="373" t="s">
        <v>564</v>
      </c>
      <c r="AD103" s="375">
        <v>1.4321458014315787</v>
      </c>
      <c r="AE103" s="373"/>
      <c r="AF103" s="375">
        <v>1.5080026617599998</v>
      </c>
      <c r="AG103" s="373"/>
      <c r="AH103" s="375">
        <v>1.3835082605605293</v>
      </c>
      <c r="AI103" s="373"/>
      <c r="AJ103" s="375">
        <v>1.4043645138216152</v>
      </c>
      <c r="AK103" s="373"/>
      <c r="AL103" s="375">
        <v>3.5658054230399983</v>
      </c>
      <c r="AM103" s="373" t="s">
        <v>566</v>
      </c>
      <c r="AN103" s="375">
        <v>4.7355576575999994</v>
      </c>
      <c r="AO103" s="373"/>
      <c r="AP103" s="375">
        <v>14.688415166879995</v>
      </c>
      <c r="AQ103" s="373" t="s">
        <v>564</v>
      </c>
      <c r="AR103" s="375">
        <v>18.859903378175996</v>
      </c>
      <c r="AS103" s="373"/>
      <c r="AT103" s="375">
        <v>26.74862851716933</v>
      </c>
      <c r="AU103" s="373"/>
      <c r="AV103" s="374">
        <v>20.460174671556029</v>
      </c>
      <c r="AW103" s="373"/>
      <c r="AX103" s="374">
        <v>20.171227380934464</v>
      </c>
      <c r="AY103" s="373"/>
      <c r="AZ103" s="374">
        <v>10.988869241599474</v>
      </c>
      <c r="BA103" s="373"/>
      <c r="BB103" s="374">
        <v>18.00574341912953</v>
      </c>
      <c r="BC103" s="373" t="s">
        <v>566</v>
      </c>
      <c r="BD103" s="374">
        <v>23.073119999999999</v>
      </c>
      <c r="BE103" s="373"/>
      <c r="BF103" s="374">
        <v>24.988319999999995</v>
      </c>
      <c r="BG103" s="373"/>
      <c r="BH103" s="374">
        <v>22.703519999999997</v>
      </c>
      <c r="BI103" s="373"/>
      <c r="BJ103" s="374">
        <v>22.841198668407543</v>
      </c>
      <c r="BK103" s="373"/>
      <c r="BL103" s="375">
        <v>23.541639945299018</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10.478547119877913</v>
      </c>
      <c r="G104" s="373"/>
      <c r="H104" s="375">
        <v>11.399189466490832</v>
      </c>
      <c r="I104" s="373"/>
      <c r="J104" s="375">
        <v>10.127843997451608</v>
      </c>
      <c r="K104" s="373"/>
      <c r="L104" s="375">
        <v>8.9681661336432583</v>
      </c>
      <c r="M104" s="373"/>
      <c r="N104" s="375">
        <v>9.5831944840649417</v>
      </c>
      <c r="O104" s="373"/>
      <c r="P104" s="375">
        <v>12.050166702756435</v>
      </c>
      <c r="Q104" s="373"/>
      <c r="R104" s="375">
        <v>12.566726598622104</v>
      </c>
      <c r="S104" s="373"/>
      <c r="T104" s="375">
        <v>13.578087121066236</v>
      </c>
      <c r="U104" s="373"/>
      <c r="V104" s="375">
        <v>13.181928207407315</v>
      </c>
      <c r="W104" s="373"/>
      <c r="X104" s="375">
        <v>9.678103110765429</v>
      </c>
      <c r="Y104" s="373"/>
      <c r="Z104" s="375">
        <v>0.43445066563079998</v>
      </c>
      <c r="AA104" s="373" t="s">
        <v>1145</v>
      </c>
      <c r="AB104" s="375">
        <v>0.60290350343720001</v>
      </c>
      <c r="AC104" s="373"/>
      <c r="AD104" s="375">
        <v>0.68504503382979998</v>
      </c>
      <c r="AE104" s="373"/>
      <c r="AF104" s="375">
        <v>0.75516580420399992</v>
      </c>
      <c r="AG104" s="373"/>
      <c r="AH104" s="375">
        <v>0.58437159192999999</v>
      </c>
      <c r="AI104" s="373"/>
      <c r="AJ104" s="375">
        <v>0.2614823937754</v>
      </c>
      <c r="AK104" s="373" t="s">
        <v>564</v>
      </c>
      <c r="AL104" s="375">
        <v>0.20948181857679998</v>
      </c>
      <c r="AM104" s="373"/>
      <c r="AN104" s="375">
        <v>0.19698403152259999</v>
      </c>
      <c r="AO104" s="373"/>
      <c r="AP104" s="375">
        <v>0.17079374956420001</v>
      </c>
      <c r="AQ104" s="373"/>
      <c r="AR104" s="375">
        <v>0.18060577072019995</v>
      </c>
      <c r="AS104" s="373"/>
      <c r="AT104" s="375">
        <v>0.19040675385760003</v>
      </c>
      <c r="AU104" s="373"/>
      <c r="AV104" s="374">
        <v>0.17726885469299999</v>
      </c>
      <c r="AW104" s="373"/>
      <c r="AX104" s="374">
        <v>0.18210624370259998</v>
      </c>
      <c r="AY104" s="373"/>
      <c r="AZ104" s="374">
        <v>0.14943192759319998</v>
      </c>
      <c r="BA104" s="373"/>
      <c r="BB104" s="374">
        <v>9.7932830328900058E-2</v>
      </c>
      <c r="BC104" s="373"/>
      <c r="BD104" s="374">
        <v>3.9758576069799996E-2</v>
      </c>
      <c r="BE104" s="373" t="s">
        <v>571</v>
      </c>
      <c r="BF104" s="374">
        <v>6.9662681899999981E-2</v>
      </c>
      <c r="BG104" s="373" t="s">
        <v>566</v>
      </c>
      <c r="BH104" s="374">
        <v>7.5173942900000013E-2</v>
      </c>
      <c r="BI104" s="373"/>
      <c r="BJ104" s="374">
        <v>8.6341042199999996E-2</v>
      </c>
      <c r="BK104" s="373"/>
      <c r="BL104" s="375">
        <v>7.9184041299999994E-2</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364.89714933852923</v>
      </c>
      <c r="G105" s="373"/>
      <c r="H105" s="387">
        <v>315.24158582847798</v>
      </c>
      <c r="I105" s="373"/>
      <c r="J105" s="387">
        <v>193.55191647163437</v>
      </c>
      <c r="K105" s="373"/>
      <c r="L105" s="387">
        <v>261.60384981516063</v>
      </c>
      <c r="M105" s="373"/>
      <c r="N105" s="387">
        <v>68.436178295641838</v>
      </c>
      <c r="O105" s="373"/>
      <c r="P105" s="387">
        <v>20.489543985667492</v>
      </c>
      <c r="Q105" s="373"/>
      <c r="R105" s="387">
        <v>181.84219439792685</v>
      </c>
      <c r="S105" s="373"/>
      <c r="T105" s="387">
        <v>196.18521167972426</v>
      </c>
      <c r="U105" s="373"/>
      <c r="V105" s="387">
        <v>153.95932098770803</v>
      </c>
      <c r="W105" s="373"/>
      <c r="X105" s="387">
        <v>68.954286140541441</v>
      </c>
      <c r="Y105" s="373"/>
      <c r="Z105" s="387">
        <v>9.2046727347890549</v>
      </c>
      <c r="AA105" s="373"/>
      <c r="AB105" s="387">
        <v>188.39364105133976</v>
      </c>
      <c r="AC105" s="373"/>
      <c r="AD105" s="387">
        <v>200.29516081685119</v>
      </c>
      <c r="AE105" s="373"/>
      <c r="AF105" s="387">
        <v>214.04160248621434</v>
      </c>
      <c r="AG105" s="373"/>
      <c r="AH105" s="387">
        <v>195.70220664204984</v>
      </c>
      <c r="AI105" s="373"/>
      <c r="AJ105" s="387">
        <v>205.51753633044342</v>
      </c>
      <c r="AK105" s="373"/>
      <c r="AL105" s="387">
        <v>179.73534326258039</v>
      </c>
      <c r="AM105" s="373"/>
      <c r="AN105" s="387">
        <v>60.508498120927641</v>
      </c>
      <c r="AO105" s="373"/>
      <c r="AP105" s="387">
        <v>82.163706677858869</v>
      </c>
      <c r="AQ105" s="373"/>
      <c r="AR105" s="387">
        <v>92.209336668495482</v>
      </c>
      <c r="AS105" s="373"/>
      <c r="AT105" s="387">
        <v>139.70258966830446</v>
      </c>
      <c r="AU105" s="373"/>
      <c r="AV105" s="388">
        <v>120.94501846856176</v>
      </c>
      <c r="AW105" s="373"/>
      <c r="AX105" s="388">
        <v>119.63767516833721</v>
      </c>
      <c r="AY105" s="373"/>
      <c r="AZ105" s="388">
        <v>73.646157207508125</v>
      </c>
      <c r="BA105" s="373"/>
      <c r="BB105" s="388">
        <v>104.1075059232939</v>
      </c>
      <c r="BC105" s="373"/>
      <c r="BD105" s="388">
        <v>93.638099733549197</v>
      </c>
      <c r="BE105" s="373"/>
      <c r="BF105" s="388">
        <v>107.378724999605</v>
      </c>
      <c r="BG105" s="373"/>
      <c r="BH105" s="388">
        <v>111.69893631302685</v>
      </c>
      <c r="BI105" s="373"/>
      <c r="BJ105" s="388">
        <v>116.56534960009667</v>
      </c>
      <c r="BK105" s="373"/>
      <c r="BL105" s="387">
        <v>113.87333239999913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619</v>
      </c>
      <c r="E106" s="459"/>
      <c r="F106" s="369">
        <v>121804.07542176177</v>
      </c>
      <c r="G106" s="373"/>
      <c r="H106" s="371">
        <v>119332.73743983168</v>
      </c>
      <c r="I106" s="373"/>
      <c r="J106" s="371">
        <v>118451.79316493936</v>
      </c>
      <c r="K106" s="373"/>
      <c r="L106" s="371">
        <v>119159.27186063418</v>
      </c>
      <c r="M106" s="373"/>
      <c r="N106" s="371">
        <v>116701.90753353546</v>
      </c>
      <c r="O106" s="373"/>
      <c r="P106" s="371">
        <v>118662.13844071934</v>
      </c>
      <c r="Q106" s="373"/>
      <c r="R106" s="371">
        <v>124501.70997664149</v>
      </c>
      <c r="S106" s="373"/>
      <c r="T106" s="371">
        <v>100742.81185499601</v>
      </c>
      <c r="U106" s="373"/>
      <c r="V106" s="371">
        <v>103516.82525225898</v>
      </c>
      <c r="W106" s="373"/>
      <c r="X106" s="371">
        <v>94759.579902065801</v>
      </c>
      <c r="Y106" s="373"/>
      <c r="Z106" s="371">
        <v>87646.96018445892</v>
      </c>
      <c r="AA106" s="373"/>
      <c r="AB106" s="371">
        <v>86159.869227069503</v>
      </c>
      <c r="AC106" s="373"/>
      <c r="AD106" s="371">
        <v>70429.99489705982</v>
      </c>
      <c r="AE106" s="373"/>
      <c r="AF106" s="371">
        <v>69035.921562446543</v>
      </c>
      <c r="AG106" s="373"/>
      <c r="AH106" s="371">
        <v>64145.116996500437</v>
      </c>
      <c r="AI106" s="373"/>
      <c r="AJ106" s="371">
        <v>69072.532848079922</v>
      </c>
      <c r="AK106" s="373"/>
      <c r="AL106" s="371">
        <v>68526.209526564708</v>
      </c>
      <c r="AM106" s="373"/>
      <c r="AN106" s="371">
        <v>58356.174858971761</v>
      </c>
      <c r="AO106" s="373"/>
      <c r="AP106" s="371">
        <v>53216.084572862237</v>
      </c>
      <c r="AQ106" s="373"/>
      <c r="AR106" s="371">
        <v>45733.342490267452</v>
      </c>
      <c r="AS106" s="373"/>
      <c r="AT106" s="371">
        <v>68280.719915485548</v>
      </c>
      <c r="AU106" s="373"/>
      <c r="AV106" s="370">
        <v>27846.009157955927</v>
      </c>
      <c r="AW106" s="373"/>
      <c r="AX106" s="370">
        <v>29414.033861584365</v>
      </c>
      <c r="AY106" s="373"/>
      <c r="AZ106" s="370">
        <v>21682.952359699513</v>
      </c>
      <c r="BA106" s="373"/>
      <c r="BB106" s="370">
        <v>16967.795065588249</v>
      </c>
      <c r="BC106" s="373"/>
      <c r="BD106" s="370">
        <v>14889.705106029291</v>
      </c>
      <c r="BE106" s="373"/>
      <c r="BF106" s="370">
        <v>15546.105769995744</v>
      </c>
      <c r="BG106" s="373"/>
      <c r="BH106" s="370">
        <v>13277.097814344681</v>
      </c>
      <c r="BI106" s="373"/>
      <c r="BJ106" s="370">
        <v>13723.626819539053</v>
      </c>
      <c r="BK106" s="373"/>
      <c r="BL106" s="371">
        <v>9703.6679758354985</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4">
    <dataValidation allowBlank="1" showErrorMessage="1" sqref="E1" xr:uid="{00000000-0002-0000-1500-000000000000}"/>
    <dataValidation type="textLength" allowBlank="1" showInputMessage="1" showErrorMessage="1" prompt="Please select your country in worksheet &quot;Intro&quot; (for all pollutant sheets)" sqref="D1" xr:uid="{00000000-0002-0000-15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BN95 BN101:BN104 BN106:BN107 BL5:BL95 BL101:BL104 BL106:BL107 BJ5:BJ95 BJ101:BJ104 BJ106:BJ107 BH5:BH95 BH101:BH104 BH106:BH107 BF5:BF95 BF101:BF104 BF106:BF107 BD5:BD95 BD101:BD104 BD106:BD107 BB5:BB95 BB101:BB104 BB106:BB107 AZ5:AZ95 AZ101:AZ104 AZ106:AZ107 AX5:AX95 AX101:AX104 AX106:AX107 AV5:AV95 AV101:AV104 AV106:AV107 AT5:AT95 AT101:AT104 AT106:AT107 AR5:AR95 AR101:AR104 AR106:AR107 AP5:AP95 AP101:AP104 AP106:AP107 AN5:AN95 AN101:AN104 AN106:AN107 AL5:AL95 AL101:AL104 AL106:AL107 AJ5:AJ95 AJ101:AJ104 AJ106:AJ107 AH5:AH95 AH101:AH104 AH106:AH107 AF5:AF95 AF101:AF104 AF106:AF107 AD5:AD95 AD101:AD104 AD106:AD107 AB5:AB95 AB101:AB104 AB106:AB107 Z5:Z95 Z101:Z104 Z106:Z107 X5:X95 X101:X104 X106:X107 V5:V95 V101:V104 V106:V107 T5:T95 T101:T104 T106:T107 R5:R95 R101:R104 R106:R107 P5:P95 P101:P104 P106:P107 N5:N95 N101:N104 N106:N107 L5:L95 L101:L104 L106:L107 J5:J95 J101:J104 J106:J107 H5:H95 H101:H104 H106:H107 F5:F95 F101:F104 F106:F107" xr:uid="{00000000-0002-0000-1500-000002000000}">
      <formula1>OR(AND(ISNUMBER(F4),F4&gt;=0),F4=":")</formula1>
    </dataValidation>
    <dataValidation type="custom" allowBlank="1" showInputMessage="1" showErrorMessage="1" errorTitle="Wrong data input" error="Data entry is limited to numbers._x000d__x000a_: symbol can be used for not available data." sqref="BN105 BN96:BN100 BL105 BL96:BL100 BJ105 BJ96:BJ100 BH105 BH96:BH100 BF105 BF96:BF100 BD105 BD96:BD100 BB105 BB96:BB100 AZ105 AZ96:AZ100 AX105 AX96:AX100 AV105 AV96:AV100 AT105 AT96:AT100 AR105 AR96:AR100 AP105 AP96:AP100 AN105 AN96:AN100 AL105 AL96:AL100 AJ105 AJ96:AJ100 AH105 AH96:AH100 AF105 AF96:AF100 AD105 AD96:AD100 AB105 AB96:AB100 Z105 Z96:Z100 X105 X96:X100 V105 V96:V100 T105 T96:T100 R105 R96:R100 P105 P96:P100 N105 N96:N100 L105 L96:L100 J105 J96:J100 H105 H96:H100 F105 F96:F100" xr:uid="{8BEF2A9E-01C0-4B0E-9F78-649EEAB85BC3}">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5345"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5346"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5347"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5348"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MODEL10">
    <tabColor indexed="42"/>
  </sheetPr>
  <dimension ref="A1:CT144"/>
  <sheetViews>
    <sheetView showGridLines="0" showOutlineSymbols="0" zoomScale="70" zoomScaleNormal="70" zoomScaleSheetLayoutView="100" workbookViewId="0">
      <pane xSplit="5" ySplit="4" topLeftCell="F78" activePane="bottomRight" state="frozen"/>
      <selection activeCell="BI91" sqref="BI91:BI92"/>
      <selection pane="topRight" activeCell="BI91" sqref="BI91:BI92"/>
      <selection pane="bottomLeft" activeCell="BI91" sqref="BI91:BI92"/>
      <selection pane="bottomRight" activeCell="A97" sqref="A97:XFD97"/>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188</v>
      </c>
      <c r="E2" s="9" t="s">
        <v>341</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51421.438136301731</v>
      </c>
      <c r="G5" s="395"/>
      <c r="H5" s="367">
        <v>52299.44788270424</v>
      </c>
      <c r="I5" s="395"/>
      <c r="J5" s="367">
        <v>60721.110266565272</v>
      </c>
      <c r="K5" s="395"/>
      <c r="L5" s="367">
        <v>53977.125606471149</v>
      </c>
      <c r="M5" s="395"/>
      <c r="N5" s="367">
        <v>48729.920008527377</v>
      </c>
      <c r="O5" s="395"/>
      <c r="P5" s="367">
        <v>49070.200831672919</v>
      </c>
      <c r="Q5" s="395"/>
      <c r="R5" s="367">
        <v>50424.715059338647</v>
      </c>
      <c r="S5" s="395"/>
      <c r="T5" s="367">
        <v>52068.543039964439</v>
      </c>
      <c r="U5" s="395"/>
      <c r="V5" s="367">
        <v>47699.910193597243</v>
      </c>
      <c r="W5" s="395"/>
      <c r="X5" s="367">
        <v>43853.872073846811</v>
      </c>
      <c r="Y5" s="395"/>
      <c r="Z5" s="367">
        <v>43487.407515043778</v>
      </c>
      <c r="AA5" s="395"/>
      <c r="AB5" s="367">
        <v>31332.891607271573</v>
      </c>
      <c r="AC5" s="395"/>
      <c r="AD5" s="367">
        <v>32151.931232127714</v>
      </c>
      <c r="AE5" s="395"/>
      <c r="AF5" s="367">
        <v>30805.033698981588</v>
      </c>
      <c r="AG5" s="395"/>
      <c r="AH5" s="367">
        <v>29683.906234172016</v>
      </c>
      <c r="AI5" s="395"/>
      <c r="AJ5" s="367">
        <v>29082.528757802182</v>
      </c>
      <c r="AK5" s="395"/>
      <c r="AL5" s="367">
        <v>29098.278901504662</v>
      </c>
      <c r="AM5" s="395"/>
      <c r="AN5" s="367">
        <v>29772.733095266434</v>
      </c>
      <c r="AO5" s="395"/>
      <c r="AP5" s="367">
        <v>31806.789642025113</v>
      </c>
      <c r="AQ5" s="395"/>
      <c r="AR5" s="367">
        <v>32326.484331668991</v>
      </c>
      <c r="AS5" s="395"/>
      <c r="AT5" s="367">
        <v>30535.681732990641</v>
      </c>
      <c r="AU5" s="395"/>
      <c r="AV5" s="367">
        <v>32074.819949244993</v>
      </c>
      <c r="AW5" s="395"/>
      <c r="AX5" s="367">
        <v>32596.763740186841</v>
      </c>
      <c r="AY5" s="395"/>
      <c r="AZ5" s="367">
        <v>33097.783208996683</v>
      </c>
      <c r="BA5" s="395"/>
      <c r="BB5" s="367">
        <v>32264.036592827266</v>
      </c>
      <c r="BC5" s="395"/>
      <c r="BD5" s="367">
        <v>29979.461639001704</v>
      </c>
      <c r="BE5" s="395"/>
      <c r="BF5" s="367">
        <v>29886.505271320799</v>
      </c>
      <c r="BG5" s="395"/>
      <c r="BH5" s="367">
        <v>27587.488122696021</v>
      </c>
      <c r="BI5" s="395"/>
      <c r="BJ5" s="367">
        <v>28659.303721977878</v>
      </c>
      <c r="BK5" s="395"/>
      <c r="BL5" s="368">
        <v>25230.862137564822</v>
      </c>
      <c r="BM5" s="395"/>
      <c r="BN5" s="367" t="s">
        <v>696</v>
      </c>
      <c r="BO5" s="398"/>
      <c r="CJ5" s="302" t="s">
        <v>329</v>
      </c>
      <c r="CK5" s="302" t="s">
        <v>706</v>
      </c>
      <c r="CL5" s="302" t="s">
        <v>940</v>
      </c>
      <c r="CM5" s="302" t="s">
        <v>941</v>
      </c>
      <c r="CN5" s="302" t="s">
        <v>942</v>
      </c>
      <c r="CO5" s="302" t="s">
        <v>188</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37811.251873598521</v>
      </c>
      <c r="G6" s="373"/>
      <c r="H6" s="370">
        <v>38399.580446360684</v>
      </c>
      <c r="I6" s="373"/>
      <c r="J6" s="370">
        <v>44704.106509982907</v>
      </c>
      <c r="K6" s="373"/>
      <c r="L6" s="370">
        <v>39828.10269832379</v>
      </c>
      <c r="M6" s="373"/>
      <c r="N6" s="370">
        <v>35707.09631878927</v>
      </c>
      <c r="O6" s="373"/>
      <c r="P6" s="370">
        <v>36128.529236439754</v>
      </c>
      <c r="Q6" s="373"/>
      <c r="R6" s="370">
        <v>37041.128011908651</v>
      </c>
      <c r="S6" s="373"/>
      <c r="T6" s="370">
        <v>38134.368391591946</v>
      </c>
      <c r="U6" s="373"/>
      <c r="V6" s="370">
        <v>34889.132167569958</v>
      </c>
      <c r="W6" s="373"/>
      <c r="X6" s="370">
        <v>31813.905024913958</v>
      </c>
      <c r="Y6" s="373"/>
      <c r="Z6" s="370">
        <v>31622.013639471068</v>
      </c>
      <c r="AA6" s="373"/>
      <c r="AB6" s="370">
        <v>22462.259099721203</v>
      </c>
      <c r="AC6" s="373"/>
      <c r="AD6" s="370">
        <v>22981.279009317848</v>
      </c>
      <c r="AE6" s="373"/>
      <c r="AF6" s="370">
        <v>21927.792577228862</v>
      </c>
      <c r="AG6" s="373"/>
      <c r="AH6" s="370">
        <v>21189.109469357089</v>
      </c>
      <c r="AI6" s="373"/>
      <c r="AJ6" s="370">
        <v>20690.065874630876</v>
      </c>
      <c r="AK6" s="373"/>
      <c r="AL6" s="370">
        <v>20499.625160671294</v>
      </c>
      <c r="AM6" s="373"/>
      <c r="AN6" s="370">
        <v>20694.238822523861</v>
      </c>
      <c r="AO6" s="373"/>
      <c r="AP6" s="370">
        <v>21881.792728380919</v>
      </c>
      <c r="AQ6" s="373"/>
      <c r="AR6" s="370">
        <v>21921.934191809909</v>
      </c>
      <c r="AS6" s="373"/>
      <c r="AT6" s="370">
        <v>20457.311359351617</v>
      </c>
      <c r="AU6" s="373"/>
      <c r="AV6" s="370">
        <v>21493.308474701753</v>
      </c>
      <c r="AW6" s="373"/>
      <c r="AX6" s="370">
        <v>21776.490942691911</v>
      </c>
      <c r="AY6" s="373"/>
      <c r="AZ6" s="370">
        <v>22280.844459107302</v>
      </c>
      <c r="BA6" s="373"/>
      <c r="BB6" s="370">
        <v>21813.066383537313</v>
      </c>
      <c r="BC6" s="373"/>
      <c r="BD6" s="370">
        <v>19989.248078161178</v>
      </c>
      <c r="BE6" s="373"/>
      <c r="BF6" s="370">
        <v>19962.157055732958</v>
      </c>
      <c r="BG6" s="373"/>
      <c r="BH6" s="370">
        <v>18424.311222763761</v>
      </c>
      <c r="BI6" s="373"/>
      <c r="BJ6" s="370">
        <v>19151.572798307498</v>
      </c>
      <c r="BK6" s="373"/>
      <c r="BL6" s="371">
        <v>16638.279020402973</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37810.429498031714</v>
      </c>
      <c r="G7" s="373"/>
      <c r="H7" s="374">
        <v>38398.790780686097</v>
      </c>
      <c r="I7" s="373"/>
      <c r="J7" s="374">
        <v>44703.180923490108</v>
      </c>
      <c r="K7" s="373"/>
      <c r="L7" s="374">
        <v>39827.081777644977</v>
      </c>
      <c r="M7" s="373"/>
      <c r="N7" s="374">
        <v>35705.733829699253</v>
      </c>
      <c r="O7" s="373"/>
      <c r="P7" s="374">
        <v>36127.356038173952</v>
      </c>
      <c r="Q7" s="373"/>
      <c r="R7" s="374">
        <v>37039.767954108444</v>
      </c>
      <c r="S7" s="373"/>
      <c r="T7" s="374">
        <v>38133.04913133011</v>
      </c>
      <c r="U7" s="373"/>
      <c r="V7" s="374">
        <v>34887.666054289322</v>
      </c>
      <c r="W7" s="373"/>
      <c r="X7" s="374">
        <v>31812.300752814401</v>
      </c>
      <c r="Y7" s="373"/>
      <c r="Z7" s="374">
        <v>31620.093364201526</v>
      </c>
      <c r="AA7" s="373"/>
      <c r="AB7" s="374">
        <v>22460.508158008612</v>
      </c>
      <c r="AC7" s="373"/>
      <c r="AD7" s="374">
        <v>22979.433285763764</v>
      </c>
      <c r="AE7" s="373"/>
      <c r="AF7" s="374">
        <v>21925.795168884764</v>
      </c>
      <c r="AG7" s="373"/>
      <c r="AH7" s="374">
        <v>21187.209233796635</v>
      </c>
      <c r="AI7" s="373"/>
      <c r="AJ7" s="374">
        <v>20688.46437262839</v>
      </c>
      <c r="AK7" s="373"/>
      <c r="AL7" s="374">
        <v>20498.204181501402</v>
      </c>
      <c r="AM7" s="373"/>
      <c r="AN7" s="374">
        <v>20692.792511535805</v>
      </c>
      <c r="AO7" s="373"/>
      <c r="AP7" s="374">
        <v>21881.086919173431</v>
      </c>
      <c r="AQ7" s="373"/>
      <c r="AR7" s="374">
        <v>21921.096105583405</v>
      </c>
      <c r="AS7" s="373"/>
      <c r="AT7" s="374">
        <v>20456.407944915438</v>
      </c>
      <c r="AU7" s="373"/>
      <c r="AV7" s="374">
        <v>21492.345277089345</v>
      </c>
      <c r="AW7" s="373"/>
      <c r="AX7" s="374">
        <v>21775.570254067596</v>
      </c>
      <c r="AY7" s="373"/>
      <c r="AZ7" s="374">
        <v>22279.810205544647</v>
      </c>
      <c r="BA7" s="373"/>
      <c r="BB7" s="374">
        <v>21812.000089965495</v>
      </c>
      <c r="BC7" s="373"/>
      <c r="BD7" s="374">
        <v>19988.295624802126</v>
      </c>
      <c r="BE7" s="373"/>
      <c r="BF7" s="374">
        <v>19961.111651964275</v>
      </c>
      <c r="BG7" s="373"/>
      <c r="BH7" s="374">
        <v>18423.256001163809</v>
      </c>
      <c r="BI7" s="373"/>
      <c r="BJ7" s="374">
        <v>19150.359863454072</v>
      </c>
      <c r="BK7" s="373"/>
      <c r="BL7" s="375">
        <v>16637.305038982529</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0.82049792967767654</v>
      </c>
      <c r="G8" s="373"/>
      <c r="H8" s="374">
        <v>0.7867030479253676</v>
      </c>
      <c r="I8" s="373"/>
      <c r="J8" s="374">
        <v>0.92315008035180701</v>
      </c>
      <c r="K8" s="373"/>
      <c r="L8" s="374">
        <v>1.0179734712435171</v>
      </c>
      <c r="M8" s="373"/>
      <c r="N8" s="374">
        <v>1.3569398783508779</v>
      </c>
      <c r="O8" s="373"/>
      <c r="P8" s="374">
        <v>1.170487527477631</v>
      </c>
      <c r="Q8" s="373"/>
      <c r="R8" s="374">
        <v>1.3536899187971256</v>
      </c>
      <c r="S8" s="373"/>
      <c r="T8" s="374">
        <v>1.3136014065347086</v>
      </c>
      <c r="U8" s="373"/>
      <c r="V8" s="374">
        <v>1.4618296096880219</v>
      </c>
      <c r="W8" s="373"/>
      <c r="X8" s="374">
        <v>1.5996088158717747</v>
      </c>
      <c r="Y8" s="373"/>
      <c r="Z8" s="374">
        <v>1.9152014498216319</v>
      </c>
      <c r="AA8" s="373"/>
      <c r="AB8" s="374">
        <v>1.742130141441842</v>
      </c>
      <c r="AC8" s="373"/>
      <c r="AD8" s="374">
        <v>1.8311235914051385</v>
      </c>
      <c r="AE8" s="373"/>
      <c r="AF8" s="374">
        <v>1.9817088123381257</v>
      </c>
      <c r="AG8" s="373"/>
      <c r="AH8" s="374">
        <v>1.8948480928242788</v>
      </c>
      <c r="AI8" s="373"/>
      <c r="AJ8" s="374">
        <v>1.5979857073980657</v>
      </c>
      <c r="AK8" s="373"/>
      <c r="AL8" s="374">
        <v>1.4158998748621219</v>
      </c>
      <c r="AM8" s="373"/>
      <c r="AN8" s="374">
        <v>1.4410985337937892</v>
      </c>
      <c r="AO8" s="373"/>
      <c r="AP8" s="374">
        <v>0.70116553969820095</v>
      </c>
      <c r="AQ8" s="373"/>
      <c r="AR8" s="374">
        <v>0.83216321477803179</v>
      </c>
      <c r="AS8" s="373"/>
      <c r="AT8" s="374">
        <v>0.89663938531952758</v>
      </c>
      <c r="AU8" s="373"/>
      <c r="AV8" s="374">
        <v>0.95598678032489781</v>
      </c>
      <c r="AW8" s="373"/>
      <c r="AX8" s="374">
        <v>0.91233026547946872</v>
      </c>
      <c r="AY8" s="373"/>
      <c r="AZ8" s="374">
        <v>1.0244926016547287</v>
      </c>
      <c r="BA8" s="373"/>
      <c r="BB8" s="374">
        <v>1.0550692963987605</v>
      </c>
      <c r="BC8" s="373"/>
      <c r="BD8" s="374">
        <v>0.93990966637268081</v>
      </c>
      <c r="BE8" s="373"/>
      <c r="BF8" s="374">
        <v>1.0334457671505595</v>
      </c>
      <c r="BG8" s="373"/>
      <c r="BH8" s="374">
        <v>1.041882559061033</v>
      </c>
      <c r="BI8" s="373"/>
      <c r="BJ8" s="374">
        <v>1.200172296171671</v>
      </c>
      <c r="BK8" s="373"/>
      <c r="BL8" s="375">
        <v>0.96001584639461768</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1.8776371314396941E-3</v>
      </c>
      <c r="G9" s="373"/>
      <c r="H9" s="374">
        <v>2.962626663234403E-3</v>
      </c>
      <c r="I9" s="373"/>
      <c r="J9" s="374">
        <v>2.4364124472674598E-3</v>
      </c>
      <c r="K9" s="373"/>
      <c r="L9" s="374">
        <v>2.947207567454012E-3</v>
      </c>
      <c r="M9" s="373"/>
      <c r="N9" s="374">
        <v>5.549211667024964E-3</v>
      </c>
      <c r="O9" s="373"/>
      <c r="P9" s="374">
        <v>2.7107383201781569E-3</v>
      </c>
      <c r="Q9" s="373"/>
      <c r="R9" s="374">
        <v>6.3678814099492765E-3</v>
      </c>
      <c r="S9" s="373"/>
      <c r="T9" s="374">
        <v>5.6588553064747301E-3</v>
      </c>
      <c r="U9" s="373"/>
      <c r="V9" s="374">
        <v>4.2836709507026059E-3</v>
      </c>
      <c r="W9" s="373"/>
      <c r="X9" s="374">
        <v>4.6632836850488447E-3</v>
      </c>
      <c r="Y9" s="373"/>
      <c r="Z9" s="374">
        <v>5.0738197218956485E-3</v>
      </c>
      <c r="AA9" s="373"/>
      <c r="AB9" s="374">
        <v>8.8115711462208625E-3</v>
      </c>
      <c r="AC9" s="373"/>
      <c r="AD9" s="374">
        <v>1.4599962681893041E-2</v>
      </c>
      <c r="AE9" s="373"/>
      <c r="AF9" s="374">
        <v>1.569953175817498E-2</v>
      </c>
      <c r="AG9" s="373"/>
      <c r="AH9" s="374">
        <v>5.3874676289845849E-3</v>
      </c>
      <c r="AI9" s="373"/>
      <c r="AJ9" s="374">
        <v>3.5162950874864781E-3</v>
      </c>
      <c r="AK9" s="373"/>
      <c r="AL9" s="374">
        <v>5.079295029700912E-3</v>
      </c>
      <c r="AM9" s="373"/>
      <c r="AN9" s="374">
        <v>5.2124542627194209E-3</v>
      </c>
      <c r="AO9" s="373"/>
      <c r="AP9" s="374">
        <v>4.6436677893211724E-3</v>
      </c>
      <c r="AQ9" s="373"/>
      <c r="AR9" s="374">
        <v>5.9230117259835525E-3</v>
      </c>
      <c r="AS9" s="373"/>
      <c r="AT9" s="374">
        <v>6.7750508606281091E-3</v>
      </c>
      <c r="AU9" s="373"/>
      <c r="AV9" s="374">
        <v>7.2108320825784193E-3</v>
      </c>
      <c r="AW9" s="373"/>
      <c r="AX9" s="374">
        <v>8.3583588346805206E-3</v>
      </c>
      <c r="AY9" s="373"/>
      <c r="AZ9" s="374">
        <v>9.7609610038395973E-3</v>
      </c>
      <c r="BA9" s="373"/>
      <c r="BB9" s="374">
        <v>1.1224275417039568E-2</v>
      </c>
      <c r="BC9" s="373"/>
      <c r="BD9" s="374">
        <v>1.2543692677560897E-2</v>
      </c>
      <c r="BE9" s="373"/>
      <c r="BF9" s="374">
        <v>1.1958001534843795E-2</v>
      </c>
      <c r="BG9" s="373"/>
      <c r="BH9" s="374">
        <v>1.333904089056061E-2</v>
      </c>
      <c r="BI9" s="373"/>
      <c r="BJ9" s="374">
        <v>1.2762557254019181E-2</v>
      </c>
      <c r="BK9" s="373"/>
      <c r="BL9" s="375">
        <v>1.3965574048507939E-2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23.843572897925636</v>
      </c>
      <c r="G10" s="373"/>
      <c r="H10" s="370">
        <v>25.258659162253295</v>
      </c>
      <c r="I10" s="373"/>
      <c r="J10" s="370">
        <v>26.508675844757825</v>
      </c>
      <c r="K10" s="373"/>
      <c r="L10" s="370">
        <v>26.119756516919942</v>
      </c>
      <c r="M10" s="373"/>
      <c r="N10" s="370">
        <v>25.941897329982108</v>
      </c>
      <c r="O10" s="373"/>
      <c r="P10" s="370">
        <v>5.1079381288974028</v>
      </c>
      <c r="Q10" s="373"/>
      <c r="R10" s="370">
        <v>18.760733405158234</v>
      </c>
      <c r="S10" s="373"/>
      <c r="T10" s="370">
        <v>27.218490228714931</v>
      </c>
      <c r="U10" s="373"/>
      <c r="V10" s="370">
        <v>26.532383686591075</v>
      </c>
      <c r="W10" s="373"/>
      <c r="X10" s="370">
        <v>27.066327588454989</v>
      </c>
      <c r="Y10" s="373"/>
      <c r="Z10" s="370">
        <v>26.46181807094128</v>
      </c>
      <c r="AA10" s="373"/>
      <c r="AB10" s="370">
        <v>21.819699331008838</v>
      </c>
      <c r="AC10" s="373"/>
      <c r="AD10" s="370">
        <v>29.16968315812608</v>
      </c>
      <c r="AE10" s="373"/>
      <c r="AF10" s="370">
        <v>20.491719714315145</v>
      </c>
      <c r="AG10" s="373"/>
      <c r="AH10" s="370">
        <v>28.491464375852303</v>
      </c>
      <c r="AI10" s="373"/>
      <c r="AJ10" s="370">
        <v>24.995414366706239</v>
      </c>
      <c r="AK10" s="373"/>
      <c r="AL10" s="370">
        <v>15.428348148893946</v>
      </c>
      <c r="AM10" s="373"/>
      <c r="AN10" s="370">
        <v>6.8121380937188221</v>
      </c>
      <c r="AO10" s="373"/>
      <c r="AP10" s="370">
        <v>3.2290238706633136</v>
      </c>
      <c r="AQ10" s="373"/>
      <c r="AR10" s="370">
        <v>3.0913967631614692</v>
      </c>
      <c r="AS10" s="373"/>
      <c r="AT10" s="370">
        <v>4.6652119797953544</v>
      </c>
      <c r="AU10" s="373"/>
      <c r="AV10" s="370">
        <v>5.7527704802452728</v>
      </c>
      <c r="AW10" s="373"/>
      <c r="AX10" s="370">
        <v>4.2751409127277622</v>
      </c>
      <c r="AY10" s="373"/>
      <c r="AZ10" s="370">
        <v>6.6939402403565866</v>
      </c>
      <c r="BA10" s="373"/>
      <c r="BB10" s="370">
        <v>2.2998371792511794</v>
      </c>
      <c r="BC10" s="373"/>
      <c r="BD10" s="370">
        <v>2.5181055788478139</v>
      </c>
      <c r="BE10" s="373"/>
      <c r="BF10" s="370">
        <v>2.1197835138598871</v>
      </c>
      <c r="BG10" s="373"/>
      <c r="BH10" s="370">
        <v>1.5833560567039504</v>
      </c>
      <c r="BI10" s="373"/>
      <c r="BJ10" s="370">
        <v>0.60546396345580822</v>
      </c>
      <c r="BK10" s="373"/>
      <c r="BL10" s="371">
        <v>0.53533759777027268</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7152.4388709666864</v>
      </c>
      <c r="G11" s="373"/>
      <c r="H11" s="370">
        <v>7367.9059836960378</v>
      </c>
      <c r="I11" s="373"/>
      <c r="J11" s="370">
        <v>8652.3900143231276</v>
      </c>
      <c r="K11" s="373"/>
      <c r="L11" s="370">
        <v>7470.5973597740149</v>
      </c>
      <c r="M11" s="373"/>
      <c r="N11" s="370">
        <v>6863.6096116237268</v>
      </c>
      <c r="O11" s="373"/>
      <c r="P11" s="370">
        <v>6825.1293240882533</v>
      </c>
      <c r="Q11" s="373"/>
      <c r="R11" s="370">
        <v>7059.0948833160819</v>
      </c>
      <c r="S11" s="373"/>
      <c r="T11" s="370">
        <v>7422.8698124461516</v>
      </c>
      <c r="U11" s="373"/>
      <c r="V11" s="370">
        <v>6747.8442795051378</v>
      </c>
      <c r="W11" s="373"/>
      <c r="X11" s="370">
        <v>6398.429195196004</v>
      </c>
      <c r="Y11" s="373"/>
      <c r="Z11" s="370">
        <v>6255.4209165196808</v>
      </c>
      <c r="AA11" s="373"/>
      <c r="AB11" s="370">
        <v>4342.4562866005026</v>
      </c>
      <c r="AC11" s="373" t="s">
        <v>573</v>
      </c>
      <c r="AD11" s="370">
        <v>4726.460914188011</v>
      </c>
      <c r="AE11" s="373"/>
      <c r="AF11" s="370">
        <v>4541.710155889612</v>
      </c>
      <c r="AG11" s="373"/>
      <c r="AH11" s="370">
        <v>4264.7582420817189</v>
      </c>
      <c r="AI11" s="373"/>
      <c r="AJ11" s="370">
        <v>4216.9700660421631</v>
      </c>
      <c r="AK11" s="373"/>
      <c r="AL11" s="370">
        <v>4345.164673081098</v>
      </c>
      <c r="AM11" s="373"/>
      <c r="AN11" s="370">
        <v>4368.1209834317724</v>
      </c>
      <c r="AO11" s="373"/>
      <c r="AP11" s="370">
        <v>4616.178995062658</v>
      </c>
      <c r="AQ11" s="373"/>
      <c r="AR11" s="370">
        <v>4596.7331284708825</v>
      </c>
      <c r="AS11" s="373"/>
      <c r="AT11" s="370">
        <v>4277.5280403263268</v>
      </c>
      <c r="AU11" s="373"/>
      <c r="AV11" s="370">
        <v>4781.891588546755</v>
      </c>
      <c r="AW11" s="373"/>
      <c r="AX11" s="370">
        <v>4882.0733659866346</v>
      </c>
      <c r="AY11" s="373"/>
      <c r="AZ11" s="370">
        <v>4942.8751848652728</v>
      </c>
      <c r="BA11" s="373"/>
      <c r="BB11" s="370">
        <v>4846.9907270665262</v>
      </c>
      <c r="BC11" s="373"/>
      <c r="BD11" s="370">
        <v>4531.4581589959262</v>
      </c>
      <c r="BE11" s="373"/>
      <c r="BF11" s="370">
        <v>4609.6397735664286</v>
      </c>
      <c r="BG11" s="373"/>
      <c r="BH11" s="370">
        <v>4217.0361589673557</v>
      </c>
      <c r="BI11" s="373"/>
      <c r="BJ11" s="370">
        <v>4440.1485244354426</v>
      </c>
      <c r="BK11" s="373"/>
      <c r="BL11" s="371">
        <v>3708.2014484214042</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6756.7032604233646</v>
      </c>
      <c r="G12" s="373"/>
      <c r="H12" s="378">
        <v>6964.0272561518623</v>
      </c>
      <c r="I12" s="373"/>
      <c r="J12" s="378">
        <v>8253.9916494699319</v>
      </c>
      <c r="K12" s="373"/>
      <c r="L12" s="378">
        <v>7081.8098907243857</v>
      </c>
      <c r="M12" s="373"/>
      <c r="N12" s="378">
        <v>6485.0567712689726</v>
      </c>
      <c r="O12" s="373"/>
      <c r="P12" s="378">
        <v>6481.6366745593114</v>
      </c>
      <c r="Q12" s="373"/>
      <c r="R12" s="378">
        <v>6753.1035175341949</v>
      </c>
      <c r="S12" s="373"/>
      <c r="T12" s="378">
        <v>7116.94241583041</v>
      </c>
      <c r="U12" s="373"/>
      <c r="V12" s="378">
        <v>6444.0221454447974</v>
      </c>
      <c r="W12" s="373"/>
      <c r="X12" s="378">
        <v>5923.0098946398566</v>
      </c>
      <c r="Y12" s="373"/>
      <c r="Z12" s="378">
        <v>5888.7947015702794</v>
      </c>
      <c r="AA12" s="373"/>
      <c r="AB12" s="378">
        <v>4095.393200853061</v>
      </c>
      <c r="AC12" s="373"/>
      <c r="AD12" s="378">
        <v>4420.3113812728088</v>
      </c>
      <c r="AE12" s="373"/>
      <c r="AF12" s="378">
        <v>4340.0824514455071</v>
      </c>
      <c r="AG12" s="373"/>
      <c r="AH12" s="378">
        <v>4084.0437154961969</v>
      </c>
      <c r="AI12" s="373"/>
      <c r="AJ12" s="378">
        <v>4056.0546756477834</v>
      </c>
      <c r="AK12" s="373"/>
      <c r="AL12" s="378">
        <v>4083.8364785711983</v>
      </c>
      <c r="AM12" s="373"/>
      <c r="AN12" s="378">
        <v>4120.904518487725</v>
      </c>
      <c r="AO12" s="373"/>
      <c r="AP12" s="378">
        <v>4423.8811462157501</v>
      </c>
      <c r="AQ12" s="373"/>
      <c r="AR12" s="378">
        <v>4450.1038879942271</v>
      </c>
      <c r="AS12" s="373"/>
      <c r="AT12" s="378">
        <v>4068.5988353303787</v>
      </c>
      <c r="AU12" s="373"/>
      <c r="AV12" s="378">
        <v>4475.4047909077117</v>
      </c>
      <c r="AW12" s="373"/>
      <c r="AX12" s="378">
        <v>4581.1648872126034</v>
      </c>
      <c r="AY12" s="373"/>
      <c r="AZ12" s="378">
        <v>4643.902449679963</v>
      </c>
      <c r="BA12" s="373"/>
      <c r="BB12" s="378">
        <v>4574.2530532492865</v>
      </c>
      <c r="BC12" s="373"/>
      <c r="BD12" s="378">
        <v>4200.5575373738366</v>
      </c>
      <c r="BE12" s="373"/>
      <c r="BF12" s="378">
        <v>4242.4537809573731</v>
      </c>
      <c r="BG12" s="373"/>
      <c r="BH12" s="378">
        <v>3899.0520586000803</v>
      </c>
      <c r="BI12" s="373"/>
      <c r="BJ12" s="378">
        <v>4120.5771994364277</v>
      </c>
      <c r="BK12" s="373"/>
      <c r="BL12" s="379">
        <v>3362.9452940478177</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2.100913689057359</v>
      </c>
      <c r="G13" s="373"/>
      <c r="H13" s="378">
        <v>2.2475746712645011</v>
      </c>
      <c r="I13" s="373"/>
      <c r="J13" s="378">
        <v>2.3704786991892428</v>
      </c>
      <c r="K13" s="373"/>
      <c r="L13" s="378">
        <v>2.6068516159866597</v>
      </c>
      <c r="M13" s="373"/>
      <c r="N13" s="378">
        <v>0.67187366089408074</v>
      </c>
      <c r="O13" s="373"/>
      <c r="P13" s="378">
        <v>3.0773704133664115</v>
      </c>
      <c r="Q13" s="373"/>
      <c r="R13" s="378">
        <v>4.223663137856585</v>
      </c>
      <c r="S13" s="373"/>
      <c r="T13" s="378">
        <v>3.5327772860876641</v>
      </c>
      <c r="U13" s="373"/>
      <c r="V13" s="378">
        <v>3.2922093848599814</v>
      </c>
      <c r="W13" s="373"/>
      <c r="X13" s="378">
        <v>2.8242230361671519</v>
      </c>
      <c r="Y13" s="373"/>
      <c r="Z13" s="378">
        <v>3.3640082372700864</v>
      </c>
      <c r="AA13" s="373"/>
      <c r="AB13" s="378">
        <v>2.8101398927542163</v>
      </c>
      <c r="AC13" s="373"/>
      <c r="AD13" s="378">
        <v>2.7168248867890505</v>
      </c>
      <c r="AE13" s="373"/>
      <c r="AF13" s="378">
        <v>2.1573901993916991</v>
      </c>
      <c r="AG13" s="373"/>
      <c r="AH13" s="378">
        <v>1.6338048197586184</v>
      </c>
      <c r="AI13" s="373"/>
      <c r="AJ13" s="378">
        <v>1.7270537359117613</v>
      </c>
      <c r="AK13" s="373"/>
      <c r="AL13" s="378">
        <v>1.2484337613580929</v>
      </c>
      <c r="AM13" s="373"/>
      <c r="AN13" s="378">
        <v>1.1736993297167424</v>
      </c>
      <c r="AO13" s="373"/>
      <c r="AP13" s="378">
        <v>0.28197052775701453</v>
      </c>
      <c r="AQ13" s="373"/>
      <c r="AR13" s="378">
        <v>0.30261819069578888</v>
      </c>
      <c r="AS13" s="373"/>
      <c r="AT13" s="378">
        <v>0.34342379852464411</v>
      </c>
      <c r="AU13" s="373"/>
      <c r="AV13" s="378">
        <v>0.42880771144684399</v>
      </c>
      <c r="AW13" s="373"/>
      <c r="AX13" s="378">
        <v>0.41258588632442778</v>
      </c>
      <c r="AY13" s="373"/>
      <c r="AZ13" s="378">
        <v>0.4641787259578255</v>
      </c>
      <c r="BA13" s="373"/>
      <c r="BB13" s="378">
        <v>0.50047496790883794</v>
      </c>
      <c r="BC13" s="373"/>
      <c r="BD13" s="378">
        <v>0.50814548285546446</v>
      </c>
      <c r="BE13" s="373"/>
      <c r="BF13" s="378">
        <v>0.44480694131160614</v>
      </c>
      <c r="BG13" s="373"/>
      <c r="BH13" s="378">
        <v>0.44099879946470094</v>
      </c>
      <c r="BI13" s="373"/>
      <c r="BJ13" s="378">
        <v>0.44643842278110868</v>
      </c>
      <c r="BK13" s="373"/>
      <c r="BL13" s="379">
        <v>0.4929134458356802</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8"/>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11.650392241908895</v>
      </c>
      <c r="G15" s="373"/>
      <c r="H15" s="374">
        <v>11.808084098760055</v>
      </c>
      <c r="I15" s="373"/>
      <c r="J15" s="374">
        <v>11.237345211382946</v>
      </c>
      <c r="K15" s="373"/>
      <c r="L15" s="374">
        <v>9.6964025667431262</v>
      </c>
      <c r="M15" s="373"/>
      <c r="N15" s="374">
        <v>15.839731201071221</v>
      </c>
      <c r="O15" s="373"/>
      <c r="P15" s="374">
        <v>3.7593410151489008</v>
      </c>
      <c r="Q15" s="373"/>
      <c r="R15" s="374">
        <v>13.423187016867017</v>
      </c>
      <c r="S15" s="373"/>
      <c r="T15" s="374">
        <v>8.7891181093694044</v>
      </c>
      <c r="U15" s="373"/>
      <c r="V15" s="374">
        <v>9.9668465695605715</v>
      </c>
      <c r="W15" s="373"/>
      <c r="X15" s="374">
        <v>11.917809358383581</v>
      </c>
      <c r="Y15" s="373"/>
      <c r="Z15" s="374">
        <v>10.029365260951744</v>
      </c>
      <c r="AA15" s="373"/>
      <c r="AB15" s="374">
        <v>11.246720842455986</v>
      </c>
      <c r="AC15" s="373"/>
      <c r="AD15" s="374">
        <v>6.0461650496822639</v>
      </c>
      <c r="AE15" s="373"/>
      <c r="AF15" s="374">
        <v>5.1351834596995936</v>
      </c>
      <c r="AG15" s="373"/>
      <c r="AH15" s="374">
        <v>5.1039471802278849</v>
      </c>
      <c r="AI15" s="373"/>
      <c r="AJ15" s="374">
        <v>3.5328322863748616</v>
      </c>
      <c r="AK15" s="373"/>
      <c r="AL15" s="374">
        <v>4.1462202839886473</v>
      </c>
      <c r="AM15" s="373"/>
      <c r="AN15" s="374">
        <v>4.1523068311076985</v>
      </c>
      <c r="AO15" s="373"/>
      <c r="AP15" s="374">
        <v>3.5996776095476362</v>
      </c>
      <c r="AQ15" s="373"/>
      <c r="AR15" s="374">
        <v>4.900739406053086</v>
      </c>
      <c r="AS15" s="373"/>
      <c r="AT15" s="374">
        <v>10.573813689397555</v>
      </c>
      <c r="AU15" s="373"/>
      <c r="AV15" s="374">
        <v>9.5549357687142891</v>
      </c>
      <c r="AW15" s="373"/>
      <c r="AX15" s="374">
        <v>12.287168707161156</v>
      </c>
      <c r="AY15" s="373"/>
      <c r="AZ15" s="374">
        <v>13.332685108607569</v>
      </c>
      <c r="BA15" s="373"/>
      <c r="BB15" s="374">
        <v>12.049313656636384</v>
      </c>
      <c r="BC15" s="373"/>
      <c r="BD15" s="374">
        <v>3.4581676444062777</v>
      </c>
      <c r="BE15" s="373"/>
      <c r="BF15" s="374">
        <v>2.7583706405787018</v>
      </c>
      <c r="BG15" s="373"/>
      <c r="BH15" s="374">
        <v>5.1036506637632115</v>
      </c>
      <c r="BI15" s="373"/>
      <c r="BJ15" s="374">
        <v>40.033034219513247</v>
      </c>
      <c r="BK15" s="373"/>
      <c r="BL15" s="375">
        <v>43.870961485321331</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0.16779847198299894</v>
      </c>
      <c r="G16" s="373"/>
      <c r="H16" s="374">
        <v>0.18402726562066263</v>
      </c>
      <c r="I16" s="373"/>
      <c r="J16" s="374">
        <v>0.31160588271570022</v>
      </c>
      <c r="K16" s="373"/>
      <c r="L16" s="374">
        <v>0.45349504302118621</v>
      </c>
      <c r="M16" s="373"/>
      <c r="N16" s="374">
        <v>0.31948127857952902</v>
      </c>
      <c r="O16" s="373"/>
      <c r="P16" s="374">
        <v>0.67228402750881122</v>
      </c>
      <c r="Q16" s="373"/>
      <c r="R16" s="374">
        <v>1.004523696146373</v>
      </c>
      <c r="S16" s="373"/>
      <c r="T16" s="374">
        <v>0.89956608410356509</v>
      </c>
      <c r="U16" s="373"/>
      <c r="V16" s="374">
        <v>0.78009218169032324</v>
      </c>
      <c r="W16" s="373"/>
      <c r="X16" s="374">
        <v>0.8250712068688365</v>
      </c>
      <c r="Y16" s="373"/>
      <c r="Z16" s="374">
        <v>1.1277754808856388</v>
      </c>
      <c r="AA16" s="373"/>
      <c r="AB16" s="374">
        <v>1.0755830374369295</v>
      </c>
      <c r="AC16" s="373"/>
      <c r="AD16" s="374">
        <v>1.9849248906043337</v>
      </c>
      <c r="AE16" s="373"/>
      <c r="AF16" s="374">
        <v>1.7437035541696493</v>
      </c>
      <c r="AG16" s="373"/>
      <c r="AH16" s="374">
        <v>4.1729477701089346</v>
      </c>
      <c r="AI16" s="373"/>
      <c r="AJ16" s="374">
        <v>5.085143927361508</v>
      </c>
      <c r="AK16" s="373"/>
      <c r="AL16" s="374">
        <v>5.1973423375711612</v>
      </c>
      <c r="AM16" s="373"/>
      <c r="AN16" s="374">
        <v>4.9175973409530522</v>
      </c>
      <c r="AO16" s="373"/>
      <c r="AP16" s="374">
        <v>4.5335609053961754</v>
      </c>
      <c r="AQ16" s="373"/>
      <c r="AR16" s="374">
        <v>4.5834791357204727</v>
      </c>
      <c r="AS16" s="373"/>
      <c r="AT16" s="374">
        <v>2.7693675927451262</v>
      </c>
      <c r="AU16" s="373"/>
      <c r="AV16" s="374">
        <v>4.6801661343566723</v>
      </c>
      <c r="AW16" s="373"/>
      <c r="AX16" s="374">
        <v>7.9048181368400972</v>
      </c>
      <c r="AY16" s="373"/>
      <c r="AZ16" s="374">
        <v>8.5256753646228134</v>
      </c>
      <c r="BA16" s="373"/>
      <c r="BB16" s="374">
        <v>4.6088281207452537</v>
      </c>
      <c r="BC16" s="373"/>
      <c r="BD16" s="374">
        <v>10.78121115353143</v>
      </c>
      <c r="BE16" s="373"/>
      <c r="BF16" s="374">
        <v>3.6877441600670005</v>
      </c>
      <c r="BG16" s="373"/>
      <c r="BH16" s="374">
        <v>8.0074705295664685</v>
      </c>
      <c r="BI16" s="373"/>
      <c r="BJ16" s="374">
        <v>13.210578382211663</v>
      </c>
      <c r="BK16" s="373"/>
      <c r="BL16" s="375">
        <v>1.5111390714697537</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0.12762560102105167</v>
      </c>
      <c r="G17" s="373"/>
      <c r="H17" s="374">
        <v>0.17551519811547811</v>
      </c>
      <c r="I17" s="373"/>
      <c r="J17" s="374">
        <v>0.16941148447274174</v>
      </c>
      <c r="K17" s="373"/>
      <c r="L17" s="374">
        <v>0.21149164215120134</v>
      </c>
      <c r="M17" s="373"/>
      <c r="N17" s="374">
        <v>0.47256427449432242</v>
      </c>
      <c r="O17" s="373"/>
      <c r="P17" s="374">
        <v>0.35618248899831628</v>
      </c>
      <c r="Q17" s="373"/>
      <c r="R17" s="374">
        <v>0.41439324006662798</v>
      </c>
      <c r="S17" s="373"/>
      <c r="T17" s="374">
        <v>0.38080910490077791</v>
      </c>
      <c r="U17" s="373"/>
      <c r="V17" s="374">
        <v>0.41983387945918765</v>
      </c>
      <c r="W17" s="373"/>
      <c r="X17" s="374">
        <v>0.39392154234049853</v>
      </c>
      <c r="Y17" s="373"/>
      <c r="Z17" s="374">
        <v>0.47688261531783988</v>
      </c>
      <c r="AA17" s="373"/>
      <c r="AB17" s="374">
        <v>0.49058730103905729</v>
      </c>
      <c r="AC17" s="373"/>
      <c r="AD17" s="374">
        <v>0.62126799252761533</v>
      </c>
      <c r="AE17" s="373"/>
      <c r="AF17" s="374">
        <v>0.77580834603174964</v>
      </c>
      <c r="AG17" s="373"/>
      <c r="AH17" s="374">
        <v>1.1226020563608761</v>
      </c>
      <c r="AI17" s="373"/>
      <c r="AJ17" s="374">
        <v>1.1375067804005554</v>
      </c>
      <c r="AK17" s="373"/>
      <c r="AL17" s="374">
        <v>1.0360960789653508</v>
      </c>
      <c r="AM17" s="373"/>
      <c r="AN17" s="374">
        <v>0.77814859034939121</v>
      </c>
      <c r="AO17" s="373"/>
      <c r="AP17" s="374">
        <v>0.60023476025674194</v>
      </c>
      <c r="AQ17" s="373"/>
      <c r="AR17" s="374">
        <v>0.44323402358676733</v>
      </c>
      <c r="AS17" s="373"/>
      <c r="AT17" s="374">
        <v>0.14278530860007296</v>
      </c>
      <c r="AU17" s="373"/>
      <c r="AV17" s="374">
        <v>0.56200605989606733</v>
      </c>
      <c r="AW17" s="373"/>
      <c r="AX17" s="374">
        <v>1.1843936431314985</v>
      </c>
      <c r="AY17" s="373"/>
      <c r="AZ17" s="374">
        <v>1.6090416886364913</v>
      </c>
      <c r="BA17" s="373"/>
      <c r="BB17" s="374">
        <v>0.69865932563177846</v>
      </c>
      <c r="BC17" s="373"/>
      <c r="BD17" s="374">
        <v>1.5624333338682117</v>
      </c>
      <c r="BE17" s="373"/>
      <c r="BF17" s="374">
        <v>0.55120934604428562</v>
      </c>
      <c r="BG17" s="373"/>
      <c r="BH17" s="374">
        <v>0.91412142146685038</v>
      </c>
      <c r="BI17" s="373"/>
      <c r="BJ17" s="374">
        <v>1.4064554200295518</v>
      </c>
      <c r="BK17" s="373"/>
      <c r="BL17" s="375">
        <v>0.35803916958937498</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23.41098357936874</v>
      </c>
      <c r="G18" s="373"/>
      <c r="H18" s="378">
        <v>23.338368210422225</v>
      </c>
      <c r="I18" s="373"/>
      <c r="J18" s="378">
        <v>23.631669738668528</v>
      </c>
      <c r="K18" s="373"/>
      <c r="L18" s="378">
        <v>23.954932250163349</v>
      </c>
      <c r="M18" s="373"/>
      <c r="N18" s="378">
        <v>23.770929709161756</v>
      </c>
      <c r="O18" s="373"/>
      <c r="P18" s="378">
        <v>25.006292616524195</v>
      </c>
      <c r="Q18" s="373"/>
      <c r="R18" s="378">
        <v>20.293361944876647</v>
      </c>
      <c r="S18" s="373"/>
      <c r="T18" s="378">
        <v>31.460338586743639</v>
      </c>
      <c r="U18" s="373"/>
      <c r="V18" s="378">
        <v>17.427006509216486</v>
      </c>
      <c r="W18" s="373"/>
      <c r="X18" s="378">
        <v>14.029076106314379</v>
      </c>
      <c r="Y18" s="373"/>
      <c r="Z18" s="378">
        <v>13.846880608643609</v>
      </c>
      <c r="AA18" s="373"/>
      <c r="AB18" s="378">
        <v>13.072443570446911</v>
      </c>
      <c r="AC18" s="373"/>
      <c r="AD18" s="378">
        <v>2.7542822370743685</v>
      </c>
      <c r="AE18" s="373"/>
      <c r="AF18" s="378">
        <v>2.8232030657785478</v>
      </c>
      <c r="AG18" s="373"/>
      <c r="AH18" s="378">
        <v>2.7808112880035134</v>
      </c>
      <c r="AI18" s="373"/>
      <c r="AJ18" s="378">
        <v>1.789745736720457</v>
      </c>
      <c r="AK18" s="373"/>
      <c r="AL18" s="378">
        <v>3.0196612701402521</v>
      </c>
      <c r="AM18" s="373"/>
      <c r="AN18" s="378">
        <v>0.94560124495776021</v>
      </c>
      <c r="AO18" s="373"/>
      <c r="AP18" s="378">
        <v>7.4039511365932658</v>
      </c>
      <c r="AQ18" s="373"/>
      <c r="AR18" s="378">
        <v>2.5405319679282528</v>
      </c>
      <c r="AS18" s="373"/>
      <c r="AT18" s="378">
        <v>1.6714741627891172</v>
      </c>
      <c r="AU18" s="373"/>
      <c r="AV18" s="378">
        <v>15.794201186812289</v>
      </c>
      <c r="AW18" s="373"/>
      <c r="AX18" s="378">
        <v>16.905470919070428</v>
      </c>
      <c r="AY18" s="373"/>
      <c r="AZ18" s="378">
        <v>1.7512827130299955</v>
      </c>
      <c r="BA18" s="373"/>
      <c r="BB18" s="378">
        <v>7.4957476312635007</v>
      </c>
      <c r="BC18" s="373"/>
      <c r="BD18" s="378">
        <v>1.4715594841953572</v>
      </c>
      <c r="BE18" s="373"/>
      <c r="BF18" s="378">
        <v>1.268039521677002</v>
      </c>
      <c r="BG18" s="373"/>
      <c r="BH18" s="378">
        <v>6.1691431545749884</v>
      </c>
      <c r="BI18" s="373"/>
      <c r="BJ18" s="378">
        <v>12.555867264581783</v>
      </c>
      <c r="BK18" s="373"/>
      <c r="BL18" s="379">
        <v>2.9386853876941204</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237.21613174724484</v>
      </c>
      <c r="G19" s="373"/>
      <c r="H19" s="378">
        <v>243.49617951028551</v>
      </c>
      <c r="I19" s="373"/>
      <c r="J19" s="378">
        <v>236.57475549387729</v>
      </c>
      <c r="K19" s="373"/>
      <c r="L19" s="378">
        <v>227.64869042621339</v>
      </c>
      <c r="M19" s="373"/>
      <c r="N19" s="378">
        <v>214.69830209706896</v>
      </c>
      <c r="O19" s="373"/>
      <c r="P19" s="378">
        <v>170.67120679523234</v>
      </c>
      <c r="Q19" s="373"/>
      <c r="R19" s="378">
        <v>155.61773209917945</v>
      </c>
      <c r="S19" s="373"/>
      <c r="T19" s="378">
        <v>135.75530483407195</v>
      </c>
      <c r="U19" s="373"/>
      <c r="V19" s="378">
        <v>138.52982431803889</v>
      </c>
      <c r="W19" s="373"/>
      <c r="X19" s="378">
        <v>313.12978840053142</v>
      </c>
      <c r="Y19" s="373"/>
      <c r="Z19" s="378">
        <v>225.33034945134926</v>
      </c>
      <c r="AA19" s="373"/>
      <c r="AB19" s="378">
        <v>140.8127660063453</v>
      </c>
      <c r="AC19" s="373"/>
      <c r="AD19" s="378">
        <v>204.10809316670847</v>
      </c>
      <c r="AE19" s="373"/>
      <c r="AF19" s="378">
        <v>102.07756980843611</v>
      </c>
      <c r="AG19" s="373"/>
      <c r="AH19" s="378">
        <v>89.272125116145304</v>
      </c>
      <c r="AI19" s="373"/>
      <c r="AJ19" s="378">
        <v>69.435422630198772</v>
      </c>
      <c r="AK19" s="373"/>
      <c r="AL19" s="378">
        <v>167.74683087830135</v>
      </c>
      <c r="AM19" s="373"/>
      <c r="AN19" s="378">
        <v>155.70714754669609</v>
      </c>
      <c r="AO19" s="373"/>
      <c r="AP19" s="378">
        <v>107.40605840670676</v>
      </c>
      <c r="AQ19" s="373"/>
      <c r="AR19" s="378">
        <v>65.180474900602263</v>
      </c>
      <c r="AS19" s="373"/>
      <c r="AT19" s="378">
        <v>96.266181790024163</v>
      </c>
      <c r="AU19" s="373"/>
      <c r="AV19" s="378">
        <v>157.52718198125899</v>
      </c>
      <c r="AW19" s="373"/>
      <c r="AX19" s="378">
        <v>145.80933590704373</v>
      </c>
      <c r="AY19" s="373"/>
      <c r="AZ19" s="378">
        <v>162.70517714117418</v>
      </c>
      <c r="BA19" s="373"/>
      <c r="BB19" s="378">
        <v>140.15332723430049</v>
      </c>
      <c r="BC19" s="373"/>
      <c r="BD19" s="378">
        <v>203.36593344355433</v>
      </c>
      <c r="BE19" s="373"/>
      <c r="BF19" s="378">
        <v>181.30714143011096</v>
      </c>
      <c r="BG19" s="373"/>
      <c r="BH19" s="378">
        <v>125.01072893926587</v>
      </c>
      <c r="BI19" s="373"/>
      <c r="BJ19" s="378">
        <v>132.02286691867471</v>
      </c>
      <c r="BK19" s="373"/>
      <c r="BL19" s="379">
        <v>174.96651914465752</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0.11884751495789959</v>
      </c>
      <c r="G20" s="373"/>
      <c r="H20" s="378">
        <v>0.13865486476367866</v>
      </c>
      <c r="I20" s="373"/>
      <c r="J20" s="378">
        <v>0.17337662727011238</v>
      </c>
      <c r="K20" s="373"/>
      <c r="L20" s="378">
        <v>0.21313510129847302</v>
      </c>
      <c r="M20" s="373"/>
      <c r="N20" s="378">
        <v>0.33262643718605373</v>
      </c>
      <c r="O20" s="373"/>
      <c r="P20" s="378">
        <v>0.23847885243395098</v>
      </c>
      <c r="Q20" s="373"/>
      <c r="R20" s="378">
        <v>0.3260811251421411</v>
      </c>
      <c r="S20" s="373"/>
      <c r="T20" s="378">
        <v>0.28810776601781019</v>
      </c>
      <c r="U20" s="373"/>
      <c r="V20" s="378">
        <v>0.2664840317669514</v>
      </c>
      <c r="W20" s="373"/>
      <c r="X20" s="378">
        <v>0.19643561256383521</v>
      </c>
      <c r="Y20" s="373"/>
      <c r="Z20" s="378">
        <v>0.30083518828367423</v>
      </c>
      <c r="AA20" s="373"/>
      <c r="AB20" s="378">
        <v>0.28616718961329696</v>
      </c>
      <c r="AC20" s="373"/>
      <c r="AD20" s="378">
        <v>0.2770035905316342</v>
      </c>
      <c r="AE20" s="373"/>
      <c r="AF20" s="378">
        <v>0.30852126428446935</v>
      </c>
      <c r="AG20" s="373"/>
      <c r="AH20" s="378">
        <v>0.41513347685416774</v>
      </c>
      <c r="AI20" s="373"/>
      <c r="AJ20" s="378">
        <v>0.4298370250096431</v>
      </c>
      <c r="AK20" s="373"/>
      <c r="AL20" s="378">
        <v>0.35679802740495942</v>
      </c>
      <c r="AM20" s="373"/>
      <c r="AN20" s="378">
        <v>0.32540319537299744</v>
      </c>
      <c r="AO20" s="373"/>
      <c r="AP20" s="378">
        <v>6.5122398007979787E-3</v>
      </c>
      <c r="AQ20" s="373"/>
      <c r="AR20" s="378">
        <v>8.1354140036399483E-3</v>
      </c>
      <c r="AS20" s="373"/>
      <c r="AT20" s="378">
        <v>1.007723459913395E-2</v>
      </c>
      <c r="AU20" s="373"/>
      <c r="AV20" s="378">
        <v>1.1703360908573662E-2</v>
      </c>
      <c r="AW20" s="373"/>
      <c r="AX20" s="378">
        <v>1.2026638980891367E-2</v>
      </c>
      <c r="AY20" s="373"/>
      <c r="AZ20" s="378">
        <v>1.3771147190924891E-2</v>
      </c>
      <c r="BA20" s="373"/>
      <c r="BB20" s="378">
        <v>1.6205835970764349E-2</v>
      </c>
      <c r="BC20" s="373"/>
      <c r="BD20" s="378">
        <v>1.92966155053374E-2</v>
      </c>
      <c r="BE20" s="373"/>
      <c r="BF20" s="378">
        <v>1.8467319683060927E-2</v>
      </c>
      <c r="BG20" s="373"/>
      <c r="BH20" s="378">
        <v>1.9207475621368972E-2</v>
      </c>
      <c r="BI20" s="373"/>
      <c r="BJ20" s="378">
        <v>1.7308051819865212E-2</v>
      </c>
      <c r="BK20" s="373"/>
      <c r="BL20" s="379">
        <v>1.7932938296831437E-2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8"/>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0.213037623208816</v>
      </c>
      <c r="G22" s="373"/>
      <c r="H22" s="375">
        <v>0.22237931954470272</v>
      </c>
      <c r="I22" s="373"/>
      <c r="J22" s="375">
        <v>0.3013724161280652</v>
      </c>
      <c r="K22" s="373"/>
      <c r="L22" s="375">
        <v>0.39937996007688159</v>
      </c>
      <c r="M22" s="373"/>
      <c r="N22" s="375">
        <v>0.80679180582542509</v>
      </c>
      <c r="O22" s="373"/>
      <c r="P22" s="375">
        <v>0.56536559383325491</v>
      </c>
      <c r="Q22" s="373"/>
      <c r="R22" s="375">
        <v>0.80531964103117926</v>
      </c>
      <c r="S22" s="373"/>
      <c r="T22" s="375">
        <v>0.9794476360330524</v>
      </c>
      <c r="U22" s="373"/>
      <c r="V22" s="375">
        <v>1.3350729915773789</v>
      </c>
      <c r="W22" s="373"/>
      <c r="X22" s="375">
        <v>1.4762358758925873</v>
      </c>
      <c r="Y22" s="373"/>
      <c r="Z22" s="375">
        <v>2.1003064037350434</v>
      </c>
      <c r="AA22" s="373"/>
      <c r="AB22" s="375">
        <v>1.804404656696551</v>
      </c>
      <c r="AC22" s="373"/>
      <c r="AD22" s="375">
        <v>1.7555889477551037</v>
      </c>
      <c r="AE22" s="373"/>
      <c r="AF22" s="375">
        <v>1.7320668869918721</v>
      </c>
      <c r="AG22" s="373"/>
      <c r="AH22" s="375">
        <v>1.6529191589931653</v>
      </c>
      <c r="AI22" s="373"/>
      <c r="AJ22" s="375">
        <v>1.7897141365069391</v>
      </c>
      <c r="AK22" s="373"/>
      <c r="AL22" s="375">
        <v>1.640945139414369</v>
      </c>
      <c r="AM22" s="373"/>
      <c r="AN22" s="375">
        <v>1.9271028392745257</v>
      </c>
      <c r="AO22" s="373"/>
      <c r="AP22" s="375">
        <v>1.0640714442918526</v>
      </c>
      <c r="AQ22" s="373"/>
      <c r="AR22" s="375">
        <v>1.4816275003570898</v>
      </c>
      <c r="AS22" s="373"/>
      <c r="AT22" s="375">
        <v>1.8610793169351187</v>
      </c>
      <c r="AU22" s="373"/>
      <c r="AV22" s="374">
        <v>1.434935060525711</v>
      </c>
      <c r="AW22" s="373"/>
      <c r="AX22" s="374">
        <v>1.4411592717863269</v>
      </c>
      <c r="AY22" s="373"/>
      <c r="AZ22" s="374">
        <v>1.1831526207587932</v>
      </c>
      <c r="BA22" s="373"/>
      <c r="BB22" s="374">
        <v>3.185661402693821</v>
      </c>
      <c r="BC22" s="373"/>
      <c r="BD22" s="374">
        <v>4.6626747853443788</v>
      </c>
      <c r="BE22" s="373"/>
      <c r="BF22" s="374">
        <v>4.5664819601214113</v>
      </c>
      <c r="BG22" s="373"/>
      <c r="BH22" s="374">
        <v>3.6995839430860218</v>
      </c>
      <c r="BI22" s="373"/>
      <c r="BJ22" s="374">
        <v>5.1327767600281948</v>
      </c>
      <c r="BK22" s="373"/>
      <c r="BL22" s="375">
        <v>3.5369169549680746</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0.86098230274832566</v>
      </c>
      <c r="G23" s="373"/>
      <c r="H23" s="375">
        <v>0.91287044687732977</v>
      </c>
      <c r="I23" s="373"/>
      <c r="J23" s="375">
        <v>1.0460752027410263</v>
      </c>
      <c r="K23" s="373"/>
      <c r="L23" s="375">
        <v>1.2220002373631502</v>
      </c>
      <c r="M23" s="373"/>
      <c r="N23" s="375">
        <v>1.7201312487147173</v>
      </c>
      <c r="O23" s="373"/>
      <c r="P23" s="375">
        <v>4.1789103887607997</v>
      </c>
      <c r="Q23" s="373"/>
      <c r="R23" s="375">
        <v>4.9537716189660559</v>
      </c>
      <c r="S23" s="373"/>
      <c r="T23" s="375">
        <v>5.0229119505974271</v>
      </c>
      <c r="U23" s="373"/>
      <c r="V23" s="375">
        <v>5.1221289146395375</v>
      </c>
      <c r="W23" s="373"/>
      <c r="X23" s="375">
        <v>4.8158815226777199</v>
      </c>
      <c r="Y23" s="373"/>
      <c r="Z23" s="375">
        <v>5.5132261827971227</v>
      </c>
      <c r="AA23" s="373"/>
      <c r="AB23" s="375">
        <v>3.8009299824312426</v>
      </c>
      <c r="AC23" s="373"/>
      <c r="AD23" s="375">
        <v>13.723814324246964</v>
      </c>
      <c r="AE23" s="373"/>
      <c r="AF23" s="375">
        <v>15.063942937786036</v>
      </c>
      <c r="AG23" s="373"/>
      <c r="AH23" s="375">
        <v>12.234681764986252</v>
      </c>
      <c r="AI23" s="373"/>
      <c r="AJ23" s="375">
        <v>11.631052543611423</v>
      </c>
      <c r="AK23" s="373"/>
      <c r="AL23" s="375">
        <v>12.30695463332858</v>
      </c>
      <c r="AM23" s="373"/>
      <c r="AN23" s="375">
        <v>19.778131873749246</v>
      </c>
      <c r="AO23" s="373"/>
      <c r="AP23" s="375">
        <v>20.868799162219229</v>
      </c>
      <c r="AQ23" s="373"/>
      <c r="AR23" s="375">
        <v>20.25991286441392</v>
      </c>
      <c r="AS23" s="373"/>
      <c r="AT23" s="375">
        <v>47.327975891538301</v>
      </c>
      <c r="AU23" s="373"/>
      <c r="AV23" s="374">
        <v>64.940830683809764</v>
      </c>
      <c r="AW23" s="373"/>
      <c r="AX23" s="374">
        <v>67.042118872425277</v>
      </c>
      <c r="AY23" s="373"/>
      <c r="AZ23" s="374">
        <v>61.865850853074136</v>
      </c>
      <c r="BA23" s="373"/>
      <c r="BB23" s="374">
        <v>60.424967919300968</v>
      </c>
      <c r="BC23" s="373"/>
      <c r="BD23" s="374">
        <v>69.526170629132665</v>
      </c>
      <c r="BE23" s="373"/>
      <c r="BF23" s="374">
        <v>122.83741025470771</v>
      </c>
      <c r="BG23" s="373"/>
      <c r="BH23" s="374">
        <v>125.47673573663187</v>
      </c>
      <c r="BI23" s="373"/>
      <c r="BJ23" s="374">
        <v>67.666755133936832</v>
      </c>
      <c r="BK23" s="373"/>
      <c r="BL23" s="375">
        <v>73.376613142203354</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8"/>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103.20935746277287</v>
      </c>
      <c r="G25" s="373"/>
      <c r="H25" s="375">
        <v>104.45115841088693</v>
      </c>
      <c r="I25" s="373"/>
      <c r="J25" s="375">
        <v>103.66239281985875</v>
      </c>
      <c r="K25" s="373"/>
      <c r="L25" s="375">
        <v>101.72853655728331</v>
      </c>
      <c r="M25" s="373"/>
      <c r="N25" s="375">
        <v>104.51499262102924</v>
      </c>
      <c r="O25" s="373"/>
      <c r="P25" s="375">
        <v>123.35478337758337</v>
      </c>
      <c r="Q25" s="373"/>
      <c r="R25" s="375">
        <v>74.7482331612145</v>
      </c>
      <c r="S25" s="373"/>
      <c r="T25" s="375">
        <v>96.036351095549747</v>
      </c>
      <c r="U25" s="373"/>
      <c r="V25" s="375">
        <v>105.47302160806318</v>
      </c>
      <c r="W25" s="373"/>
      <c r="X25" s="375">
        <v>104.44011732036132</v>
      </c>
      <c r="Y25" s="373"/>
      <c r="Z25" s="375">
        <v>81.869143452608654</v>
      </c>
      <c r="AA25" s="373"/>
      <c r="AB25" s="375">
        <v>48.840741096575094</v>
      </c>
      <c r="AC25" s="373"/>
      <c r="AD25" s="375">
        <v>50.488149337957545</v>
      </c>
      <c r="AE25" s="373"/>
      <c r="AF25" s="375">
        <v>46.367164016975224</v>
      </c>
      <c r="AG25" s="373"/>
      <c r="AH25" s="375">
        <v>42.527409262910034</v>
      </c>
      <c r="AI25" s="373"/>
      <c r="AJ25" s="375">
        <v>42.890088134295624</v>
      </c>
      <c r="AK25" s="373"/>
      <c r="AL25" s="375">
        <v>43.547335579257322</v>
      </c>
      <c r="AM25" s="373"/>
      <c r="AN25" s="375">
        <v>38.92594795061563</v>
      </c>
      <c r="AO25" s="373"/>
      <c r="AP25" s="375">
        <v>41.298874189064072</v>
      </c>
      <c r="AQ25" s="373"/>
      <c r="AR25" s="375">
        <v>41.065578673150554</v>
      </c>
      <c r="AS25" s="373"/>
      <c r="AT25" s="375">
        <v>40.717546502247451</v>
      </c>
      <c r="AU25" s="373"/>
      <c r="AV25" s="374">
        <v>41.394489501465365</v>
      </c>
      <c r="AW25" s="373"/>
      <c r="AX25" s="374">
        <v>39.49082971573101</v>
      </c>
      <c r="AY25" s="373"/>
      <c r="AZ25" s="374">
        <v>38.432250587122923</v>
      </c>
      <c r="BA25" s="373"/>
      <c r="BB25" s="374">
        <v>34.701595457239328</v>
      </c>
      <c r="BC25" s="373"/>
      <c r="BD25" s="374">
        <v>26.100571984306505</v>
      </c>
      <c r="BE25" s="373"/>
      <c r="BF25" s="374">
        <v>40.680244039764233</v>
      </c>
      <c r="BG25" s="373"/>
      <c r="BH25" s="374">
        <v>34.316277498947848</v>
      </c>
      <c r="BI25" s="373"/>
      <c r="BJ25" s="374">
        <v>35.543328051679048</v>
      </c>
      <c r="BK25" s="373"/>
      <c r="BL25" s="375">
        <v>34.891885452905456</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1.6790956035342961</v>
      </c>
      <c r="G26" s="373"/>
      <c r="H26" s="374">
        <v>1.9838710837808828</v>
      </c>
      <c r="I26" s="373"/>
      <c r="J26" s="374">
        <v>2.4869625796958532</v>
      </c>
      <c r="K26" s="373"/>
      <c r="L26" s="374">
        <v>2.7922985359717427</v>
      </c>
      <c r="M26" s="373"/>
      <c r="N26" s="374">
        <v>2.7793124220058365</v>
      </c>
      <c r="O26" s="373"/>
      <c r="P26" s="374">
        <v>1.853821229358575</v>
      </c>
      <c r="Q26" s="373"/>
      <c r="R26" s="374">
        <v>4.4656702350352715</v>
      </c>
      <c r="S26" s="373"/>
      <c r="T26" s="374">
        <v>3.4777663659265508</v>
      </c>
      <c r="U26" s="373"/>
      <c r="V26" s="374">
        <v>3.9690870408267815</v>
      </c>
      <c r="W26" s="373"/>
      <c r="X26" s="374">
        <v>4.5202862127175951</v>
      </c>
      <c r="Y26" s="373"/>
      <c r="Z26" s="374">
        <v>5.5587420359481445</v>
      </c>
      <c r="AA26" s="373"/>
      <c r="AB26" s="374">
        <v>5.5329498358815403</v>
      </c>
      <c r="AC26" s="373"/>
      <c r="AD26" s="374">
        <v>6.1360367944942045</v>
      </c>
      <c r="AE26" s="373"/>
      <c r="AF26" s="374">
        <v>6.6633981220983332</v>
      </c>
      <c r="AG26" s="373"/>
      <c r="AH26" s="374">
        <v>5.2892063067714545</v>
      </c>
      <c r="AI26" s="373"/>
      <c r="AJ26" s="374">
        <v>5.3109120872908111</v>
      </c>
      <c r="AK26" s="373"/>
      <c r="AL26" s="374">
        <v>5.3377124455265008</v>
      </c>
      <c r="AM26" s="373"/>
      <c r="AN26" s="374">
        <v>4.8418902848273309</v>
      </c>
      <c r="AO26" s="373"/>
      <c r="AP26" s="374">
        <v>1.3612358056131211</v>
      </c>
      <c r="AQ26" s="373"/>
      <c r="AR26" s="374">
        <v>1.4503277072177239</v>
      </c>
      <c r="AS26" s="373"/>
      <c r="AT26" s="374">
        <v>2.0759513219752095</v>
      </c>
      <c r="AU26" s="373"/>
      <c r="AV26" s="374">
        <v>2.4061916062638504</v>
      </c>
      <c r="AW26" s="373"/>
      <c r="AX26" s="374">
        <v>3.8692060208082539</v>
      </c>
      <c r="AY26" s="373"/>
      <c r="AZ26" s="374">
        <v>3.1785991557902422</v>
      </c>
      <c r="BA26" s="373"/>
      <c r="BB26" s="374">
        <v>3.3996359247997043</v>
      </c>
      <c r="BC26" s="373"/>
      <c r="BD26" s="374">
        <v>3.8849450734280322</v>
      </c>
      <c r="BE26" s="373"/>
      <c r="BF26" s="374">
        <v>3.7790990704814211</v>
      </c>
      <c r="BG26" s="373"/>
      <c r="BH26" s="374">
        <v>3.8567936398339073</v>
      </c>
      <c r="BI26" s="373"/>
      <c r="BJ26" s="374">
        <v>4.2569845789343859</v>
      </c>
      <c r="BK26" s="373"/>
      <c r="BL26" s="375">
        <v>4.3378653717994755</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0.1554874411770279</v>
      </c>
      <c r="G27" s="373"/>
      <c r="H27" s="378">
        <v>0.17641186224373931</v>
      </c>
      <c r="I27" s="373"/>
      <c r="J27" s="378">
        <v>0.19502653953443827</v>
      </c>
      <c r="K27" s="373"/>
      <c r="L27" s="378">
        <v>0.18053852614283744</v>
      </c>
      <c r="M27" s="373"/>
      <c r="N27" s="378">
        <v>4.1528577598531978E-2</v>
      </c>
      <c r="O27" s="373"/>
      <c r="P27" s="378">
        <v>0.18294575557997614</v>
      </c>
      <c r="Q27" s="373"/>
      <c r="R27" s="378">
        <v>0.30788636627127941</v>
      </c>
      <c r="S27" s="373"/>
      <c r="T27" s="378">
        <v>0.24056630664087919</v>
      </c>
      <c r="U27" s="373"/>
      <c r="V27" s="378">
        <v>0.23443300384576904</v>
      </c>
      <c r="W27" s="373"/>
      <c r="X27" s="378">
        <v>0.2385763603114332</v>
      </c>
      <c r="Y27" s="373"/>
      <c r="Z27" s="378">
        <v>0.3476886805554904</v>
      </c>
      <c r="AA27" s="373"/>
      <c r="AB27" s="378">
        <v>0.56827090060833452</v>
      </c>
      <c r="AC27" s="373"/>
      <c r="AD27" s="378">
        <v>0.56887273745909828</v>
      </c>
      <c r="AE27" s="373"/>
      <c r="AF27" s="378">
        <v>0.75968421839613354</v>
      </c>
      <c r="AG27" s="373"/>
      <c r="AH27" s="378">
        <v>0.92193763065479695</v>
      </c>
      <c r="AI27" s="373"/>
      <c r="AJ27" s="378">
        <v>1.7658169365530392</v>
      </c>
      <c r="AK27" s="373"/>
      <c r="AL27" s="378">
        <v>2.3388358465970822</v>
      </c>
      <c r="AM27" s="373"/>
      <c r="AN27" s="378">
        <v>1.5872800608213633</v>
      </c>
      <c r="AO27" s="373"/>
      <c r="AP27" s="378">
        <v>9.0093808778715589E-2</v>
      </c>
      <c r="AQ27" s="373"/>
      <c r="AR27" s="378">
        <v>9.2051410554791283E-2</v>
      </c>
      <c r="AS27" s="373"/>
      <c r="AT27" s="378">
        <v>0.10484800324107882</v>
      </c>
      <c r="AU27" s="373"/>
      <c r="AV27" s="378">
        <v>0.14195539299437537</v>
      </c>
      <c r="AW27" s="373"/>
      <c r="AX27" s="378">
        <v>0.14476842881099919</v>
      </c>
      <c r="AY27" s="373"/>
      <c r="AZ27" s="378">
        <v>0.16941526698881967</v>
      </c>
      <c r="BA27" s="373"/>
      <c r="BB27" s="378">
        <v>0.1881897030823026</v>
      </c>
      <c r="BC27" s="373"/>
      <c r="BD27" s="378">
        <v>0.21662377807094416</v>
      </c>
      <c r="BE27" s="373"/>
      <c r="BF27" s="378">
        <v>0.20540637570867304</v>
      </c>
      <c r="BG27" s="373"/>
      <c r="BH27" s="378">
        <v>0.25139115823763503</v>
      </c>
      <c r="BI27" s="373"/>
      <c r="BJ27" s="378">
        <v>0.27817647612822799</v>
      </c>
      <c r="BK27" s="373"/>
      <c r="BL27" s="379">
        <v>0.26400921064175514</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0.83212193194225148</v>
      </c>
      <c r="G28" s="373"/>
      <c r="H28" s="378">
        <v>1.063604242902366</v>
      </c>
      <c r="I28" s="373"/>
      <c r="J28" s="378">
        <v>1.0111784216810773</v>
      </c>
      <c r="K28" s="373"/>
      <c r="L28" s="378">
        <v>0.99880478080308976</v>
      </c>
      <c r="M28" s="373"/>
      <c r="N28" s="378">
        <v>0.77922099605160722</v>
      </c>
      <c r="O28" s="373"/>
      <c r="P28" s="378">
        <v>0.77496890278462416</v>
      </c>
      <c r="Q28" s="373"/>
      <c r="R28" s="378">
        <v>1.7297730226898669</v>
      </c>
      <c r="S28" s="373"/>
      <c r="T28" s="378">
        <v>1.3220422552403608</v>
      </c>
      <c r="U28" s="373"/>
      <c r="V28" s="378">
        <v>1.2549310412891033</v>
      </c>
      <c r="W28" s="373"/>
      <c r="X28" s="378">
        <v>1.1659230766172191</v>
      </c>
      <c r="Y28" s="373"/>
      <c r="Z28" s="378">
        <v>1.3612699777250876</v>
      </c>
      <c r="AA28" s="373"/>
      <c r="AB28" s="378">
        <v>1.2977927357510883</v>
      </c>
      <c r="AC28" s="373"/>
      <c r="AD28" s="378">
        <v>1.2354440159078164</v>
      </c>
      <c r="AE28" s="373"/>
      <c r="AF28" s="378">
        <v>1.1953639656685457</v>
      </c>
      <c r="AG28" s="373"/>
      <c r="AH28" s="378">
        <v>1.3334239717548897</v>
      </c>
      <c r="AI28" s="373"/>
      <c r="AJ28" s="378">
        <v>1.8501155725090948</v>
      </c>
      <c r="AK28" s="373"/>
      <c r="AL28" s="378">
        <v>1.6371033065622496</v>
      </c>
      <c r="AM28" s="373"/>
      <c r="AN28" s="378">
        <v>1.6669391485798484</v>
      </c>
      <c r="AO28" s="373"/>
      <c r="AP28" s="378">
        <v>0.27254657434972202</v>
      </c>
      <c r="AQ28" s="373"/>
      <c r="AR28" s="378">
        <v>0.25613539872456703</v>
      </c>
      <c r="AS28" s="373"/>
      <c r="AT28" s="378">
        <v>0.31968225591774796</v>
      </c>
      <c r="AU28" s="373"/>
      <c r="AV28" s="378">
        <v>0.44558986614187873</v>
      </c>
      <c r="AW28" s="373"/>
      <c r="AX28" s="378">
        <v>0.41766428808333306</v>
      </c>
      <c r="AY28" s="373"/>
      <c r="AZ28" s="378">
        <v>0.51433680931077019</v>
      </c>
      <c r="BA28" s="373"/>
      <c r="BB28" s="378">
        <v>0.53571215461869359</v>
      </c>
      <c r="BC28" s="373"/>
      <c r="BD28" s="378">
        <v>0.52852098984379414</v>
      </c>
      <c r="BE28" s="373"/>
      <c r="BF28" s="378">
        <v>0.49883478606647597</v>
      </c>
      <c r="BG28" s="373"/>
      <c r="BH28" s="378">
        <v>0.68647569536841568</v>
      </c>
      <c r="BI28" s="373"/>
      <c r="BJ28" s="378">
        <v>3.0368027743033164</v>
      </c>
      <c r="BK28" s="373"/>
      <c r="BL28" s="379">
        <v>0.52401187082406253</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2.6957370912557308</v>
      </c>
      <c r="G29" s="373"/>
      <c r="H29" s="378">
        <v>2.2560381289036533</v>
      </c>
      <c r="I29" s="373"/>
      <c r="J29" s="378">
        <v>2.8022758060112523</v>
      </c>
      <c r="K29" s="373"/>
      <c r="L29" s="378">
        <v>2.7304775071649701</v>
      </c>
      <c r="M29" s="373"/>
      <c r="N29" s="378">
        <v>2.577803203685622</v>
      </c>
      <c r="O29" s="373"/>
      <c r="P29" s="378">
        <v>1.5695328704153311</v>
      </c>
      <c r="Q29" s="373"/>
      <c r="R29" s="378">
        <v>3.929035607120309</v>
      </c>
      <c r="S29" s="373"/>
      <c r="T29" s="378">
        <v>2.8196538935389817</v>
      </c>
      <c r="U29" s="373"/>
      <c r="V29" s="378">
        <v>2.5960692657932394</v>
      </c>
      <c r="W29" s="373"/>
      <c r="X29" s="378">
        <v>2.9552519937729085</v>
      </c>
      <c r="Y29" s="373"/>
      <c r="Z29" s="378">
        <v>3.1704783284491982</v>
      </c>
      <c r="AA29" s="373"/>
      <c r="AB29" s="378">
        <v>2.9569028696429984</v>
      </c>
      <c r="AC29" s="373"/>
      <c r="AD29" s="378">
        <v>2.794852293659575</v>
      </c>
      <c r="AE29" s="373"/>
      <c r="AF29" s="378">
        <v>3.1779863355964517</v>
      </c>
      <c r="AG29" s="373"/>
      <c r="AH29" s="378">
        <v>2.1245510306809665</v>
      </c>
      <c r="AI29" s="373"/>
      <c r="AJ29" s="378">
        <v>2.557258019043215</v>
      </c>
      <c r="AK29" s="373"/>
      <c r="AL29" s="378">
        <v>2.6584845328425319</v>
      </c>
      <c r="AM29" s="373"/>
      <c r="AN29" s="378">
        <v>2.303028556827019</v>
      </c>
      <c r="AO29" s="373"/>
      <c r="AP29" s="378">
        <v>0.48316890943761098</v>
      </c>
      <c r="AQ29" s="373"/>
      <c r="AR29" s="378">
        <v>0.52323394205490537</v>
      </c>
      <c r="AS29" s="373"/>
      <c r="AT29" s="378">
        <v>0.68813573707527853</v>
      </c>
      <c r="AU29" s="373"/>
      <c r="AV29" s="378">
        <v>3.1151682579738065</v>
      </c>
      <c r="AW29" s="373"/>
      <c r="AX29" s="378">
        <v>1.0070817622507173</v>
      </c>
      <c r="AY29" s="373"/>
      <c r="AZ29" s="378">
        <v>1.1544930447911992</v>
      </c>
      <c r="BA29" s="373"/>
      <c r="BB29" s="378">
        <v>1.0261404610019189</v>
      </c>
      <c r="BC29" s="373"/>
      <c r="BD29" s="378">
        <v>1.3522963134681378</v>
      </c>
      <c r="BE29" s="373"/>
      <c r="BF29" s="378">
        <v>1.3392685858460451</v>
      </c>
      <c r="BG29" s="373"/>
      <c r="BH29" s="378">
        <v>1.1549204337591721</v>
      </c>
      <c r="BI29" s="373"/>
      <c r="BJ29" s="378">
        <v>1.1713082952973124</v>
      </c>
      <c r="BK29" s="373"/>
      <c r="BL29" s="379">
        <v>1.2708536065472222</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8"/>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0.69695227066954923</v>
      </c>
      <c r="G31" s="373"/>
      <c r="H31" s="374">
        <v>0.941895782362967</v>
      </c>
      <c r="I31" s="373"/>
      <c r="J31" s="374">
        <v>1.0787935608941606</v>
      </c>
      <c r="K31" s="373"/>
      <c r="L31" s="374">
        <v>2.4198533104613871</v>
      </c>
      <c r="M31" s="373"/>
      <c r="N31" s="374">
        <v>4.2682767652148286</v>
      </c>
      <c r="O31" s="373"/>
      <c r="P31" s="374">
        <v>3.1444540537813825</v>
      </c>
      <c r="Q31" s="373"/>
      <c r="R31" s="374">
        <v>4.2651839554624855</v>
      </c>
      <c r="S31" s="373"/>
      <c r="T31" s="374">
        <v>3.8518485967094951</v>
      </c>
      <c r="U31" s="373"/>
      <c r="V31" s="374">
        <v>4.4524242124958828</v>
      </c>
      <c r="W31" s="373"/>
      <c r="X31" s="374">
        <v>3.9105686848053911</v>
      </c>
      <c r="Y31" s="373"/>
      <c r="Z31" s="374">
        <v>4.9964332246652248</v>
      </c>
      <c r="AA31" s="373"/>
      <c r="AB31" s="374">
        <v>5.0502858459427422</v>
      </c>
      <c r="AC31" s="373"/>
      <c r="AD31" s="374">
        <v>5.2781479549662578</v>
      </c>
      <c r="AE31" s="373"/>
      <c r="AF31" s="374">
        <v>5.7674003216648231</v>
      </c>
      <c r="AG31" s="373"/>
      <c r="AH31" s="374">
        <v>4.1405206302792239</v>
      </c>
      <c r="AI31" s="373"/>
      <c r="AJ31" s="374">
        <v>5.0928578730644469</v>
      </c>
      <c r="AK31" s="373"/>
      <c r="AL31" s="374">
        <v>4.4924658845670482</v>
      </c>
      <c r="AM31" s="373"/>
      <c r="AN31" s="374">
        <v>4.1743012024445312</v>
      </c>
      <c r="AO31" s="373"/>
      <c r="AP31" s="374">
        <v>0.35176496327141427</v>
      </c>
      <c r="AQ31" s="373"/>
      <c r="AR31" s="374">
        <v>0.3819283303002115</v>
      </c>
      <c r="AS31" s="373"/>
      <c r="AT31" s="374">
        <v>0.46588873135066167</v>
      </c>
      <c r="AU31" s="373"/>
      <c r="AV31" s="374">
        <v>0.57495470164724372</v>
      </c>
      <c r="AW31" s="373"/>
      <c r="AX31" s="374">
        <v>0.55086677651702454</v>
      </c>
      <c r="AY31" s="373"/>
      <c r="AZ31" s="374">
        <v>0.63709163115600664</v>
      </c>
      <c r="BA31" s="373"/>
      <c r="BB31" s="374">
        <v>0.90015650656126966</v>
      </c>
      <c r="BC31" s="373"/>
      <c r="BD31" s="374">
        <v>0.70145346641873119</v>
      </c>
      <c r="BE31" s="373"/>
      <c r="BF31" s="374">
        <v>0.6682882833380881</v>
      </c>
      <c r="BG31" s="373"/>
      <c r="BH31" s="374">
        <v>0.61555252078725531</v>
      </c>
      <c r="BI31" s="373"/>
      <c r="BJ31" s="374">
        <v>0.67910959650680813</v>
      </c>
      <c r="BK31" s="373"/>
      <c r="BL31" s="375">
        <v>0.65861737801958753</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1.5778965664971916</v>
      </c>
      <c r="G32" s="373"/>
      <c r="H32" s="374">
        <v>1.2438578853115814</v>
      </c>
      <c r="I32" s="373"/>
      <c r="J32" s="374">
        <v>1.3552642722011301</v>
      </c>
      <c r="K32" s="373"/>
      <c r="L32" s="374">
        <v>1.1430485412324121</v>
      </c>
      <c r="M32" s="373"/>
      <c r="N32" s="374">
        <v>0.43501463602398971</v>
      </c>
      <c r="O32" s="373"/>
      <c r="P32" s="374">
        <v>0.34011896466914171</v>
      </c>
      <c r="Q32" s="373"/>
      <c r="R32" s="374">
        <v>1.4397659910276808</v>
      </c>
      <c r="S32" s="373"/>
      <c r="T32" s="374">
        <v>0.67746612251126781</v>
      </c>
      <c r="U32" s="373"/>
      <c r="V32" s="374">
        <v>0.53766164303869668</v>
      </c>
      <c r="W32" s="373"/>
      <c r="X32" s="374">
        <v>0.45062555239850827</v>
      </c>
      <c r="Y32" s="373"/>
      <c r="Z32" s="374">
        <v>0.32719961300029821</v>
      </c>
      <c r="AA32" s="373"/>
      <c r="AB32" s="374">
        <v>0.30097644238017562</v>
      </c>
      <c r="AC32" s="373"/>
      <c r="AD32" s="374">
        <v>0.28489174065987172</v>
      </c>
      <c r="AE32" s="373"/>
      <c r="AF32" s="374">
        <v>0.28820922011962141</v>
      </c>
      <c r="AG32" s="373"/>
      <c r="AH32" s="374">
        <v>0.30769562551771129</v>
      </c>
      <c r="AI32" s="373"/>
      <c r="AJ32" s="374">
        <v>0.43927954111526391</v>
      </c>
      <c r="AK32" s="373"/>
      <c r="AL32" s="374">
        <v>0.74370174749708862</v>
      </c>
      <c r="AM32" s="373"/>
      <c r="AN32" s="374">
        <v>0.71699261147485005</v>
      </c>
      <c r="AO32" s="373"/>
      <c r="AP32" s="374">
        <v>0.41643112653906683</v>
      </c>
      <c r="AQ32" s="373"/>
      <c r="AR32" s="374">
        <v>0.38330442944155851</v>
      </c>
      <c r="AS32" s="373"/>
      <c r="AT32" s="374">
        <v>0.44560446399722919</v>
      </c>
      <c r="AU32" s="373"/>
      <c r="AV32" s="374">
        <v>0.68795301373436191</v>
      </c>
      <c r="AW32" s="373"/>
      <c r="AX32" s="374">
        <v>2.6246212076331682E-2</v>
      </c>
      <c r="AY32" s="373"/>
      <c r="AZ32" s="374">
        <v>0.65194599055248725</v>
      </c>
      <c r="BA32" s="373"/>
      <c r="BB32" s="374">
        <v>0.69647092727059645</v>
      </c>
      <c r="BC32" s="373"/>
      <c r="BD32" s="374">
        <v>0.61952696280898045</v>
      </c>
      <c r="BE32" s="373"/>
      <c r="BF32" s="374">
        <v>0.39975657561769229</v>
      </c>
      <c r="BG32" s="373"/>
      <c r="BH32" s="374">
        <v>0.20162781830689952</v>
      </c>
      <c r="BI32" s="373"/>
      <c r="BJ32" s="374">
        <v>0.1757933642416592</v>
      </c>
      <c r="BK32" s="373"/>
      <c r="BL32" s="375">
        <v>0.12967084012019553</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8"/>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6.4661907467434272</v>
      </c>
      <c r="G34" s="373"/>
      <c r="H34" s="374">
        <v>6.6009027300678031</v>
      </c>
      <c r="I34" s="373"/>
      <c r="J34" s="374">
        <v>7.2074252978067443</v>
      </c>
      <c r="K34" s="373"/>
      <c r="L34" s="374">
        <v>7.2506571905535102</v>
      </c>
      <c r="M34" s="373"/>
      <c r="N34" s="374">
        <v>1.8765309772418326</v>
      </c>
      <c r="O34" s="373"/>
      <c r="P34" s="374">
        <v>2.2230202156693584</v>
      </c>
      <c r="Q34" s="373"/>
      <c r="R34" s="374">
        <v>9.3948382099449752</v>
      </c>
      <c r="S34" s="373"/>
      <c r="T34" s="374">
        <v>7.5158818848816233</v>
      </c>
      <c r="U34" s="373"/>
      <c r="V34" s="374">
        <v>5.4039570260136189</v>
      </c>
      <c r="W34" s="373"/>
      <c r="X34" s="374">
        <v>5.3315627549808786</v>
      </c>
      <c r="Y34" s="373"/>
      <c r="Z34" s="374">
        <v>4.2476145767523397</v>
      </c>
      <c r="AA34" s="373"/>
      <c r="AB34" s="374">
        <v>4.541327538816291</v>
      </c>
      <c r="AC34" s="373"/>
      <c r="AD34" s="374">
        <v>3.0802097686469176</v>
      </c>
      <c r="AE34" s="373"/>
      <c r="AF34" s="374">
        <v>3.1862585450120986</v>
      </c>
      <c r="AG34" s="373"/>
      <c r="AH34" s="374">
        <v>3.5305829151362915</v>
      </c>
      <c r="AI34" s="373"/>
      <c r="AJ34" s="374">
        <v>2.7098259402685509</v>
      </c>
      <c r="AK34" s="373"/>
      <c r="AL34" s="374">
        <v>2.3631202981531145</v>
      </c>
      <c r="AM34" s="373"/>
      <c r="AN34" s="374">
        <v>1.8249594639012068</v>
      </c>
      <c r="AO34" s="373"/>
      <c r="AP34" s="374">
        <v>0.96049356885807258</v>
      </c>
      <c r="AQ34" s="373"/>
      <c r="AR34" s="374">
        <v>1.1486278681399089</v>
      </c>
      <c r="AS34" s="373"/>
      <c r="AT34" s="374">
        <v>1.3141066912948205</v>
      </c>
      <c r="AU34" s="373"/>
      <c r="AV34" s="374">
        <v>1.4348041066830315</v>
      </c>
      <c r="AW34" s="373"/>
      <c r="AX34" s="374">
        <v>1.1749448422691162</v>
      </c>
      <c r="AY34" s="373"/>
      <c r="AZ34" s="374">
        <v>1.4273934775970287</v>
      </c>
      <c r="BA34" s="373"/>
      <c r="BB34" s="374">
        <v>1.47326202496041</v>
      </c>
      <c r="BC34" s="373"/>
      <c r="BD34" s="374">
        <v>1.3973216916288729</v>
      </c>
      <c r="BE34" s="373"/>
      <c r="BF34" s="374">
        <v>1.504006958074136</v>
      </c>
      <c r="BG34" s="373"/>
      <c r="BH34" s="374">
        <v>1.3671125782948046</v>
      </c>
      <c r="BI34" s="373"/>
      <c r="BJ34" s="374">
        <v>1.2495518237883327</v>
      </c>
      <c r="BK34" s="373"/>
      <c r="BL34" s="375">
        <v>1.3317261020682454</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2.5560586572309871</v>
      </c>
      <c r="G35" s="373"/>
      <c r="H35" s="374">
        <v>2.6373338320607083</v>
      </c>
      <c r="I35" s="373"/>
      <c r="J35" s="374">
        <v>2.7829547990665366</v>
      </c>
      <c r="K35" s="373"/>
      <c r="L35" s="374">
        <v>3.1368752569972393</v>
      </c>
      <c r="M35" s="373"/>
      <c r="N35" s="374">
        <v>2.6477284429063919</v>
      </c>
      <c r="O35" s="373"/>
      <c r="P35" s="374">
        <v>1.523571967293702</v>
      </c>
      <c r="Q35" s="373"/>
      <c r="R35" s="374">
        <v>4.6489457129881364</v>
      </c>
      <c r="S35" s="373"/>
      <c r="T35" s="374">
        <v>2.8774387368170133</v>
      </c>
      <c r="U35" s="373"/>
      <c r="V35" s="374">
        <v>2.7610504381643075</v>
      </c>
      <c r="W35" s="373"/>
      <c r="X35" s="374">
        <v>2.7979459384410701</v>
      </c>
      <c r="Y35" s="373"/>
      <c r="Z35" s="374">
        <v>2.6580156304619837</v>
      </c>
      <c r="AA35" s="373"/>
      <c r="AB35" s="374">
        <v>2.5740960026225967</v>
      </c>
      <c r="AC35" s="373"/>
      <c r="AD35" s="374">
        <v>2.2949631855324713</v>
      </c>
      <c r="AE35" s="373"/>
      <c r="AF35" s="374">
        <v>2.4048501760044867</v>
      </c>
      <c r="AG35" s="373"/>
      <c r="AH35" s="374">
        <v>2.1502265803776459</v>
      </c>
      <c r="AI35" s="373"/>
      <c r="AJ35" s="374">
        <v>1.7409274881447081</v>
      </c>
      <c r="AK35" s="373"/>
      <c r="AL35" s="374">
        <v>1.5101524584231665</v>
      </c>
      <c r="AM35" s="373"/>
      <c r="AN35" s="374">
        <v>1.4699868723773333</v>
      </c>
      <c r="AO35" s="373"/>
      <c r="AP35" s="374">
        <v>1.2984037084253097</v>
      </c>
      <c r="AQ35" s="373"/>
      <c r="AR35" s="374">
        <v>1.6272993137093463</v>
      </c>
      <c r="AS35" s="373"/>
      <c r="AT35" s="374">
        <v>1.8312625036946319</v>
      </c>
      <c r="AU35" s="373"/>
      <c r="AV35" s="374">
        <v>1.3509232444095263</v>
      </c>
      <c r="AW35" s="373"/>
      <c r="AX35" s="374">
        <v>1.2277927447198449</v>
      </c>
      <c r="AY35" s="373"/>
      <c r="AZ35" s="374">
        <v>1.3563938589479376</v>
      </c>
      <c r="BA35" s="373"/>
      <c r="BB35" s="374">
        <v>0.68332456325233759</v>
      </c>
      <c r="BC35" s="373"/>
      <c r="BD35" s="374">
        <v>0.74376878972219795</v>
      </c>
      <c r="BE35" s="373"/>
      <c r="BF35" s="374">
        <v>0.67141635985756043</v>
      </c>
      <c r="BG35" s="373"/>
      <c r="BH35" s="374">
        <v>0.69230836029918552</v>
      </c>
      <c r="BI35" s="373"/>
      <c r="BJ35" s="374">
        <v>0.68818946455934804</v>
      </c>
      <c r="BK35" s="373"/>
      <c r="BL35" s="375">
        <v>0.77779380062481263</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3.0025505634064515</v>
      </c>
      <c r="G36" s="373"/>
      <c r="H36" s="370">
        <v>4.4033734992251201</v>
      </c>
      <c r="I36" s="373"/>
      <c r="J36" s="370">
        <v>4.6394545610179607</v>
      </c>
      <c r="K36" s="373"/>
      <c r="L36" s="370">
        <v>5.6564821358537323</v>
      </c>
      <c r="M36" s="373"/>
      <c r="N36" s="370">
        <v>8.5360627279388162</v>
      </c>
      <c r="O36" s="373"/>
      <c r="P36" s="370">
        <v>5.8529714602983471</v>
      </c>
      <c r="Q36" s="373"/>
      <c r="R36" s="370">
        <v>5.7626527297660184</v>
      </c>
      <c r="S36" s="373"/>
      <c r="T36" s="370">
        <v>8.3178747624013418</v>
      </c>
      <c r="U36" s="373"/>
      <c r="V36" s="370">
        <v>10.575937771106158</v>
      </c>
      <c r="W36" s="373"/>
      <c r="X36" s="370">
        <v>12.559026366165918</v>
      </c>
      <c r="Y36" s="373"/>
      <c r="Z36" s="370">
        <v>11.698990720694869</v>
      </c>
      <c r="AA36" s="373"/>
      <c r="AB36" s="370">
        <v>13.958403942270515</v>
      </c>
      <c r="AC36" s="373"/>
      <c r="AD36" s="370">
        <v>14.056371061371625</v>
      </c>
      <c r="AE36" s="373"/>
      <c r="AF36" s="370">
        <v>10.992910106308994</v>
      </c>
      <c r="AG36" s="373"/>
      <c r="AH36" s="370">
        <v>8.9624572391506341</v>
      </c>
      <c r="AI36" s="373"/>
      <c r="AJ36" s="370">
        <v>10.555768655497323</v>
      </c>
      <c r="AK36" s="373"/>
      <c r="AL36" s="370">
        <v>14.55376462126396</v>
      </c>
      <c r="AM36" s="373"/>
      <c r="AN36" s="370">
        <v>14.673819271953013</v>
      </c>
      <c r="AO36" s="373"/>
      <c r="AP36" s="370">
        <v>8.0258074864581843</v>
      </c>
      <c r="AQ36" s="373"/>
      <c r="AR36" s="370">
        <v>8.8641211949588392</v>
      </c>
      <c r="AS36" s="373"/>
      <c r="AT36" s="370">
        <v>16.923449862422082</v>
      </c>
      <c r="AU36" s="373"/>
      <c r="AV36" s="370">
        <v>24.860082228103792</v>
      </c>
      <c r="AW36" s="373"/>
      <c r="AX36" s="370">
        <v>25.031893430157233</v>
      </c>
      <c r="AY36" s="373"/>
      <c r="AZ36" s="370">
        <v>8.4680885150181862</v>
      </c>
      <c r="BA36" s="373"/>
      <c r="BB36" s="370">
        <v>41.512858040745549</v>
      </c>
      <c r="BC36" s="373"/>
      <c r="BD36" s="370">
        <v>13.402832479591531</v>
      </c>
      <c r="BE36" s="373"/>
      <c r="BF36" s="370">
        <v>17.329028711002721</v>
      </c>
      <c r="BG36" s="373"/>
      <c r="BH36" s="370">
        <v>15.125976232469069</v>
      </c>
      <c r="BI36" s="373"/>
      <c r="BJ36" s="370">
        <v>19.325121393814157</v>
      </c>
      <c r="BK36" s="373"/>
      <c r="BL36" s="371">
        <v>23.336648383213173</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6398.2419255085297</v>
      </c>
      <c r="G37" s="373"/>
      <c r="H37" s="370">
        <v>6458.6038888629555</v>
      </c>
      <c r="I37" s="373"/>
      <c r="J37" s="370">
        <v>7277.6428288987554</v>
      </c>
      <c r="K37" s="373"/>
      <c r="L37" s="370">
        <v>6572.2887825706403</v>
      </c>
      <c r="M37" s="373"/>
      <c r="N37" s="370">
        <v>6014.6717431273491</v>
      </c>
      <c r="O37" s="373"/>
      <c r="P37" s="370">
        <v>6013.0552711125192</v>
      </c>
      <c r="Q37" s="373"/>
      <c r="R37" s="370">
        <v>6178.8171379274536</v>
      </c>
      <c r="S37" s="373"/>
      <c r="T37" s="370">
        <v>6354.4802702760398</v>
      </c>
      <c r="U37" s="373"/>
      <c r="V37" s="370">
        <v>5896.6847742839318</v>
      </c>
      <c r="W37" s="373"/>
      <c r="X37" s="370">
        <v>5470.2043795652298</v>
      </c>
      <c r="Y37" s="373"/>
      <c r="Z37" s="370">
        <v>5404.6523623404855</v>
      </c>
      <c r="AA37" s="373"/>
      <c r="AB37" s="370">
        <v>4339.9933406699702</v>
      </c>
      <c r="AC37" s="373"/>
      <c r="AD37" s="370">
        <v>4240.7694336352033</v>
      </c>
      <c r="AE37" s="373"/>
      <c r="AF37" s="370">
        <v>4141.3977671187358</v>
      </c>
      <c r="AG37" s="373"/>
      <c r="AH37" s="370">
        <v>4030.0838131782875</v>
      </c>
      <c r="AI37" s="373"/>
      <c r="AJ37" s="370">
        <v>3994.3850971335892</v>
      </c>
      <c r="AK37" s="373"/>
      <c r="AL37" s="370">
        <v>4079.8351486229662</v>
      </c>
      <c r="AM37" s="373"/>
      <c r="AN37" s="370">
        <v>4553.5996782639286</v>
      </c>
      <c r="AO37" s="373"/>
      <c r="AP37" s="370">
        <v>5248.7149907507046</v>
      </c>
      <c r="AQ37" s="373"/>
      <c r="AR37" s="370">
        <v>5748.5874790298885</v>
      </c>
      <c r="AS37" s="373"/>
      <c r="AT37" s="370">
        <v>5712.9690223427315</v>
      </c>
      <c r="AU37" s="373"/>
      <c r="AV37" s="370">
        <v>5689.679966501395</v>
      </c>
      <c r="AW37" s="373"/>
      <c r="AX37" s="370">
        <v>5830.3120312857691</v>
      </c>
      <c r="AY37" s="373"/>
      <c r="AZ37" s="370">
        <v>5772.573988701869</v>
      </c>
      <c r="BA37" s="373"/>
      <c r="BB37" s="370">
        <v>5460.7405829758291</v>
      </c>
      <c r="BC37" s="373"/>
      <c r="BD37" s="370">
        <v>5344.1620392273471</v>
      </c>
      <c r="BE37" s="373"/>
      <c r="BF37" s="370">
        <v>5192.1042249685861</v>
      </c>
      <c r="BG37" s="373"/>
      <c r="BH37" s="370">
        <v>4821.4293212546936</v>
      </c>
      <c r="BI37" s="373"/>
      <c r="BJ37" s="370">
        <v>4939.7374091156053</v>
      </c>
      <c r="BK37" s="373"/>
      <c r="BL37" s="371">
        <v>4771.4338282029657</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1002.8121742559717</v>
      </c>
      <c r="G38" s="373"/>
      <c r="H38" s="374">
        <v>976.00152294306201</v>
      </c>
      <c r="I38" s="373"/>
      <c r="J38" s="374">
        <v>946.7394874746517</v>
      </c>
      <c r="K38" s="373"/>
      <c r="L38" s="374">
        <v>914.54875422333771</v>
      </c>
      <c r="M38" s="373"/>
      <c r="N38" s="374">
        <v>880.08433190379515</v>
      </c>
      <c r="O38" s="373"/>
      <c r="P38" s="374">
        <v>838.4233226229851</v>
      </c>
      <c r="Q38" s="373"/>
      <c r="R38" s="374">
        <v>791.13663232694091</v>
      </c>
      <c r="S38" s="373"/>
      <c r="T38" s="374">
        <v>797.950542922723</v>
      </c>
      <c r="U38" s="373"/>
      <c r="V38" s="374">
        <v>770.14339849834892</v>
      </c>
      <c r="W38" s="373"/>
      <c r="X38" s="374">
        <v>749.5879397920811</v>
      </c>
      <c r="Y38" s="373"/>
      <c r="Z38" s="374">
        <v>716.56703131264862</v>
      </c>
      <c r="AA38" s="373"/>
      <c r="AB38" s="374">
        <v>708.70244950198708</v>
      </c>
      <c r="AC38" s="373"/>
      <c r="AD38" s="374">
        <v>661.17005891691019</v>
      </c>
      <c r="AE38" s="373"/>
      <c r="AF38" s="374">
        <v>610.07873653982017</v>
      </c>
      <c r="AG38" s="373"/>
      <c r="AH38" s="374">
        <v>612.17723498109137</v>
      </c>
      <c r="AI38" s="373"/>
      <c r="AJ38" s="374">
        <v>552.21898421389551</v>
      </c>
      <c r="AK38" s="373"/>
      <c r="AL38" s="374">
        <v>411.18748603323053</v>
      </c>
      <c r="AM38" s="373"/>
      <c r="AN38" s="374">
        <v>397.78257242892153</v>
      </c>
      <c r="AO38" s="373"/>
      <c r="AP38" s="374">
        <v>316.21376282637596</v>
      </c>
      <c r="AQ38" s="373"/>
      <c r="AR38" s="374">
        <v>253.09627545078345</v>
      </c>
      <c r="AS38" s="373"/>
      <c r="AT38" s="374">
        <v>239.67568013650697</v>
      </c>
      <c r="AU38" s="373"/>
      <c r="AV38" s="374">
        <v>163.30288633028366</v>
      </c>
      <c r="AW38" s="373"/>
      <c r="AX38" s="374">
        <v>70.34895879927852</v>
      </c>
      <c r="AY38" s="373"/>
      <c r="AZ38" s="374">
        <v>37.732825691899841</v>
      </c>
      <c r="BA38" s="373"/>
      <c r="BB38" s="374">
        <v>16.224579597698472</v>
      </c>
      <c r="BC38" s="373"/>
      <c r="BD38" s="374">
        <v>13.429637591988483</v>
      </c>
      <c r="BE38" s="373"/>
      <c r="BF38" s="374">
        <v>11.080765317022983</v>
      </c>
      <c r="BG38" s="373"/>
      <c r="BH38" s="374">
        <v>10.261344193020422</v>
      </c>
      <c r="BI38" s="373"/>
      <c r="BJ38" s="374">
        <v>10.46682703714896</v>
      </c>
      <c r="BK38" s="373"/>
      <c r="BL38" s="375">
        <v>10.400142617301364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5395.4297512525582</v>
      </c>
      <c r="G39" s="373"/>
      <c r="H39" s="374">
        <v>5482.6023659198936</v>
      </c>
      <c r="I39" s="373"/>
      <c r="J39" s="374">
        <v>6330.9033414241039</v>
      </c>
      <c r="K39" s="373"/>
      <c r="L39" s="374">
        <v>5657.7400283473025</v>
      </c>
      <c r="M39" s="373"/>
      <c r="N39" s="374">
        <v>5134.5874112235542</v>
      </c>
      <c r="O39" s="373"/>
      <c r="P39" s="374">
        <v>5174.6319484895339</v>
      </c>
      <c r="Q39" s="373"/>
      <c r="R39" s="374">
        <v>5387.6805056005123</v>
      </c>
      <c r="S39" s="373"/>
      <c r="T39" s="374">
        <v>5556.529727353317</v>
      </c>
      <c r="U39" s="373"/>
      <c r="V39" s="374">
        <v>5126.5413757855831</v>
      </c>
      <c r="W39" s="373"/>
      <c r="X39" s="374">
        <v>4720.6164397731491</v>
      </c>
      <c r="Y39" s="373"/>
      <c r="Z39" s="374">
        <v>4688.0853310278371</v>
      </c>
      <c r="AA39" s="373"/>
      <c r="AB39" s="374">
        <v>3631.2908911679829</v>
      </c>
      <c r="AC39" s="373"/>
      <c r="AD39" s="374">
        <v>3579.5993747182929</v>
      </c>
      <c r="AE39" s="373"/>
      <c r="AF39" s="374">
        <v>3531.3190305789153</v>
      </c>
      <c r="AG39" s="373"/>
      <c r="AH39" s="374">
        <v>3417.9065781971963</v>
      </c>
      <c r="AI39" s="373"/>
      <c r="AJ39" s="374">
        <v>3442.1661129196937</v>
      </c>
      <c r="AK39" s="373"/>
      <c r="AL39" s="374">
        <v>3668.6476625897358</v>
      </c>
      <c r="AM39" s="373"/>
      <c r="AN39" s="374">
        <v>4155.8171058350072</v>
      </c>
      <c r="AO39" s="373"/>
      <c r="AP39" s="374">
        <v>4932.5012279243283</v>
      </c>
      <c r="AQ39" s="373"/>
      <c r="AR39" s="374">
        <v>5495.4912035791049</v>
      </c>
      <c r="AS39" s="373"/>
      <c r="AT39" s="374">
        <v>5473.2933422062242</v>
      </c>
      <c r="AU39" s="373"/>
      <c r="AV39" s="374">
        <v>5526.3770801711116</v>
      </c>
      <c r="AW39" s="373"/>
      <c r="AX39" s="374">
        <v>5759.963072486491</v>
      </c>
      <c r="AY39" s="373"/>
      <c r="AZ39" s="374">
        <v>5734.841163009969</v>
      </c>
      <c r="BA39" s="373"/>
      <c r="BB39" s="374">
        <v>5444.5160033781303</v>
      </c>
      <c r="BC39" s="373"/>
      <c r="BD39" s="374">
        <v>5330.7324016353587</v>
      </c>
      <c r="BE39" s="373"/>
      <c r="BF39" s="374">
        <v>5181.0234596515629</v>
      </c>
      <c r="BG39" s="373"/>
      <c r="BH39" s="374">
        <v>4811.1679770616729</v>
      </c>
      <c r="BI39" s="373"/>
      <c r="BJ39" s="374">
        <v>4929.2705820784558</v>
      </c>
      <c r="BK39" s="373"/>
      <c r="BL39" s="375">
        <v>4761.033685585664</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6.2582630447216516</v>
      </c>
      <c r="G40" s="373"/>
      <c r="H40" s="370">
        <v>9.9975500184107364</v>
      </c>
      <c r="I40" s="373"/>
      <c r="J40" s="370">
        <v>9.7499838927373101</v>
      </c>
      <c r="K40" s="373"/>
      <c r="L40" s="370">
        <v>12.773543099333038</v>
      </c>
      <c r="M40" s="373"/>
      <c r="N40" s="370">
        <v>15.234260505423704</v>
      </c>
      <c r="O40" s="373"/>
      <c r="P40" s="370">
        <v>10.922679507731663</v>
      </c>
      <c r="Q40" s="373"/>
      <c r="R40" s="370">
        <v>15.865649417641379</v>
      </c>
      <c r="S40" s="373"/>
      <c r="T40" s="370">
        <v>19.713962316870383</v>
      </c>
      <c r="U40" s="373"/>
      <c r="V40" s="370">
        <v>19.183615165299372</v>
      </c>
      <c r="W40" s="373"/>
      <c r="X40" s="370">
        <v>18.395514458551677</v>
      </c>
      <c r="Y40" s="373"/>
      <c r="Z40" s="370">
        <v>22.873585451958402</v>
      </c>
      <c r="AA40" s="373"/>
      <c r="AB40" s="370">
        <v>23.700845619660338</v>
      </c>
      <c r="AC40" s="373"/>
      <c r="AD40" s="370">
        <v>25.741383439175646</v>
      </c>
      <c r="AE40" s="373"/>
      <c r="AF40" s="370">
        <v>24.874237357239856</v>
      </c>
      <c r="AG40" s="373"/>
      <c r="AH40" s="370">
        <v>27.263054972460338</v>
      </c>
      <c r="AI40" s="373"/>
      <c r="AJ40" s="370">
        <v>24.079539534983169</v>
      </c>
      <c r="AK40" s="373"/>
      <c r="AL40" s="370">
        <v>20.890795776161227</v>
      </c>
      <c r="AM40" s="373"/>
      <c r="AN40" s="370">
        <v>16.213915930224026</v>
      </c>
      <c r="AO40" s="373"/>
      <c r="AP40" s="370">
        <v>5.9627698775173466</v>
      </c>
      <c r="AQ40" s="373"/>
      <c r="AR40" s="370">
        <v>7.2662426781608218</v>
      </c>
      <c r="AS40" s="373"/>
      <c r="AT40" s="370">
        <v>11.338614432289969</v>
      </c>
      <c r="AU40" s="373"/>
      <c r="AV40" s="370">
        <v>11.12370679806976</v>
      </c>
      <c r="AW40" s="373"/>
      <c r="AX40" s="370">
        <v>9.9889191195817233</v>
      </c>
      <c r="AY40" s="373"/>
      <c r="AZ40" s="370">
        <v>10.994958801336407</v>
      </c>
      <c r="BA40" s="373"/>
      <c r="BB40" s="370">
        <v>12.036889200987234</v>
      </c>
      <c r="BC40" s="373"/>
      <c r="BD40" s="370">
        <v>17.94297071383879</v>
      </c>
      <c r="BE40" s="373"/>
      <c r="BF40" s="370">
        <v>16.659647246829923</v>
      </c>
      <c r="BG40" s="373"/>
      <c r="BH40" s="370">
        <v>16.693974324426705</v>
      </c>
      <c r="BI40" s="373"/>
      <c r="BJ40" s="370">
        <v>15.930795526572711</v>
      </c>
      <c r="BK40" s="373"/>
      <c r="BL40" s="371">
        <v>12.696824610951312</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4.5863488800167911</v>
      </c>
      <c r="G41" s="373"/>
      <c r="H41" s="370">
        <v>5.7683344665648066</v>
      </c>
      <c r="I41" s="373"/>
      <c r="J41" s="370">
        <v>8.7476493844846637</v>
      </c>
      <c r="K41" s="373"/>
      <c r="L41" s="370">
        <v>12.187568396936665</v>
      </c>
      <c r="M41" s="373"/>
      <c r="N41" s="370">
        <v>17.543348470927615</v>
      </c>
      <c r="O41" s="373"/>
      <c r="P41" s="370">
        <v>14.969810879991179</v>
      </c>
      <c r="Q41" s="373"/>
      <c r="R41" s="370">
        <v>21.39283965157373</v>
      </c>
      <c r="S41" s="373"/>
      <c r="T41" s="370">
        <v>20.577384008434571</v>
      </c>
      <c r="U41" s="373"/>
      <c r="V41" s="370">
        <v>23.781885794087813</v>
      </c>
      <c r="W41" s="373"/>
      <c r="X41" s="370">
        <v>27.046334828456036</v>
      </c>
      <c r="Y41" s="373"/>
      <c r="Z41" s="370">
        <v>34.947031296969882</v>
      </c>
      <c r="AA41" s="373"/>
      <c r="AB41" s="370">
        <v>31.684503192080747</v>
      </c>
      <c r="AC41" s="373"/>
      <c r="AD41" s="370">
        <v>32.383034354179486</v>
      </c>
      <c r="AE41" s="373"/>
      <c r="AF41" s="370">
        <v>29.901649288478975</v>
      </c>
      <c r="AG41" s="373"/>
      <c r="AH41" s="370">
        <v>27.982408647391381</v>
      </c>
      <c r="AI41" s="373"/>
      <c r="AJ41" s="370">
        <v>27.019571682634052</v>
      </c>
      <c r="AK41" s="373"/>
      <c r="AL41" s="370">
        <v>32.9310435004966</v>
      </c>
      <c r="AM41" s="373"/>
      <c r="AN41" s="370">
        <v>28.782754942258777</v>
      </c>
      <c r="AO41" s="373"/>
      <c r="AP41" s="370">
        <v>15.214625870471002</v>
      </c>
      <c r="AQ41" s="373"/>
      <c r="AR41" s="370">
        <v>11.64779578844254</v>
      </c>
      <c r="AS41" s="373"/>
      <c r="AT41" s="370">
        <v>14.426030162379234</v>
      </c>
      <c r="AU41" s="373"/>
      <c r="AV41" s="370">
        <v>19.089995153849493</v>
      </c>
      <c r="AW41" s="373"/>
      <c r="AX41" s="370">
        <v>16.291338590279167</v>
      </c>
      <c r="AY41" s="373"/>
      <c r="AZ41" s="370">
        <v>18.705173081079558</v>
      </c>
      <c r="BA41" s="373"/>
      <c r="BB41" s="370">
        <v>22.337242379934231</v>
      </c>
      <c r="BC41" s="373"/>
      <c r="BD41" s="370">
        <v>23.461244803647503</v>
      </c>
      <c r="BE41" s="373"/>
      <c r="BF41" s="370">
        <v>20.349232722485755</v>
      </c>
      <c r="BG41" s="373"/>
      <c r="BH41" s="370">
        <v>20.093539428061185</v>
      </c>
      <c r="BI41" s="373"/>
      <c r="BJ41" s="370">
        <v>20.603742576927161</v>
      </c>
      <c r="BK41" s="373"/>
      <c r="BL41" s="371">
        <v>19.692895613074992</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0.46801929297276151</v>
      </c>
      <c r="G42" s="373"/>
      <c r="H42" s="374">
        <v>0.98425650458249203</v>
      </c>
      <c r="I42" s="373"/>
      <c r="J42" s="374">
        <v>1.195813748607975</v>
      </c>
      <c r="K42" s="373"/>
      <c r="L42" s="374">
        <v>2.1944404853759001</v>
      </c>
      <c r="M42" s="373"/>
      <c r="N42" s="374">
        <v>2.5943269688742014</v>
      </c>
      <c r="O42" s="373"/>
      <c r="P42" s="374">
        <v>2.669917649012103</v>
      </c>
      <c r="Q42" s="373"/>
      <c r="R42" s="374">
        <v>5.0849920157921478</v>
      </c>
      <c r="S42" s="373"/>
      <c r="T42" s="374">
        <v>4.194311383158996</v>
      </c>
      <c r="U42" s="373"/>
      <c r="V42" s="374">
        <v>4.5933122277038372</v>
      </c>
      <c r="W42" s="373"/>
      <c r="X42" s="374">
        <v>6.0097532827216522</v>
      </c>
      <c r="Y42" s="373"/>
      <c r="Z42" s="374">
        <v>6.984879870885174</v>
      </c>
      <c r="AA42" s="373"/>
      <c r="AB42" s="374">
        <v>7.0521451040571934</v>
      </c>
      <c r="AC42" s="373"/>
      <c r="AD42" s="374">
        <v>6.8647850935117871</v>
      </c>
      <c r="AE42" s="373"/>
      <c r="AF42" s="374">
        <v>7.0868930182017422</v>
      </c>
      <c r="AG42" s="373"/>
      <c r="AH42" s="374">
        <v>4.2191048287428847</v>
      </c>
      <c r="AI42" s="373"/>
      <c r="AJ42" s="374">
        <v>2.5628952249720265</v>
      </c>
      <c r="AK42" s="373"/>
      <c r="AL42" s="374">
        <v>1.636021199227605</v>
      </c>
      <c r="AM42" s="373"/>
      <c r="AN42" s="374">
        <v>1.8133767186965855</v>
      </c>
      <c r="AO42" s="373"/>
      <c r="AP42" s="374">
        <v>0.9457468725069903</v>
      </c>
      <c r="AQ42" s="373"/>
      <c r="AR42" s="374">
        <v>1.1825240768420346</v>
      </c>
      <c r="AS42" s="373"/>
      <c r="AT42" s="374">
        <v>1.733173789317707</v>
      </c>
      <c r="AU42" s="373"/>
      <c r="AV42" s="374">
        <v>2.1935922277133599</v>
      </c>
      <c r="AW42" s="373"/>
      <c r="AX42" s="374">
        <v>2.3124046120759139</v>
      </c>
      <c r="AY42" s="373"/>
      <c r="AZ42" s="374">
        <v>2.8262666085790333</v>
      </c>
      <c r="BA42" s="373"/>
      <c r="BB42" s="374">
        <v>4.8694228102456067</v>
      </c>
      <c r="BC42" s="373"/>
      <c r="BD42" s="374">
        <v>4.2109044899949444</v>
      </c>
      <c r="BE42" s="373"/>
      <c r="BF42" s="374">
        <v>3.7423366441992054</v>
      </c>
      <c r="BG42" s="373"/>
      <c r="BH42" s="374">
        <v>4.1964700923412925</v>
      </c>
      <c r="BI42" s="373"/>
      <c r="BJ42" s="374">
        <v>4.6602703366810427</v>
      </c>
      <c r="BK42" s="373"/>
      <c r="BL42" s="375">
        <v>3.9810674237418016</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2.4540319497025558</v>
      </c>
      <c r="G43" s="373"/>
      <c r="H43" s="374">
        <v>2.621719634744168</v>
      </c>
      <c r="I43" s="373"/>
      <c r="J43" s="374">
        <v>5.1929555180833837</v>
      </c>
      <c r="K43" s="373"/>
      <c r="L43" s="374">
        <v>6.1885023385099585</v>
      </c>
      <c r="M43" s="373"/>
      <c r="N43" s="374">
        <v>10.336918116315614</v>
      </c>
      <c r="O43" s="373"/>
      <c r="P43" s="374">
        <v>8.0898011575712623</v>
      </c>
      <c r="Q43" s="373"/>
      <c r="R43" s="374">
        <v>9.6471616922815588</v>
      </c>
      <c r="S43" s="373"/>
      <c r="T43" s="374">
        <v>8.9225124142127186</v>
      </c>
      <c r="U43" s="373"/>
      <c r="V43" s="374">
        <v>10.01907058291714</v>
      </c>
      <c r="W43" s="373"/>
      <c r="X43" s="374">
        <v>12.231978184664671</v>
      </c>
      <c r="Y43" s="373"/>
      <c r="Z43" s="374">
        <v>15.363312791304676</v>
      </c>
      <c r="AA43" s="373"/>
      <c r="AB43" s="374">
        <v>12.802603368129583</v>
      </c>
      <c r="AC43" s="373"/>
      <c r="AD43" s="374">
        <v>14.710946002542583</v>
      </c>
      <c r="AE43" s="373"/>
      <c r="AF43" s="374">
        <v>11.964743436535404</v>
      </c>
      <c r="AG43" s="373"/>
      <c r="AH43" s="374">
        <v>14.761194450854488</v>
      </c>
      <c r="AI43" s="373"/>
      <c r="AJ43" s="374">
        <v>15.61810165843716</v>
      </c>
      <c r="AK43" s="373"/>
      <c r="AL43" s="374">
        <v>23.254668625495938</v>
      </c>
      <c r="AM43" s="373"/>
      <c r="AN43" s="374">
        <v>16.720835509193652</v>
      </c>
      <c r="AO43" s="373"/>
      <c r="AP43" s="374">
        <v>9.2357644512273716</v>
      </c>
      <c r="AQ43" s="373"/>
      <c r="AR43" s="374">
        <v>6.5107749198888829</v>
      </c>
      <c r="AS43" s="373"/>
      <c r="AT43" s="374">
        <v>7.304500210630696</v>
      </c>
      <c r="AU43" s="373"/>
      <c r="AV43" s="374">
        <v>11.713484347203657</v>
      </c>
      <c r="AW43" s="373"/>
      <c r="AX43" s="374">
        <v>8.6101431207950849</v>
      </c>
      <c r="AY43" s="373"/>
      <c r="AZ43" s="374">
        <v>9.7745809439164706</v>
      </c>
      <c r="BA43" s="373"/>
      <c r="BB43" s="374">
        <v>10.558888294684493</v>
      </c>
      <c r="BC43" s="373"/>
      <c r="BD43" s="374">
        <v>12.589646826177175</v>
      </c>
      <c r="BE43" s="373"/>
      <c r="BF43" s="374">
        <v>9.9162037519075614</v>
      </c>
      <c r="BG43" s="373"/>
      <c r="BH43" s="374">
        <v>8.8340396938606638</v>
      </c>
      <c r="BI43" s="373"/>
      <c r="BJ43" s="374">
        <v>8.8550655667320992</v>
      </c>
      <c r="BK43" s="373"/>
      <c r="BL43" s="375">
        <v>8.437040409244549</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1.6642976373414742</v>
      </c>
      <c r="G44" s="373"/>
      <c r="H44" s="374">
        <v>2.1623583272381466</v>
      </c>
      <c r="I44" s="373"/>
      <c r="J44" s="374">
        <v>2.3588801177933041</v>
      </c>
      <c r="K44" s="373"/>
      <c r="L44" s="374">
        <v>3.8046255730508061</v>
      </c>
      <c r="M44" s="373"/>
      <c r="N44" s="374">
        <v>4.6121033857377993</v>
      </c>
      <c r="O44" s="373"/>
      <c r="P44" s="374">
        <v>4.2100920734078144</v>
      </c>
      <c r="Q44" s="373"/>
      <c r="R44" s="374">
        <v>6.6606859435000247</v>
      </c>
      <c r="S44" s="373"/>
      <c r="T44" s="374">
        <v>7.4605602110628553</v>
      </c>
      <c r="U44" s="373"/>
      <c r="V44" s="374">
        <v>9.1695029834668347</v>
      </c>
      <c r="W44" s="373"/>
      <c r="X44" s="374">
        <v>8.804603361069713</v>
      </c>
      <c r="Y44" s="373"/>
      <c r="Z44" s="374">
        <v>12.59883863478003</v>
      </c>
      <c r="AA44" s="373"/>
      <c r="AB44" s="374">
        <v>11.82975471989397</v>
      </c>
      <c r="AC44" s="373"/>
      <c r="AD44" s="374">
        <v>10.807303258125119</v>
      </c>
      <c r="AE44" s="373"/>
      <c r="AF44" s="374">
        <v>10.850012833741829</v>
      </c>
      <c r="AG44" s="373"/>
      <c r="AH44" s="374">
        <v>9.0021093677940076</v>
      </c>
      <c r="AI44" s="373"/>
      <c r="AJ44" s="374">
        <v>8.8385747992248671</v>
      </c>
      <c r="AK44" s="373"/>
      <c r="AL44" s="374">
        <v>8.0403536757730549</v>
      </c>
      <c r="AM44" s="373"/>
      <c r="AN44" s="374">
        <v>10.248542714368538</v>
      </c>
      <c r="AO44" s="373"/>
      <c r="AP44" s="374">
        <v>5.0331145467366394</v>
      </c>
      <c r="AQ44" s="373"/>
      <c r="AR44" s="374">
        <v>3.9544967917116227</v>
      </c>
      <c r="AS44" s="373"/>
      <c r="AT44" s="374">
        <v>5.3883561624308314</v>
      </c>
      <c r="AU44" s="373"/>
      <c r="AV44" s="374">
        <v>5.1829185789324779</v>
      </c>
      <c r="AW44" s="373"/>
      <c r="AX44" s="374">
        <v>5.36879085740817</v>
      </c>
      <c r="AY44" s="373"/>
      <c r="AZ44" s="374">
        <v>6.104325528584055</v>
      </c>
      <c r="BA44" s="373"/>
      <c r="BB44" s="374">
        <v>6.9089312750041314</v>
      </c>
      <c r="BC44" s="373"/>
      <c r="BD44" s="374">
        <v>6.6606934874753865</v>
      </c>
      <c r="BE44" s="373"/>
      <c r="BF44" s="374">
        <v>6.690692326378989</v>
      </c>
      <c r="BG44" s="373"/>
      <c r="BH44" s="374">
        <v>7.0630296418592264</v>
      </c>
      <c r="BI44" s="373"/>
      <c r="BJ44" s="374">
        <v>7.088406673514017</v>
      </c>
      <c r="BK44" s="373"/>
      <c r="BL44" s="375">
        <v>7.2747877800886407</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10.871051864980259</v>
      </c>
      <c r="G45" s="373"/>
      <c r="H45" s="370">
        <v>12.311789109173112</v>
      </c>
      <c r="I45" s="373"/>
      <c r="J45" s="370">
        <v>13.861311135472738</v>
      </c>
      <c r="K45" s="373"/>
      <c r="L45" s="370">
        <v>16.437102604732971</v>
      </c>
      <c r="M45" s="373"/>
      <c r="N45" s="370">
        <v>24.555127458641408</v>
      </c>
      <c r="O45" s="373"/>
      <c r="P45" s="370">
        <v>22.248280656054064</v>
      </c>
      <c r="Q45" s="373"/>
      <c r="R45" s="370">
        <v>27.7285520896096</v>
      </c>
      <c r="S45" s="373"/>
      <c r="T45" s="370">
        <v>26.533754187066602</v>
      </c>
      <c r="U45" s="373"/>
      <c r="V45" s="370">
        <v>29.098455184515419</v>
      </c>
      <c r="W45" s="373"/>
      <c r="X45" s="370">
        <v>30.509328144708647</v>
      </c>
      <c r="Y45" s="373"/>
      <c r="Z45" s="370">
        <v>38.354674379677931</v>
      </c>
      <c r="AA45" s="373"/>
      <c r="AB45" s="370">
        <v>34.124714830062437</v>
      </c>
      <c r="AC45" s="373"/>
      <c r="AD45" s="370">
        <v>37.790588504862995</v>
      </c>
      <c r="AE45" s="373"/>
      <c r="AF45" s="370">
        <v>45.113036272909454</v>
      </c>
      <c r="AG45" s="373"/>
      <c r="AH45" s="370">
        <v>42.940268193210798</v>
      </c>
      <c r="AI45" s="373"/>
      <c r="AJ45" s="370">
        <v>32.735679497059138</v>
      </c>
      <c r="AK45" s="373"/>
      <c r="AL45" s="370">
        <v>34.461817005754611</v>
      </c>
      <c r="AM45" s="373"/>
      <c r="AN45" s="370">
        <v>36.332031307319106</v>
      </c>
      <c r="AO45" s="373"/>
      <c r="AP45" s="370">
        <v>8.1441223712980584</v>
      </c>
      <c r="AQ45" s="373"/>
      <c r="AR45" s="370">
        <v>12.290434827743097</v>
      </c>
      <c r="AS45" s="373"/>
      <c r="AT45" s="370">
        <v>20.034984161060354</v>
      </c>
      <c r="AU45" s="373"/>
      <c r="AV45" s="370">
        <v>22.366612868655803</v>
      </c>
      <c r="AW45" s="373"/>
      <c r="AX45" s="370">
        <v>23.571493208355736</v>
      </c>
      <c r="AY45" s="373"/>
      <c r="AZ45" s="370">
        <v>25.700065537821938</v>
      </c>
      <c r="BA45" s="373"/>
      <c r="BB45" s="370">
        <v>26.598124869960877</v>
      </c>
      <c r="BC45" s="373"/>
      <c r="BD45" s="370">
        <v>14.607079843387089</v>
      </c>
      <c r="BE45" s="373"/>
      <c r="BF45" s="370">
        <v>25.448348699032746</v>
      </c>
      <c r="BG45" s="373"/>
      <c r="BH45" s="370">
        <v>27.277951977287735</v>
      </c>
      <c r="BI45" s="373"/>
      <c r="BJ45" s="370">
        <v>25.584802304391253</v>
      </c>
      <c r="BK45" s="373"/>
      <c r="BL45" s="371">
        <v>12.133076802329976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9.9684427487854901</v>
      </c>
      <c r="G46" s="373"/>
      <c r="H46" s="374">
        <v>10.824848581905259</v>
      </c>
      <c r="I46" s="373"/>
      <c r="J46" s="374">
        <v>11.878034097939382</v>
      </c>
      <c r="K46" s="373"/>
      <c r="L46" s="374">
        <v>14.056346088231109</v>
      </c>
      <c r="M46" s="373"/>
      <c r="N46" s="374">
        <v>20.285972505189122</v>
      </c>
      <c r="O46" s="373"/>
      <c r="P46" s="374">
        <v>19.408201603015069</v>
      </c>
      <c r="Q46" s="373"/>
      <c r="R46" s="374">
        <v>24.076910460001159</v>
      </c>
      <c r="S46" s="373"/>
      <c r="T46" s="374">
        <v>23.878712080341508</v>
      </c>
      <c r="U46" s="373"/>
      <c r="V46" s="374">
        <v>25.340893328545647</v>
      </c>
      <c r="W46" s="373"/>
      <c r="X46" s="374">
        <v>27.675632353281554</v>
      </c>
      <c r="Y46" s="373"/>
      <c r="Z46" s="374">
        <v>34.214167105489899</v>
      </c>
      <c r="AA46" s="373"/>
      <c r="AB46" s="374">
        <v>30.660974467260242</v>
      </c>
      <c r="AC46" s="373"/>
      <c r="AD46" s="374">
        <v>34.204101472422749</v>
      </c>
      <c r="AE46" s="373"/>
      <c r="AF46" s="374">
        <v>41.38651949124786</v>
      </c>
      <c r="AG46" s="373"/>
      <c r="AH46" s="374">
        <v>40.313592644182243</v>
      </c>
      <c r="AI46" s="373"/>
      <c r="AJ46" s="374">
        <v>30.076905598415848</v>
      </c>
      <c r="AK46" s="373"/>
      <c r="AL46" s="374">
        <v>31.131112369752614</v>
      </c>
      <c r="AM46" s="373"/>
      <c r="AN46" s="374">
        <v>33.902398732816771</v>
      </c>
      <c r="AO46" s="373"/>
      <c r="AP46" s="374">
        <v>7.2065533536861315</v>
      </c>
      <c r="AQ46" s="373"/>
      <c r="AR46" s="374">
        <v>11.104437475372775</v>
      </c>
      <c r="AS46" s="373"/>
      <c r="AT46" s="374">
        <v>18.17343818817378</v>
      </c>
      <c r="AU46" s="373"/>
      <c r="AV46" s="374">
        <v>20.188130877140107</v>
      </c>
      <c r="AW46" s="373"/>
      <c r="AX46" s="374">
        <v>21.282323946100647</v>
      </c>
      <c r="AY46" s="373"/>
      <c r="AZ46" s="374">
        <v>23.149010609056894</v>
      </c>
      <c r="BA46" s="373"/>
      <c r="BB46" s="374">
        <v>23.765331851353938</v>
      </c>
      <c r="BC46" s="373"/>
      <c r="BD46" s="374">
        <v>12.683980200936555</v>
      </c>
      <c r="BE46" s="373"/>
      <c r="BF46" s="374">
        <v>22.700525050729169</v>
      </c>
      <c r="BG46" s="373"/>
      <c r="BH46" s="374">
        <v>24.292983291826992</v>
      </c>
      <c r="BI46" s="373"/>
      <c r="BJ46" s="374">
        <v>22.786347286207402</v>
      </c>
      <c r="BK46" s="373"/>
      <c r="BL46" s="375">
        <v>10.401869242104915</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4.7679078612642749E-2</v>
      </c>
      <c r="G47" s="373"/>
      <c r="H47" s="374">
        <v>4.2623838962802856E-2</v>
      </c>
      <c r="I47" s="373"/>
      <c r="J47" s="374">
        <v>4.5571113969070473E-2</v>
      </c>
      <c r="K47" s="373"/>
      <c r="L47" s="374">
        <v>6.6862693189002287E-2</v>
      </c>
      <c r="M47" s="373"/>
      <c r="N47" s="374">
        <v>0.1106835079782645</v>
      </c>
      <c r="O47" s="373"/>
      <c r="P47" s="374">
        <v>4.7373612919860683E-2</v>
      </c>
      <c r="Q47" s="373"/>
      <c r="R47" s="374">
        <v>6.5261998432609297E-2</v>
      </c>
      <c r="S47" s="373"/>
      <c r="T47" s="374">
        <v>8.5887309188139346E-2</v>
      </c>
      <c r="U47" s="373"/>
      <c r="V47" s="374">
        <v>8.1436018433230409E-2</v>
      </c>
      <c r="W47" s="373"/>
      <c r="X47" s="374">
        <v>7.315761853882792E-2</v>
      </c>
      <c r="Y47" s="373"/>
      <c r="Z47" s="374">
        <v>5.1132108635500668E-2</v>
      </c>
      <c r="AA47" s="373"/>
      <c r="AB47" s="374">
        <v>6.1950122590928962E-2</v>
      </c>
      <c r="AC47" s="373"/>
      <c r="AD47" s="374">
        <v>7.95741448292792E-2</v>
      </c>
      <c r="AE47" s="373"/>
      <c r="AF47" s="374">
        <v>6.1023364572672781E-2</v>
      </c>
      <c r="AG47" s="373"/>
      <c r="AH47" s="374">
        <v>5.2848321224586534E-2</v>
      </c>
      <c r="AI47" s="373"/>
      <c r="AJ47" s="374">
        <v>5.7915329380383865E-2</v>
      </c>
      <c r="AK47" s="373"/>
      <c r="AL47" s="374">
        <v>4.2124373391549529E-2</v>
      </c>
      <c r="AM47" s="373"/>
      <c r="AN47" s="374">
        <v>3.1263067824383019E-2</v>
      </c>
      <c r="AO47" s="373"/>
      <c r="AP47" s="374">
        <v>1.912754135149352E-2</v>
      </c>
      <c r="AQ47" s="373"/>
      <c r="AR47" s="374">
        <v>2.0360087469023892E-2</v>
      </c>
      <c r="AS47" s="373"/>
      <c r="AT47" s="374">
        <v>2.8357245189728503E-2</v>
      </c>
      <c r="AU47" s="373"/>
      <c r="AV47" s="374">
        <v>2.5763745588272359E-2</v>
      </c>
      <c r="AW47" s="373"/>
      <c r="AX47" s="374">
        <v>2.4902463203605025E-2</v>
      </c>
      <c r="AY47" s="373"/>
      <c r="AZ47" s="374">
        <v>2.4084839417070406E-2</v>
      </c>
      <c r="BA47" s="373"/>
      <c r="BB47" s="374">
        <v>2.9790966961721871E-2</v>
      </c>
      <c r="BC47" s="373"/>
      <c r="BD47" s="374">
        <v>2.6653103543588484E-2</v>
      </c>
      <c r="BE47" s="373"/>
      <c r="BF47" s="374">
        <v>3.3652628769752974E-2</v>
      </c>
      <c r="BG47" s="373"/>
      <c r="BH47" s="374">
        <v>3.9891058693100716E-2</v>
      </c>
      <c r="BI47" s="373"/>
      <c r="BJ47" s="374">
        <v>3.9778588112826467E-2</v>
      </c>
      <c r="BK47" s="373"/>
      <c r="BL47" s="375">
        <v>3.2198494596633119E-2</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1.3070446135119017E-3</v>
      </c>
      <c r="G48" s="373"/>
      <c r="H48" s="374">
        <v>2.1097801143350536E-4</v>
      </c>
      <c r="I48" s="373"/>
      <c r="J48" s="374">
        <v>6.0012117684311956E-3</v>
      </c>
      <c r="K48" s="373"/>
      <c r="L48" s="374">
        <v>6.9116520582395563E-3</v>
      </c>
      <c r="M48" s="373"/>
      <c r="N48" s="374">
        <v>1.8131070347760542E-2</v>
      </c>
      <c r="O48" s="373"/>
      <c r="P48" s="374">
        <v>6.8690570415868724E-3</v>
      </c>
      <c r="Q48" s="373"/>
      <c r="R48" s="374">
        <v>1.0290346387651854E-2</v>
      </c>
      <c r="S48" s="373"/>
      <c r="T48" s="374">
        <v>9.4146368024340555E-3</v>
      </c>
      <c r="U48" s="373"/>
      <c r="V48" s="374">
        <v>1.4263143163789533E-2</v>
      </c>
      <c r="W48" s="373"/>
      <c r="X48" s="374">
        <v>1.5049612234275223E-2</v>
      </c>
      <c r="Y48" s="373"/>
      <c r="Z48" s="374">
        <v>9.0936024677269441E-4</v>
      </c>
      <c r="AA48" s="373"/>
      <c r="AB48" s="374">
        <v>2.4597834489079756E-3</v>
      </c>
      <c r="AC48" s="373"/>
      <c r="AD48" s="374">
        <v>0.28267881973119752</v>
      </c>
      <c r="AE48" s="373"/>
      <c r="AF48" s="374">
        <v>8.4989331832837668E-3</v>
      </c>
      <c r="AG48" s="373"/>
      <c r="AH48" s="374">
        <v>4.5969821299307941E-2</v>
      </c>
      <c r="AI48" s="373"/>
      <c r="AJ48" s="374">
        <v>3.4426311781010729E-2</v>
      </c>
      <c r="AK48" s="373"/>
      <c r="AL48" s="374">
        <v>5.3192311882487624E-2</v>
      </c>
      <c r="AM48" s="373"/>
      <c r="AN48" s="374">
        <v>4.3276173627486592E-2</v>
      </c>
      <c r="AO48" s="373"/>
      <c r="AP48" s="374">
        <v>1.6177325747915097E-3</v>
      </c>
      <c r="AQ48" s="373"/>
      <c r="AR48" s="374">
        <v>2.6196811111412585E-3</v>
      </c>
      <c r="AS48" s="373"/>
      <c r="AT48" s="374">
        <v>2.848410888770826E-3</v>
      </c>
      <c r="AU48" s="373"/>
      <c r="AV48" s="374">
        <v>5.1134956593533246E-3</v>
      </c>
      <c r="AW48" s="373"/>
      <c r="AX48" s="374">
        <v>6.3141362184655032E-3</v>
      </c>
      <c r="AY48" s="373"/>
      <c r="AZ48" s="374">
        <v>8.1957249765572046E-3</v>
      </c>
      <c r="BA48" s="373"/>
      <c r="BB48" s="374">
        <v>1.3950418885578578E-2</v>
      </c>
      <c r="BC48" s="373"/>
      <c r="BD48" s="374">
        <v>1.4104484860363743E-2</v>
      </c>
      <c r="BE48" s="373"/>
      <c r="BF48" s="374">
        <v>1.1945623509353052E-2</v>
      </c>
      <c r="BG48" s="373"/>
      <c r="BH48" s="374">
        <v>1.3125940179292096E-2</v>
      </c>
      <c r="BI48" s="373"/>
      <c r="BJ48" s="374">
        <v>1.4522819375310891E-2</v>
      </c>
      <c r="BK48" s="373"/>
      <c r="BL48" s="375">
        <v>1.2474392686065832E-2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0.6567158850482977</v>
      </c>
      <c r="G49" s="373"/>
      <c r="H49" s="374">
        <v>1.1397590753056881</v>
      </c>
      <c r="I49" s="373"/>
      <c r="J49" s="374">
        <v>1.4647201673955661</v>
      </c>
      <c r="K49" s="373"/>
      <c r="L49" s="374">
        <v>1.6116867405062123</v>
      </c>
      <c r="M49" s="373"/>
      <c r="N49" s="374">
        <v>2.977780592384788</v>
      </c>
      <c r="O49" s="373"/>
      <c r="P49" s="374">
        <v>1.9690206061555977</v>
      </c>
      <c r="Q49" s="373"/>
      <c r="R49" s="374">
        <v>2.5780476520572773</v>
      </c>
      <c r="S49" s="373"/>
      <c r="T49" s="374">
        <v>1.7011630404658433</v>
      </c>
      <c r="U49" s="373"/>
      <c r="V49" s="374">
        <v>2.6499065916173552</v>
      </c>
      <c r="W49" s="373"/>
      <c r="X49" s="374">
        <v>1.8659504761067234</v>
      </c>
      <c r="Y49" s="373"/>
      <c r="Z49" s="374">
        <v>2.6476837279055898</v>
      </c>
      <c r="AA49" s="373"/>
      <c r="AB49" s="374">
        <v>2.1812781941194994</v>
      </c>
      <c r="AC49" s="373"/>
      <c r="AD49" s="374">
        <v>2.1262961661828124</v>
      </c>
      <c r="AE49" s="373"/>
      <c r="AF49" s="374">
        <v>2.651181005078961</v>
      </c>
      <c r="AG49" s="373"/>
      <c r="AH49" s="374">
        <v>1.6686689813275288</v>
      </c>
      <c r="AI49" s="373"/>
      <c r="AJ49" s="374">
        <v>1.8437639800594419</v>
      </c>
      <c r="AK49" s="373"/>
      <c r="AL49" s="374">
        <v>2.6324869564349185</v>
      </c>
      <c r="AM49" s="373"/>
      <c r="AN49" s="374">
        <v>1.7730935021081422</v>
      </c>
      <c r="AO49" s="373"/>
      <c r="AP49" s="374">
        <v>0.80468700213384214</v>
      </c>
      <c r="AQ49" s="373"/>
      <c r="AR49" s="374">
        <v>1.0230714592530983</v>
      </c>
      <c r="AS49" s="373"/>
      <c r="AT49" s="374">
        <v>1.6425701859551389</v>
      </c>
      <c r="AU49" s="373"/>
      <c r="AV49" s="374">
        <v>1.9056745443868846</v>
      </c>
      <c r="AW49" s="373"/>
      <c r="AX49" s="374">
        <v>1.9880023810673513</v>
      </c>
      <c r="AY49" s="373"/>
      <c r="AZ49" s="374">
        <v>2.0969717871735263</v>
      </c>
      <c r="BA49" s="373"/>
      <c r="BB49" s="374">
        <v>2.2185936964871815</v>
      </c>
      <c r="BC49" s="373"/>
      <c r="BD49" s="374">
        <v>1.4576911966872348</v>
      </c>
      <c r="BE49" s="373"/>
      <c r="BF49" s="374">
        <v>2.209808343632889</v>
      </c>
      <c r="BG49" s="373"/>
      <c r="BH49" s="374">
        <v>2.3543499550603402</v>
      </c>
      <c r="BI49" s="373"/>
      <c r="BJ49" s="374">
        <v>2.2474881197593048</v>
      </c>
      <c r="BK49" s="373"/>
      <c r="BL49" s="375">
        <v>1.2877463948942545</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0.19690710792031779</v>
      </c>
      <c r="G50" s="373"/>
      <c r="H50" s="374">
        <v>0.30434663498793035</v>
      </c>
      <c r="I50" s="373"/>
      <c r="J50" s="374">
        <v>0.46698454440028703</v>
      </c>
      <c r="K50" s="373"/>
      <c r="L50" s="374">
        <v>0.69529543074840894</v>
      </c>
      <c r="M50" s="373"/>
      <c r="N50" s="374">
        <v>1.1625597827414722</v>
      </c>
      <c r="O50" s="373"/>
      <c r="P50" s="374">
        <v>0.81681577692194884</v>
      </c>
      <c r="Q50" s="373"/>
      <c r="R50" s="374">
        <v>0.99804163273090252</v>
      </c>
      <c r="S50" s="373"/>
      <c r="T50" s="374">
        <v>0.85857712026867927</v>
      </c>
      <c r="U50" s="373"/>
      <c r="V50" s="374">
        <v>1.0119561027553985</v>
      </c>
      <c r="W50" s="373"/>
      <c r="X50" s="374">
        <v>0.87953808454726756</v>
      </c>
      <c r="Y50" s="373"/>
      <c r="Z50" s="374">
        <v>1.4407820774001732</v>
      </c>
      <c r="AA50" s="373"/>
      <c r="AB50" s="374">
        <v>1.2180522626428563</v>
      </c>
      <c r="AC50" s="373"/>
      <c r="AD50" s="374">
        <v>1.0979379016969582</v>
      </c>
      <c r="AE50" s="373"/>
      <c r="AF50" s="374">
        <v>1.0058134788266806</v>
      </c>
      <c r="AG50" s="373"/>
      <c r="AH50" s="374">
        <v>0.8591884251771309</v>
      </c>
      <c r="AI50" s="373"/>
      <c r="AJ50" s="374">
        <v>0.72266827742245243</v>
      </c>
      <c r="AK50" s="373"/>
      <c r="AL50" s="374">
        <v>0.60290099429304111</v>
      </c>
      <c r="AM50" s="373"/>
      <c r="AN50" s="374">
        <v>0.58199983094232244</v>
      </c>
      <c r="AO50" s="373"/>
      <c r="AP50" s="374">
        <v>0.11213674155179898</v>
      </c>
      <c r="AQ50" s="373"/>
      <c r="AR50" s="374">
        <v>0.13994612453705882</v>
      </c>
      <c r="AS50" s="373"/>
      <c r="AT50" s="374">
        <v>0.18777013085293659</v>
      </c>
      <c r="AU50" s="373"/>
      <c r="AV50" s="374">
        <v>0.24193020588118708</v>
      </c>
      <c r="AW50" s="373"/>
      <c r="AX50" s="374">
        <v>0.26995028176566871</v>
      </c>
      <c r="AY50" s="373"/>
      <c r="AZ50" s="374">
        <v>0.42180257719789233</v>
      </c>
      <c r="BA50" s="373"/>
      <c r="BB50" s="374">
        <v>0.57045793627245434</v>
      </c>
      <c r="BC50" s="373"/>
      <c r="BD50" s="374">
        <v>0.42465085735934704</v>
      </c>
      <c r="BE50" s="373"/>
      <c r="BF50" s="374">
        <v>0.49241705239157979</v>
      </c>
      <c r="BG50" s="373"/>
      <c r="BH50" s="374">
        <v>0.57760173152801009</v>
      </c>
      <c r="BI50" s="373"/>
      <c r="BJ50" s="374">
        <v>0.49666549093640944</v>
      </c>
      <c r="BK50" s="373"/>
      <c r="BL50" s="375">
        <v>0.39878827804810696</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0.42045462409620726</v>
      </c>
      <c r="G51" s="373"/>
      <c r="H51" s="370">
        <v>0.60800499451755441</v>
      </c>
      <c r="I51" s="373"/>
      <c r="J51" s="370">
        <v>0.95962745892889512</v>
      </c>
      <c r="K51" s="373"/>
      <c r="L51" s="370">
        <v>1.4144532780064425</v>
      </c>
      <c r="M51" s="373"/>
      <c r="N51" s="370">
        <v>2.1865557904635615</v>
      </c>
      <c r="O51" s="373"/>
      <c r="P51" s="370">
        <v>1.9518713668038141</v>
      </c>
      <c r="Q51" s="373"/>
      <c r="R51" s="370">
        <v>2.6588676283252899</v>
      </c>
      <c r="S51" s="373"/>
      <c r="T51" s="370">
        <v>2.3555297495432397</v>
      </c>
      <c r="U51" s="373"/>
      <c r="V51" s="370">
        <v>2.3594059436885089</v>
      </c>
      <c r="W51" s="373"/>
      <c r="X51" s="370">
        <v>2.4202658138779354</v>
      </c>
      <c r="Y51" s="373"/>
      <c r="Z51" s="370">
        <v>3.1283490397378642</v>
      </c>
      <c r="AA51" s="373"/>
      <c r="AB51" s="370">
        <v>2.772827611611234</v>
      </c>
      <c r="AC51" s="373"/>
      <c r="AD51" s="370">
        <v>2.2926621511008718</v>
      </c>
      <c r="AE51" s="373"/>
      <c r="AF51" s="370">
        <v>2.3740084992805164</v>
      </c>
      <c r="AG51" s="373"/>
      <c r="AH51" s="370">
        <v>2.0071002131236031</v>
      </c>
      <c r="AI51" s="373"/>
      <c r="AJ51" s="370">
        <v>1.801517017403842</v>
      </c>
      <c r="AK51" s="373"/>
      <c r="AL51" s="370">
        <v>1.4971256479660562</v>
      </c>
      <c r="AM51" s="373"/>
      <c r="AN51" s="370">
        <v>1.731892991816343</v>
      </c>
      <c r="AO51" s="373"/>
      <c r="AP51" s="370">
        <v>0.84451024952039555</v>
      </c>
      <c r="AQ51" s="373"/>
      <c r="AR51" s="370">
        <v>0.90196728479876709</v>
      </c>
      <c r="AS51" s="373"/>
      <c r="AT51" s="370">
        <v>1.1345740078380493</v>
      </c>
      <c r="AU51" s="373"/>
      <c r="AV51" s="370">
        <v>1.3710417992075681</v>
      </c>
      <c r="AW51" s="373"/>
      <c r="AX51" s="370">
        <v>1.4226353597936139</v>
      </c>
      <c r="AY51" s="373"/>
      <c r="AZ51" s="370">
        <v>1.6429595853720658</v>
      </c>
      <c r="BA51" s="373"/>
      <c r="BB51" s="370">
        <v>1.8390733528010152</v>
      </c>
      <c r="BC51" s="373"/>
      <c r="BD51" s="370">
        <v>1.8868141658328133</v>
      </c>
      <c r="BE51" s="373"/>
      <c r="BF51" s="370">
        <v>1.8340173985483486</v>
      </c>
      <c r="BG51" s="373"/>
      <c r="BH51" s="370">
        <v>1.9418128164642434</v>
      </c>
      <c r="BI51" s="373"/>
      <c r="BJ51" s="370">
        <v>1.9220980195082342</v>
      </c>
      <c r="BK51" s="373"/>
      <c r="BL51" s="371">
        <v>2.1183304747258096</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0.88954898819012285</v>
      </c>
      <c r="G52" s="373"/>
      <c r="H52" s="370">
        <v>1.6225989620566972</v>
      </c>
      <c r="I52" s="373"/>
      <c r="J52" s="370">
        <v>2.2849339214979434</v>
      </c>
      <c r="K52" s="373"/>
      <c r="L52" s="370">
        <v>3.0713242193356405</v>
      </c>
      <c r="M52" s="373"/>
      <c r="N52" s="370">
        <v>5.3211859740597456</v>
      </c>
      <c r="O52" s="373"/>
      <c r="P52" s="370">
        <v>3.9524478780748873</v>
      </c>
      <c r="Q52" s="373"/>
      <c r="R52" s="370">
        <v>5.1745799651842939</v>
      </c>
      <c r="S52" s="373"/>
      <c r="T52" s="370">
        <v>4.9964962226284308</v>
      </c>
      <c r="U52" s="373"/>
      <c r="V52" s="370">
        <v>5.4981131548066164</v>
      </c>
      <c r="W52" s="373"/>
      <c r="X52" s="370">
        <v>5.5518403696854115</v>
      </c>
      <c r="Y52" s="373"/>
      <c r="Z52" s="370">
        <v>7.2797320293175307</v>
      </c>
      <c r="AA52" s="373"/>
      <c r="AB52" s="370">
        <v>6.5913187034552356</v>
      </c>
      <c r="AC52" s="373"/>
      <c r="AD52" s="370">
        <v>6.8359208407092469</v>
      </c>
      <c r="AE52" s="373"/>
      <c r="AF52" s="370">
        <v>6.5431689060690283</v>
      </c>
      <c r="AG52" s="373"/>
      <c r="AH52" s="370">
        <v>6.919817456621784</v>
      </c>
      <c r="AI52" s="373"/>
      <c r="AJ52" s="370">
        <v>6.5800329064704268</v>
      </c>
      <c r="AK52" s="373"/>
      <c r="AL52" s="370">
        <v>5.6676188770005869</v>
      </c>
      <c r="AM52" s="373"/>
      <c r="AN52" s="370">
        <v>6.0629993802966951</v>
      </c>
      <c r="AO52" s="373"/>
      <c r="AP52" s="370">
        <v>0.72670586158188866</v>
      </c>
      <c r="AQ52" s="373"/>
      <c r="AR52" s="370">
        <v>0.86615461655028803</v>
      </c>
      <c r="AS52" s="373"/>
      <c r="AT52" s="370">
        <v>1.1147303551680139</v>
      </c>
      <c r="AU52" s="373"/>
      <c r="AV52" s="370">
        <v>1.9096864974395182</v>
      </c>
      <c r="AW52" s="373"/>
      <c r="AX52" s="370">
        <v>2.0822292439873533</v>
      </c>
      <c r="AY52" s="373"/>
      <c r="AZ52" s="370">
        <v>2.30964463942043</v>
      </c>
      <c r="BA52" s="373"/>
      <c r="BB52" s="370">
        <v>2.1883941530784847</v>
      </c>
      <c r="BC52" s="373"/>
      <c r="BD52" s="370">
        <v>2.4573670511515298</v>
      </c>
      <c r="BE52" s="373"/>
      <c r="BF52" s="370">
        <v>2.2935824684876955</v>
      </c>
      <c r="BG52" s="373"/>
      <c r="BH52" s="370">
        <v>2.3928303793383225</v>
      </c>
      <c r="BI52" s="373"/>
      <c r="BJ52" s="370">
        <v>2.3642243513336831</v>
      </c>
      <c r="BK52" s="373"/>
      <c r="BL52" s="371">
        <v>2.706897067799944</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8"/>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8.4433924416268513E-2</v>
      </c>
      <c r="G54" s="373"/>
      <c r="H54" s="374">
        <v>0.17592547592657218</v>
      </c>
      <c r="I54" s="373"/>
      <c r="J54" s="374">
        <v>0.20077297590389062</v>
      </c>
      <c r="K54" s="373"/>
      <c r="L54" s="374">
        <v>0.24570172993953809</v>
      </c>
      <c r="M54" s="373"/>
      <c r="N54" s="374">
        <v>0.46676705189323575</v>
      </c>
      <c r="O54" s="373"/>
      <c r="P54" s="374">
        <v>0.40849942008824086</v>
      </c>
      <c r="Q54" s="373"/>
      <c r="R54" s="374">
        <v>0.48380112499550521</v>
      </c>
      <c r="S54" s="373"/>
      <c r="T54" s="374">
        <v>0.54912549487060247</v>
      </c>
      <c r="U54" s="373"/>
      <c r="V54" s="374">
        <v>0.6485582685218686</v>
      </c>
      <c r="W54" s="373"/>
      <c r="X54" s="374">
        <v>0.61315074500038991</v>
      </c>
      <c r="Y54" s="373"/>
      <c r="Z54" s="374">
        <v>0.81310733379925737</v>
      </c>
      <c r="AA54" s="373"/>
      <c r="AB54" s="374">
        <v>0.80924959640081462</v>
      </c>
      <c r="AC54" s="373"/>
      <c r="AD54" s="374">
        <v>0.71358851311662452</v>
      </c>
      <c r="AE54" s="373"/>
      <c r="AF54" s="374">
        <v>0.84611623816493187</v>
      </c>
      <c r="AG54" s="373"/>
      <c r="AH54" s="374">
        <v>0.67329903888998632</v>
      </c>
      <c r="AI54" s="373"/>
      <c r="AJ54" s="374">
        <v>0.69116271465450763</v>
      </c>
      <c r="AK54" s="373"/>
      <c r="AL54" s="374">
        <v>0.50541556361278106</v>
      </c>
      <c r="AM54" s="373"/>
      <c r="AN54" s="374">
        <v>0.53503761436952024</v>
      </c>
      <c r="AO54" s="373"/>
      <c r="AP54" s="374">
        <v>0.10476982155774305</v>
      </c>
      <c r="AQ54" s="373"/>
      <c r="AR54" s="374">
        <v>0.10888168994764615</v>
      </c>
      <c r="AS54" s="373"/>
      <c r="AT54" s="374">
        <v>0.13432343710387881</v>
      </c>
      <c r="AU54" s="373"/>
      <c r="AV54" s="374">
        <v>0.16367875224722367</v>
      </c>
      <c r="AW54" s="373"/>
      <c r="AX54" s="374">
        <v>0.17185146329499948</v>
      </c>
      <c r="AY54" s="373"/>
      <c r="AZ54" s="374">
        <v>0.19140434694436509</v>
      </c>
      <c r="BA54" s="373"/>
      <c r="BB54" s="374">
        <v>0.20720859988922163</v>
      </c>
      <c r="BC54" s="373"/>
      <c r="BD54" s="374">
        <v>0.21140368865318065</v>
      </c>
      <c r="BE54" s="373"/>
      <c r="BF54" s="374">
        <v>0.19383330276163255</v>
      </c>
      <c r="BG54" s="373"/>
      <c r="BH54" s="374">
        <v>0.20567065983017169</v>
      </c>
      <c r="BI54" s="373"/>
      <c r="BJ54" s="374">
        <v>0.20896890755953076</v>
      </c>
      <c r="BK54" s="373"/>
      <c r="BL54" s="375">
        <v>0.23590856902845433</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5.672803961805184E-2</v>
      </c>
      <c r="G55" s="373"/>
      <c r="H55" s="374">
        <v>0.10921778889865554</v>
      </c>
      <c r="I55" s="373"/>
      <c r="J55" s="374">
        <v>0.19093401977889451</v>
      </c>
      <c r="K55" s="373"/>
      <c r="L55" s="374">
        <v>0.24353487491425191</v>
      </c>
      <c r="M55" s="373"/>
      <c r="N55" s="374">
        <v>0.55225257540861106</v>
      </c>
      <c r="O55" s="373"/>
      <c r="P55" s="374">
        <v>0.32429735145066513</v>
      </c>
      <c r="Q55" s="373"/>
      <c r="R55" s="374">
        <v>0.39947781595746085</v>
      </c>
      <c r="S55" s="373"/>
      <c r="T55" s="374">
        <v>0.38335641967529099</v>
      </c>
      <c r="U55" s="373"/>
      <c r="V55" s="374">
        <v>0.29837891062527166</v>
      </c>
      <c r="W55" s="373"/>
      <c r="X55" s="374">
        <v>0.27670343152349758</v>
      </c>
      <c r="Y55" s="373"/>
      <c r="Z55" s="374">
        <v>0.3152350689012558</v>
      </c>
      <c r="AA55" s="373"/>
      <c r="AB55" s="374">
        <v>0.43645435871241417</v>
      </c>
      <c r="AC55" s="373"/>
      <c r="AD55" s="374">
        <v>0.60518401863409965</v>
      </c>
      <c r="AE55" s="373"/>
      <c r="AF55" s="374">
        <v>0.43668571429434977</v>
      </c>
      <c r="AG55" s="373"/>
      <c r="AH55" s="374">
        <v>0.56617856710269676</v>
      </c>
      <c r="AI55" s="373"/>
      <c r="AJ55" s="374">
        <v>0.45987812393640271</v>
      </c>
      <c r="AK55" s="373"/>
      <c r="AL55" s="374">
        <v>0.30681368868439851</v>
      </c>
      <c r="AM55" s="373"/>
      <c r="AN55" s="374">
        <v>0.35096459998227653</v>
      </c>
      <c r="AO55" s="373"/>
      <c r="AP55" s="374">
        <v>8.0999745654117189E-2</v>
      </c>
      <c r="AQ55" s="373"/>
      <c r="AR55" s="374">
        <v>9.1697279780849641E-2</v>
      </c>
      <c r="AS55" s="373"/>
      <c r="AT55" s="374">
        <v>0.11541846231358906</v>
      </c>
      <c r="AU55" s="373"/>
      <c r="AV55" s="374">
        <v>0.14037947838615855</v>
      </c>
      <c r="AW55" s="373"/>
      <c r="AX55" s="374">
        <v>0.15898965791162289</v>
      </c>
      <c r="AY55" s="373"/>
      <c r="AZ55" s="374">
        <v>0.18102719143115045</v>
      </c>
      <c r="BA55" s="373"/>
      <c r="BB55" s="374">
        <v>0.20459869162214001</v>
      </c>
      <c r="BC55" s="373"/>
      <c r="BD55" s="374">
        <v>0.23091565237408912</v>
      </c>
      <c r="BE55" s="373"/>
      <c r="BF55" s="374">
        <v>0.20719981641457758</v>
      </c>
      <c r="BG55" s="373"/>
      <c r="BH55" s="374">
        <v>0.22090736894510968</v>
      </c>
      <c r="BI55" s="373"/>
      <c r="BJ55" s="374">
        <v>0.22092452384281558</v>
      </c>
      <c r="BK55" s="373"/>
      <c r="BL55" s="375">
        <v>0.24472239364219583</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0.53442157330542817</v>
      </c>
      <c r="G56" s="373"/>
      <c r="H56" s="378">
        <v>0.89398493301101112</v>
      </c>
      <c r="I56" s="373"/>
      <c r="J56" s="378">
        <v>1.2970770983317998</v>
      </c>
      <c r="K56" s="373"/>
      <c r="L56" s="378">
        <v>1.9739092870600852</v>
      </c>
      <c r="M56" s="373"/>
      <c r="N56" s="378">
        <v>3.1068923232876893</v>
      </c>
      <c r="O56" s="373"/>
      <c r="P56" s="378">
        <v>2.2573598211679862</v>
      </c>
      <c r="Q56" s="373"/>
      <c r="R56" s="378">
        <v>2.9530112771896015</v>
      </c>
      <c r="S56" s="373"/>
      <c r="T56" s="378">
        <v>3.0588269067426239</v>
      </c>
      <c r="U56" s="373"/>
      <c r="V56" s="378">
        <v>3.3943797695198024</v>
      </c>
      <c r="W56" s="373"/>
      <c r="X56" s="378">
        <v>3.3692611619249746</v>
      </c>
      <c r="Y56" s="373"/>
      <c r="Z56" s="378">
        <v>4.5566051304928257</v>
      </c>
      <c r="AA56" s="373"/>
      <c r="AB56" s="378">
        <v>3.6360737108872554</v>
      </c>
      <c r="AC56" s="373"/>
      <c r="AD56" s="378">
        <v>3.3674171579424028</v>
      </c>
      <c r="AE56" s="373"/>
      <c r="AF56" s="378">
        <v>3.0528188268228909</v>
      </c>
      <c r="AG56" s="373"/>
      <c r="AH56" s="378">
        <v>2.9341246439317601</v>
      </c>
      <c r="AI56" s="373"/>
      <c r="AJ56" s="378">
        <v>2.7411760672578898</v>
      </c>
      <c r="AK56" s="373"/>
      <c r="AL56" s="378">
        <v>2.1917742280983514</v>
      </c>
      <c r="AM56" s="373"/>
      <c r="AN56" s="378">
        <v>2.197931839076297</v>
      </c>
      <c r="AO56" s="373"/>
      <c r="AP56" s="378">
        <v>5.600814964875428E-2</v>
      </c>
      <c r="AQ56" s="373"/>
      <c r="AR56" s="378">
        <v>7.9059713470570572E-2</v>
      </c>
      <c r="AS56" s="373"/>
      <c r="AT56" s="378">
        <v>0.10517647356953284</v>
      </c>
      <c r="AU56" s="373"/>
      <c r="AV56" s="378">
        <v>0.13321403266648255</v>
      </c>
      <c r="AW56" s="373"/>
      <c r="AX56" s="378">
        <v>0.14385866371646558</v>
      </c>
      <c r="AY56" s="373"/>
      <c r="AZ56" s="378">
        <v>0.17528460119803232</v>
      </c>
      <c r="BA56" s="373"/>
      <c r="BB56" s="378">
        <v>0.20611300450300696</v>
      </c>
      <c r="BC56" s="373"/>
      <c r="BD56" s="378">
        <v>0.2378031902935191</v>
      </c>
      <c r="BE56" s="373"/>
      <c r="BF56" s="378">
        <v>0.19387281491525593</v>
      </c>
      <c r="BG56" s="373"/>
      <c r="BH56" s="378">
        <v>0.18868632747780084</v>
      </c>
      <c r="BI56" s="373"/>
      <c r="BJ56" s="378">
        <v>0.17464109613706919</v>
      </c>
      <c r="BK56" s="373"/>
      <c r="BL56" s="379">
        <v>0.19055437204149284</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0.21396545085037438</v>
      </c>
      <c r="G57" s="373"/>
      <c r="H57" s="378">
        <v>0.44347076422045828</v>
      </c>
      <c r="I57" s="373"/>
      <c r="J57" s="378">
        <v>0.5961498274833581</v>
      </c>
      <c r="K57" s="373"/>
      <c r="L57" s="378">
        <v>0.60817832742176525</v>
      </c>
      <c r="M57" s="373"/>
      <c r="N57" s="378">
        <v>1.1952740234702091</v>
      </c>
      <c r="O57" s="373"/>
      <c r="P57" s="378">
        <v>0.96229128536799502</v>
      </c>
      <c r="Q57" s="373"/>
      <c r="R57" s="378">
        <v>1.3382897470417261</v>
      </c>
      <c r="S57" s="373"/>
      <c r="T57" s="378">
        <v>1.0051874013399134</v>
      </c>
      <c r="U57" s="373"/>
      <c r="V57" s="378">
        <v>1.1567962061396739</v>
      </c>
      <c r="W57" s="373"/>
      <c r="X57" s="378">
        <v>1.2927250312365497</v>
      </c>
      <c r="Y57" s="373"/>
      <c r="Z57" s="378">
        <v>1.5947844961241924</v>
      </c>
      <c r="AA57" s="373"/>
      <c r="AB57" s="378">
        <v>1.7095410374547513</v>
      </c>
      <c r="AC57" s="373"/>
      <c r="AD57" s="378">
        <v>2.1497311510161197</v>
      </c>
      <c r="AE57" s="373"/>
      <c r="AF57" s="378">
        <v>2.2075481267868557</v>
      </c>
      <c r="AG57" s="373"/>
      <c r="AH57" s="378">
        <v>2.7462152066973409</v>
      </c>
      <c r="AI57" s="373"/>
      <c r="AJ57" s="378">
        <v>2.6878160006216274</v>
      </c>
      <c r="AK57" s="373"/>
      <c r="AL57" s="378">
        <v>2.6636153966050564</v>
      </c>
      <c r="AM57" s="373"/>
      <c r="AN57" s="378">
        <v>2.9790653268686014</v>
      </c>
      <c r="AO57" s="373"/>
      <c r="AP57" s="378">
        <v>0.48492814472127416</v>
      </c>
      <c r="AQ57" s="373"/>
      <c r="AR57" s="378">
        <v>0.58651593335122165</v>
      </c>
      <c r="AS57" s="373"/>
      <c r="AT57" s="378">
        <v>0.75981198218101309</v>
      </c>
      <c r="AU57" s="373"/>
      <c r="AV57" s="378">
        <v>1.4724142341396533</v>
      </c>
      <c r="AW57" s="373"/>
      <c r="AX57" s="378">
        <v>1.6075294590642653</v>
      </c>
      <c r="AY57" s="373"/>
      <c r="AZ57" s="378">
        <v>1.7619284998468818</v>
      </c>
      <c r="BA57" s="373"/>
      <c r="BB57" s="378">
        <v>1.5704738570641159</v>
      </c>
      <c r="BC57" s="373"/>
      <c r="BD57" s="378">
        <v>1.7772445198307407</v>
      </c>
      <c r="BE57" s="373"/>
      <c r="BF57" s="378">
        <v>1.6986765343962298</v>
      </c>
      <c r="BG57" s="373"/>
      <c r="BH57" s="378">
        <v>1.7775660230852401</v>
      </c>
      <c r="BI57" s="373"/>
      <c r="BJ57" s="378">
        <v>1.7596898237942675</v>
      </c>
      <c r="BK57" s="373"/>
      <c r="BL57" s="379">
        <v>2.0357117330878012</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2.5808545443873316</v>
      </c>
      <c r="G58" s="373"/>
      <c r="H58" s="370">
        <v>2.1500509735540967</v>
      </c>
      <c r="I58" s="373"/>
      <c r="J58" s="370">
        <v>3.0672437471776068</v>
      </c>
      <c r="K58" s="373"/>
      <c r="L58" s="370">
        <v>3.6776342265538839</v>
      </c>
      <c r="M58" s="373"/>
      <c r="N58" s="370">
        <v>6.0053153564210433</v>
      </c>
      <c r="O58" s="373"/>
      <c r="P58" s="370">
        <v>3.5119609882722318</v>
      </c>
      <c r="Q58" s="373"/>
      <c r="R58" s="370">
        <v>4.1102359001921798</v>
      </c>
      <c r="S58" s="373"/>
      <c r="T58" s="370">
        <v>5.9007864295840999</v>
      </c>
      <c r="U58" s="373"/>
      <c r="V58" s="370">
        <v>5.9810136026847838</v>
      </c>
      <c r="W58" s="373"/>
      <c r="X58" s="370">
        <v>5.9274400269892116</v>
      </c>
      <c r="Y58" s="373"/>
      <c r="Z58" s="370">
        <v>8.2568631008558189</v>
      </c>
      <c r="AA58" s="373"/>
      <c r="AB58" s="370">
        <v>6.8863591411458964</v>
      </c>
      <c r="AC58" s="373"/>
      <c r="AD58" s="370">
        <v>6.3876496403861687</v>
      </c>
      <c r="AE58" s="373"/>
      <c r="AF58" s="370">
        <v>5.8139002570378269</v>
      </c>
      <c r="AG58" s="373"/>
      <c r="AH58" s="370">
        <v>5.9443512767456133</v>
      </c>
      <c r="AI58" s="373"/>
      <c r="AJ58" s="370">
        <v>5.9020372752916757</v>
      </c>
      <c r="AK58" s="373"/>
      <c r="AL58" s="370">
        <v>5.1455213145171612</v>
      </c>
      <c r="AM58" s="373"/>
      <c r="AN58" s="370">
        <v>4.832387152005186</v>
      </c>
      <c r="AO58" s="373"/>
      <c r="AP58" s="370">
        <v>0.17723285956952378</v>
      </c>
      <c r="AQ58" s="373"/>
      <c r="AR58" s="370">
        <v>0.26124758689316047</v>
      </c>
      <c r="AS58" s="373"/>
      <c r="AT58" s="370">
        <v>0.35838976448109228</v>
      </c>
      <c r="AU58" s="373"/>
      <c r="AV58" s="370">
        <v>0.73978730129749737</v>
      </c>
      <c r="AW58" s="373"/>
      <c r="AX58" s="370">
        <v>1.2716428825006949</v>
      </c>
      <c r="AY58" s="373"/>
      <c r="AZ58" s="370">
        <v>1.6328976032348617</v>
      </c>
      <c r="BA58" s="373"/>
      <c r="BB58" s="370">
        <v>2.7543546619863073</v>
      </c>
      <c r="BC58" s="373"/>
      <c r="BD58" s="370">
        <v>2.5721481929118384</v>
      </c>
      <c r="BE58" s="373"/>
      <c r="BF58" s="370">
        <v>2.0412891886196483</v>
      </c>
      <c r="BG58" s="373"/>
      <c r="BH58" s="370">
        <v>2.0595794636634892</v>
      </c>
      <c r="BI58" s="373"/>
      <c r="BJ58" s="370">
        <v>1.8816057719849408</v>
      </c>
      <c r="BK58" s="373"/>
      <c r="BL58" s="371">
        <v>1.9640191105334037</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1.8871208634229109</v>
      </c>
      <c r="G59" s="373"/>
      <c r="H59" s="374">
        <v>1.6765173783414011</v>
      </c>
      <c r="I59" s="373"/>
      <c r="J59" s="374">
        <v>2.3082395890830285</v>
      </c>
      <c r="K59" s="373"/>
      <c r="L59" s="374">
        <v>2.2504896846455482</v>
      </c>
      <c r="M59" s="373"/>
      <c r="N59" s="374">
        <v>3.0065344341733273</v>
      </c>
      <c r="O59" s="373"/>
      <c r="P59" s="374">
        <v>1.8302587009857909</v>
      </c>
      <c r="Q59" s="373"/>
      <c r="R59" s="374">
        <v>2.3313375561223033</v>
      </c>
      <c r="S59" s="373"/>
      <c r="T59" s="374">
        <v>3.7681991816494289</v>
      </c>
      <c r="U59" s="373"/>
      <c r="V59" s="374">
        <v>3.9799549942303125</v>
      </c>
      <c r="W59" s="373"/>
      <c r="X59" s="374">
        <v>3.8629713509883725</v>
      </c>
      <c r="Y59" s="373"/>
      <c r="Z59" s="374">
        <v>5.9648284112586003</v>
      </c>
      <c r="AA59" s="373"/>
      <c r="AB59" s="374">
        <v>5.2359986862282133</v>
      </c>
      <c r="AC59" s="373"/>
      <c r="AD59" s="374">
        <v>4.4444265500313138</v>
      </c>
      <c r="AE59" s="373"/>
      <c r="AF59" s="374">
        <v>3.2391562954801332</v>
      </c>
      <c r="AG59" s="373"/>
      <c r="AH59" s="374">
        <v>4.2829993982509764</v>
      </c>
      <c r="AI59" s="373"/>
      <c r="AJ59" s="374">
        <v>4.4967771906733969</v>
      </c>
      <c r="AK59" s="373"/>
      <c r="AL59" s="374">
        <v>3.6805749634297702</v>
      </c>
      <c r="AM59" s="373"/>
      <c r="AN59" s="374">
        <v>3.7988413556130558</v>
      </c>
      <c r="AO59" s="373"/>
      <c r="AP59" s="374">
        <v>6.1249591737878542E-2</v>
      </c>
      <c r="AQ59" s="373"/>
      <c r="AR59" s="374">
        <v>0.12581451605344693</v>
      </c>
      <c r="AS59" s="373"/>
      <c r="AT59" s="374">
        <v>0.19159521698251897</v>
      </c>
      <c r="AU59" s="373"/>
      <c r="AV59" s="374">
        <v>0.53252931016018223</v>
      </c>
      <c r="AW59" s="373"/>
      <c r="AX59" s="374">
        <v>1.0522957833736226</v>
      </c>
      <c r="AY59" s="373"/>
      <c r="AZ59" s="374">
        <v>1.3991209587487075</v>
      </c>
      <c r="BA59" s="373"/>
      <c r="BB59" s="374">
        <v>2.420398394947465</v>
      </c>
      <c r="BC59" s="373"/>
      <c r="BD59" s="374">
        <v>2.2198712525901159</v>
      </c>
      <c r="BE59" s="373"/>
      <c r="BF59" s="374">
        <v>1.7524423406022875</v>
      </c>
      <c r="BG59" s="373"/>
      <c r="BH59" s="374">
        <v>1.7627606863955456</v>
      </c>
      <c r="BI59" s="373"/>
      <c r="BJ59" s="374">
        <v>1.5862582848386835</v>
      </c>
      <c r="BK59" s="373"/>
      <c r="BL59" s="375">
        <v>1.6406223632077812</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0.58094142380497138</v>
      </c>
      <c r="G60" s="373"/>
      <c r="H60" s="374">
        <v>0.37403774329728312</v>
      </c>
      <c r="I60" s="373"/>
      <c r="J60" s="374">
        <v>0.65867529836562122</v>
      </c>
      <c r="K60" s="373"/>
      <c r="L60" s="374">
        <v>1.3096275820691765</v>
      </c>
      <c r="M60" s="373"/>
      <c r="N60" s="374">
        <v>2.7087213304899338</v>
      </c>
      <c r="O60" s="373"/>
      <c r="P60" s="374">
        <v>1.561162974246455</v>
      </c>
      <c r="Q60" s="373"/>
      <c r="R60" s="374">
        <v>1.663793570314686</v>
      </c>
      <c r="S60" s="373"/>
      <c r="T60" s="374">
        <v>1.9080889829164076</v>
      </c>
      <c r="U60" s="373"/>
      <c r="V60" s="374">
        <v>1.8341004144809991</v>
      </c>
      <c r="W60" s="373"/>
      <c r="X60" s="374">
        <v>1.8542533029323471</v>
      </c>
      <c r="Y60" s="373"/>
      <c r="Z60" s="374">
        <v>1.8236092990152588</v>
      </c>
      <c r="AA60" s="373"/>
      <c r="AB60" s="374">
        <v>1.0899333395248505</v>
      </c>
      <c r="AC60" s="373"/>
      <c r="AD60" s="374">
        <v>1.4533972040824519</v>
      </c>
      <c r="AE60" s="373"/>
      <c r="AF60" s="374">
        <v>1.613320119911799</v>
      </c>
      <c r="AG60" s="373"/>
      <c r="AH60" s="374">
        <v>1.0294115094137655</v>
      </c>
      <c r="AI60" s="373"/>
      <c r="AJ60" s="374">
        <v>0.71105362751291379</v>
      </c>
      <c r="AK60" s="373"/>
      <c r="AL60" s="374">
        <v>0.86552692124655384</v>
      </c>
      <c r="AM60" s="373"/>
      <c r="AN60" s="374">
        <v>0.36023276149093375</v>
      </c>
      <c r="AO60" s="373"/>
      <c r="AP60" s="374">
        <v>4.4132419571218566E-3</v>
      </c>
      <c r="AQ60" s="373"/>
      <c r="AR60" s="374">
        <v>1.157739590427901E-2</v>
      </c>
      <c r="AS60" s="373"/>
      <c r="AT60" s="374">
        <v>1.6685208826264456E-2</v>
      </c>
      <c r="AU60" s="373"/>
      <c r="AV60" s="374">
        <v>2.4562048256672839E-2</v>
      </c>
      <c r="AW60" s="373"/>
      <c r="AX60" s="374">
        <v>3.0473605840370586E-2</v>
      </c>
      <c r="AY60" s="373"/>
      <c r="AZ60" s="374">
        <v>2.8473269078520366E-2</v>
      </c>
      <c r="BA60" s="373"/>
      <c r="BB60" s="374">
        <v>9.4806873079411935E-2</v>
      </c>
      <c r="BC60" s="373"/>
      <c r="BD60" s="374">
        <v>9.6372121629760901E-2</v>
      </c>
      <c r="BE60" s="373"/>
      <c r="BF60" s="374">
        <v>4.7419208062348561E-2</v>
      </c>
      <c r="BG60" s="373"/>
      <c r="BH60" s="374">
        <v>4.1067311923449951E-2</v>
      </c>
      <c r="BI60" s="373"/>
      <c r="BJ60" s="374">
        <v>4.3796377149363921E-2</v>
      </c>
      <c r="BK60" s="373"/>
      <c r="BL60" s="375">
        <v>3.0562458673208441E-2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0.11279225715944959</v>
      </c>
      <c r="G61" s="373"/>
      <c r="H61" s="374">
        <v>9.9495851915412589E-2</v>
      </c>
      <c r="I61" s="373"/>
      <c r="J61" s="374">
        <v>0.10032885972895722</v>
      </c>
      <c r="K61" s="373"/>
      <c r="L61" s="374">
        <v>0.11751695983915883</v>
      </c>
      <c r="M61" s="373"/>
      <c r="N61" s="374">
        <v>0.29005959175778179</v>
      </c>
      <c r="O61" s="373"/>
      <c r="P61" s="374">
        <v>0.12053931303998569</v>
      </c>
      <c r="Q61" s="373"/>
      <c r="R61" s="374">
        <v>0.1151047737551901</v>
      </c>
      <c r="S61" s="373"/>
      <c r="T61" s="374">
        <v>0.22449826501826423</v>
      </c>
      <c r="U61" s="373"/>
      <c r="V61" s="374">
        <v>0.16695819397347195</v>
      </c>
      <c r="W61" s="373"/>
      <c r="X61" s="374">
        <v>0.21021537306849136</v>
      </c>
      <c r="Y61" s="373"/>
      <c r="Z61" s="374">
        <v>0.46842539058195903</v>
      </c>
      <c r="AA61" s="373"/>
      <c r="AB61" s="374">
        <v>0.56042711539283263</v>
      </c>
      <c r="AC61" s="373"/>
      <c r="AD61" s="374">
        <v>0.48982588627240253</v>
      </c>
      <c r="AE61" s="373"/>
      <c r="AF61" s="374">
        <v>0.96142384164589478</v>
      </c>
      <c r="AG61" s="373"/>
      <c r="AH61" s="374">
        <v>0.63194036908087192</v>
      </c>
      <c r="AI61" s="373"/>
      <c r="AJ61" s="374">
        <v>0.69420645710536444</v>
      </c>
      <c r="AK61" s="373"/>
      <c r="AL61" s="374">
        <v>0.59941942984083729</v>
      </c>
      <c r="AM61" s="373"/>
      <c r="AN61" s="374">
        <v>0.67331303490119665</v>
      </c>
      <c r="AO61" s="373"/>
      <c r="AP61" s="374">
        <v>0.11157002587452337</v>
      </c>
      <c r="AQ61" s="373"/>
      <c r="AR61" s="374">
        <v>0.12385567493543452</v>
      </c>
      <c r="AS61" s="373"/>
      <c r="AT61" s="374">
        <v>0.15010933867230888</v>
      </c>
      <c r="AU61" s="373"/>
      <c r="AV61" s="374">
        <v>0.18269594288064234</v>
      </c>
      <c r="AW61" s="373"/>
      <c r="AX61" s="374">
        <v>0.18887349328670172</v>
      </c>
      <c r="AY61" s="373"/>
      <c r="AZ61" s="374">
        <v>0.20530337540763385</v>
      </c>
      <c r="BA61" s="373"/>
      <c r="BB61" s="374">
        <v>0.23914939395943011</v>
      </c>
      <c r="BC61" s="373"/>
      <c r="BD61" s="374">
        <v>0.25590481869196163</v>
      </c>
      <c r="BE61" s="373"/>
      <c r="BF61" s="374">
        <v>0.2414276399550121</v>
      </c>
      <c r="BG61" s="373"/>
      <c r="BH61" s="374">
        <v>0.25575146534449383</v>
      </c>
      <c r="BI61" s="373"/>
      <c r="BJ61" s="374">
        <v>0.25155110999689345</v>
      </c>
      <c r="BK61" s="373"/>
      <c r="BL61" s="375">
        <v>0.2928342886524139</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2.1878232251089034</v>
      </c>
      <c r="G62" s="373"/>
      <c r="H62" s="370">
        <v>3.3057019542083093</v>
      </c>
      <c r="I62" s="373"/>
      <c r="J62" s="370">
        <v>4.5966811835901531</v>
      </c>
      <c r="K62" s="373"/>
      <c r="L62" s="370">
        <v>7.2719508351941213</v>
      </c>
      <c r="M62" s="373"/>
      <c r="N62" s="370">
        <v>9.31002882582073</v>
      </c>
      <c r="O62" s="373"/>
      <c r="P62" s="370">
        <v>9.6574855063986202</v>
      </c>
      <c r="Q62" s="373"/>
      <c r="R62" s="370">
        <v>12.335716656128589</v>
      </c>
      <c r="S62" s="373"/>
      <c r="T62" s="370">
        <v>11.08257544097072</v>
      </c>
      <c r="U62" s="373"/>
      <c r="V62" s="370">
        <v>11.406529533365665</v>
      </c>
      <c r="W62" s="373"/>
      <c r="X62" s="370">
        <v>11.659568137564181</v>
      </c>
      <c r="Y62" s="373"/>
      <c r="Z62" s="370">
        <v>12.595652009102768</v>
      </c>
      <c r="AA62" s="373"/>
      <c r="AB62" s="370">
        <v>10.566298938248671</v>
      </c>
      <c r="AC62" s="373"/>
      <c r="AD62" s="370">
        <v>11.887543052765661</v>
      </c>
      <c r="AE62" s="373"/>
      <c r="AF62" s="370">
        <v>11.699134571671197</v>
      </c>
      <c r="AG62" s="373"/>
      <c r="AH62" s="370">
        <v>11.59417986146261</v>
      </c>
      <c r="AI62" s="373"/>
      <c r="AJ62" s="370">
        <v>10.245492376775902</v>
      </c>
      <c r="AK62" s="373"/>
      <c r="AL62" s="370">
        <v>9.1849281527216124</v>
      </c>
      <c r="AM62" s="373"/>
      <c r="AN62" s="370">
        <v>10.130932884927736</v>
      </c>
      <c r="AO62" s="373"/>
      <c r="AP62" s="370">
        <v>4.9316126471680324</v>
      </c>
      <c r="AQ62" s="373"/>
      <c r="AR62" s="370">
        <v>2.3416515032293037</v>
      </c>
      <c r="AS62" s="373"/>
      <c r="AT62" s="370">
        <v>3.7558302665718815</v>
      </c>
      <c r="AU62" s="373"/>
      <c r="AV62" s="370">
        <v>4.1017007582443084</v>
      </c>
      <c r="AW62" s="373"/>
      <c r="AX62" s="370">
        <v>3.9291902141413391</v>
      </c>
      <c r="AY62" s="373"/>
      <c r="AZ62" s="370">
        <v>3.9009632302889683</v>
      </c>
      <c r="BA62" s="373"/>
      <c r="BB62" s="370">
        <v>3.5118847471601784</v>
      </c>
      <c r="BC62" s="373"/>
      <c r="BD62" s="370">
        <v>3.9005255801896181</v>
      </c>
      <c r="BE62" s="373"/>
      <c r="BF62" s="370">
        <v>6.2931206317235704</v>
      </c>
      <c r="BG62" s="373"/>
      <c r="BH62" s="370">
        <v>6.5775541918183755</v>
      </c>
      <c r="BI62" s="373"/>
      <c r="BJ62" s="370">
        <v>5.9647466845273769</v>
      </c>
      <c r="BK62" s="373"/>
      <c r="BL62" s="371">
        <v>6.7088689051841692</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0.63184261095873928</v>
      </c>
      <c r="G64" s="373"/>
      <c r="H64" s="370">
        <v>1.126086507074086</v>
      </c>
      <c r="I64" s="373"/>
      <c r="J64" s="370">
        <v>1.7740643810017547</v>
      </c>
      <c r="K64" s="373"/>
      <c r="L64" s="370">
        <v>2.6360177196078096</v>
      </c>
      <c r="M64" s="373"/>
      <c r="N64" s="370">
        <v>5.414826916148634</v>
      </c>
      <c r="O64" s="373"/>
      <c r="P64" s="370">
        <v>3.7671453499215959</v>
      </c>
      <c r="Q64" s="373"/>
      <c r="R64" s="370">
        <v>4.1194190401482853</v>
      </c>
      <c r="S64" s="373"/>
      <c r="T64" s="370">
        <v>4.4547223218053649</v>
      </c>
      <c r="U64" s="373"/>
      <c r="V64" s="370">
        <v>4.4500762430104785</v>
      </c>
      <c r="W64" s="373"/>
      <c r="X64" s="370">
        <v>4.3753565418758606</v>
      </c>
      <c r="Y64" s="373"/>
      <c r="Z64" s="370">
        <v>5.8667211570380866</v>
      </c>
      <c r="AA64" s="373"/>
      <c r="AB64" s="370">
        <v>6.3149386330303994</v>
      </c>
      <c r="AC64" s="373"/>
      <c r="AD64" s="370">
        <v>7.034733797838344</v>
      </c>
      <c r="AE64" s="373"/>
      <c r="AF64" s="370">
        <v>7.3118630967657658</v>
      </c>
      <c r="AG64" s="373"/>
      <c r="AH64" s="370">
        <v>7.1526821135229328</v>
      </c>
      <c r="AI64" s="373"/>
      <c r="AJ64" s="370">
        <v>7.4038340393100075</v>
      </c>
      <c r="AK64" s="373"/>
      <c r="AL64" s="370">
        <v>9.508719205358716</v>
      </c>
      <c r="AM64" s="373"/>
      <c r="AN64" s="370">
        <v>7.3517664985422089</v>
      </c>
      <c r="AO64" s="373"/>
      <c r="AP64" s="370">
        <v>7.3345960340038854</v>
      </c>
      <c r="AQ64" s="373"/>
      <c r="AR64" s="370">
        <v>6.8688292949658774</v>
      </c>
      <c r="AS64" s="373"/>
      <c r="AT64" s="370">
        <v>6.2818825951768993</v>
      </c>
      <c r="AU64" s="373"/>
      <c r="AV64" s="370">
        <v>8.1765234320826696</v>
      </c>
      <c r="AW64" s="373"/>
      <c r="AX64" s="370">
        <v>8.4406591631033248</v>
      </c>
      <c r="AY64" s="373"/>
      <c r="AZ64" s="370">
        <v>7.7133088861802426</v>
      </c>
      <c r="BA64" s="373"/>
      <c r="BB64" s="370">
        <v>8.6988282091052955</v>
      </c>
      <c r="BC64" s="373"/>
      <c r="BD64" s="370">
        <v>10.592223527195854</v>
      </c>
      <c r="BE64" s="373"/>
      <c r="BF64" s="370">
        <v>10.623692618620355</v>
      </c>
      <c r="BG64" s="373"/>
      <c r="BH64" s="370">
        <v>11.474680132336196</v>
      </c>
      <c r="BI64" s="373"/>
      <c r="BJ64" s="370">
        <v>13.072561932783152</v>
      </c>
      <c r="BK64" s="373"/>
      <c r="BL64" s="371">
        <v>10.908877703743487</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8"/>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0.17239622958062992</v>
      </c>
      <c r="G66" s="373"/>
      <c r="H66" s="374">
        <v>0.31891375314674941</v>
      </c>
      <c r="I66" s="373"/>
      <c r="J66" s="374">
        <v>0.57367404562391855</v>
      </c>
      <c r="K66" s="373"/>
      <c r="L66" s="374">
        <v>0.88985733632414898</v>
      </c>
      <c r="M66" s="373"/>
      <c r="N66" s="374">
        <v>1.381738942649823</v>
      </c>
      <c r="O66" s="373"/>
      <c r="P66" s="374">
        <v>1.0844579153675893</v>
      </c>
      <c r="Q66" s="373"/>
      <c r="R66" s="374">
        <v>1.2368901132825778</v>
      </c>
      <c r="S66" s="373"/>
      <c r="T66" s="374">
        <v>1.3408490136452256</v>
      </c>
      <c r="U66" s="373"/>
      <c r="V66" s="374">
        <v>1.5008149541483125</v>
      </c>
      <c r="W66" s="373"/>
      <c r="X66" s="374">
        <v>1.4977898214554681</v>
      </c>
      <c r="Y66" s="373"/>
      <c r="Z66" s="374">
        <v>2.0886918266340628</v>
      </c>
      <c r="AA66" s="373"/>
      <c r="AB66" s="374">
        <v>2.197531592545817</v>
      </c>
      <c r="AC66" s="373"/>
      <c r="AD66" s="374">
        <v>2.7153933371293015</v>
      </c>
      <c r="AE66" s="373"/>
      <c r="AF66" s="374">
        <v>2.7551706166202834</v>
      </c>
      <c r="AG66" s="373"/>
      <c r="AH66" s="374">
        <v>3.6452569402734603</v>
      </c>
      <c r="AI66" s="373"/>
      <c r="AJ66" s="374">
        <v>3.6906209350879728</v>
      </c>
      <c r="AK66" s="373"/>
      <c r="AL66" s="374">
        <v>6.4640703409066704</v>
      </c>
      <c r="AM66" s="373"/>
      <c r="AN66" s="374">
        <v>4.137612111787778</v>
      </c>
      <c r="AO66" s="373"/>
      <c r="AP66" s="374">
        <v>4.7141643037341536</v>
      </c>
      <c r="AQ66" s="373"/>
      <c r="AR66" s="374">
        <v>4.2938388804578649</v>
      </c>
      <c r="AS66" s="373"/>
      <c r="AT66" s="374">
        <v>2.2199147339633196</v>
      </c>
      <c r="AU66" s="373"/>
      <c r="AV66" s="374">
        <v>2.8518858602844004</v>
      </c>
      <c r="AW66" s="373"/>
      <c r="AX66" s="374">
        <v>3.07259423310053</v>
      </c>
      <c r="AY66" s="373"/>
      <c r="AZ66" s="374">
        <v>3.3880392292888009</v>
      </c>
      <c r="BA66" s="373"/>
      <c r="BB66" s="374">
        <v>3.9843875246217224</v>
      </c>
      <c r="BC66" s="373"/>
      <c r="BD66" s="374">
        <v>4.0776026599479023</v>
      </c>
      <c r="BE66" s="373"/>
      <c r="BF66" s="374">
        <v>4.0068047323462119</v>
      </c>
      <c r="BG66" s="373"/>
      <c r="BH66" s="374">
        <v>4.2483835430218511</v>
      </c>
      <c r="BI66" s="373"/>
      <c r="BJ66" s="374">
        <v>5.8490086482674508</v>
      </c>
      <c r="BK66" s="373"/>
      <c r="BL66" s="375">
        <v>6.5309937521116952</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0.11805791364749478</v>
      </c>
      <c r="G67" s="373"/>
      <c r="H67" s="374">
        <v>0.31608180722803142</v>
      </c>
      <c r="I67" s="373"/>
      <c r="J67" s="374">
        <v>0.5714893620915491</v>
      </c>
      <c r="K67" s="373"/>
      <c r="L67" s="374">
        <v>0.85995029806159717</v>
      </c>
      <c r="M67" s="373"/>
      <c r="N67" s="374">
        <v>2.1481027388839302</v>
      </c>
      <c r="O67" s="373"/>
      <c r="P67" s="374">
        <v>1.3273576705421</v>
      </c>
      <c r="Q67" s="373"/>
      <c r="R67" s="374">
        <v>1.4404760008440536</v>
      </c>
      <c r="S67" s="373"/>
      <c r="T67" s="374">
        <v>1.6583111048134092</v>
      </c>
      <c r="U67" s="373"/>
      <c r="V67" s="374">
        <v>1.6139586512128223</v>
      </c>
      <c r="W67" s="373"/>
      <c r="X67" s="374">
        <v>1.4422259103414723</v>
      </c>
      <c r="Y67" s="373"/>
      <c r="Z67" s="374">
        <v>1.9229975546157925</v>
      </c>
      <c r="AA67" s="373"/>
      <c r="AB67" s="374">
        <v>2.1843834393781232</v>
      </c>
      <c r="AC67" s="373"/>
      <c r="AD67" s="374">
        <v>2.3798340900346227</v>
      </c>
      <c r="AE67" s="373"/>
      <c r="AF67" s="374">
        <v>2.4935969338411268</v>
      </c>
      <c r="AG67" s="373"/>
      <c r="AH67" s="374">
        <v>1.7282985591667352</v>
      </c>
      <c r="AI67" s="373"/>
      <c r="AJ67" s="374">
        <v>1.9336392143804297</v>
      </c>
      <c r="AK67" s="373"/>
      <c r="AL67" s="374">
        <v>1.5902627458021781</v>
      </c>
      <c r="AM67" s="373"/>
      <c r="AN67" s="374">
        <v>1.5178057830617144</v>
      </c>
      <c r="AO67" s="373"/>
      <c r="AP67" s="374">
        <v>0.69452739430748744</v>
      </c>
      <c r="AQ67" s="373"/>
      <c r="AR67" s="374">
        <v>1.710370941903143</v>
      </c>
      <c r="AS67" s="373"/>
      <c r="AT67" s="374">
        <v>1.8853536963888913</v>
      </c>
      <c r="AU67" s="373"/>
      <c r="AV67" s="374">
        <v>2.4149268939980697</v>
      </c>
      <c r="AW67" s="373"/>
      <c r="AX67" s="374">
        <v>2.3191956654305779</v>
      </c>
      <c r="AY67" s="373"/>
      <c r="AZ67" s="374">
        <v>2.5699536041821531</v>
      </c>
      <c r="BA67" s="373"/>
      <c r="BB67" s="374">
        <v>2.6884123722216824</v>
      </c>
      <c r="BC67" s="373"/>
      <c r="BD67" s="374">
        <v>4.4305748226396098</v>
      </c>
      <c r="BE67" s="373"/>
      <c r="BF67" s="374">
        <v>4.505040636639901</v>
      </c>
      <c r="BG67" s="373"/>
      <c r="BH67" s="374">
        <v>4.9474373805997169</v>
      </c>
      <c r="BI67" s="373"/>
      <c r="BJ67" s="374">
        <v>4.9820861554614675</v>
      </c>
      <c r="BK67" s="373"/>
      <c r="BL67" s="375">
        <v>1.9970779193122425</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0.22469799320006906</v>
      </c>
      <c r="G68" s="373"/>
      <c r="H68" s="378">
        <v>0.28718518745550703</v>
      </c>
      <c r="I68" s="373"/>
      <c r="J68" s="378">
        <v>0.32510086272119226</v>
      </c>
      <c r="K68" s="373"/>
      <c r="L68" s="378">
        <v>0.3935193317197172</v>
      </c>
      <c r="M68" s="373"/>
      <c r="N68" s="378">
        <v>0.49729988473659614</v>
      </c>
      <c r="O68" s="373"/>
      <c r="P68" s="378">
        <v>0.4582393365813448</v>
      </c>
      <c r="Q68" s="373"/>
      <c r="R68" s="378">
        <v>0.51283575207442422</v>
      </c>
      <c r="S68" s="373"/>
      <c r="T68" s="378">
        <v>0.45876527475978446</v>
      </c>
      <c r="U68" s="373"/>
      <c r="V68" s="378">
        <v>0.37280886338137786</v>
      </c>
      <c r="W68" s="373"/>
      <c r="X68" s="378">
        <v>0.55766140515003026</v>
      </c>
      <c r="Y68" s="373"/>
      <c r="Z68" s="378">
        <v>0.62825172521195882</v>
      </c>
      <c r="AA68" s="373"/>
      <c r="AB68" s="378">
        <v>0.50062943266114235</v>
      </c>
      <c r="AC68" s="373"/>
      <c r="AD68" s="378">
        <v>0.4297856361350112</v>
      </c>
      <c r="AE68" s="373"/>
      <c r="AF68" s="378">
        <v>0.37751300239340702</v>
      </c>
      <c r="AG68" s="373"/>
      <c r="AH68" s="378">
        <v>0.36701039028891852</v>
      </c>
      <c r="AI68" s="373"/>
      <c r="AJ68" s="378">
        <v>0.36030181425325725</v>
      </c>
      <c r="AK68" s="373"/>
      <c r="AL68" s="378">
        <v>0.31450058041084566</v>
      </c>
      <c r="AM68" s="373"/>
      <c r="AN68" s="378">
        <v>0.29149900870104983</v>
      </c>
      <c r="AO68" s="373"/>
      <c r="AP68" s="378">
        <v>3.6158280738908415E-2</v>
      </c>
      <c r="AQ68" s="373"/>
      <c r="AR68" s="378">
        <v>4.3531782625458357E-2</v>
      </c>
      <c r="AS68" s="373"/>
      <c r="AT68" s="378">
        <v>5.8023921127964603E-2</v>
      </c>
      <c r="AU68" s="373"/>
      <c r="AV68" s="378">
        <v>8.1807716928312901E-2</v>
      </c>
      <c r="AW68" s="373"/>
      <c r="AX68" s="378">
        <v>7.610353347977078E-2</v>
      </c>
      <c r="AY68" s="373"/>
      <c r="AZ68" s="378">
        <v>7.4350734285846154E-2</v>
      </c>
      <c r="BA68" s="373"/>
      <c r="BB68" s="378">
        <v>0.10008688733714063</v>
      </c>
      <c r="BC68" s="373"/>
      <c r="BD68" s="378">
        <v>0.11794281019502012</v>
      </c>
      <c r="BE68" s="373"/>
      <c r="BF68" s="378">
        <v>0.10547543076428977</v>
      </c>
      <c r="BG68" s="373"/>
      <c r="BH68" s="378">
        <v>0.11752199745128607</v>
      </c>
      <c r="BI68" s="373"/>
      <c r="BJ68" s="378">
        <v>0.1265586709364851</v>
      </c>
      <c r="BK68" s="373"/>
      <c r="BL68" s="379">
        <v>0.12381615346898663</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8"/>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6.8323326502060508E-2</v>
      </c>
      <c r="G70" s="373"/>
      <c r="H70" s="374">
        <v>8.311825745469277E-2</v>
      </c>
      <c r="I70" s="373"/>
      <c r="J70" s="374">
        <v>0.11897997192478682</v>
      </c>
      <c r="K70" s="373"/>
      <c r="L70" s="374">
        <v>0.1954894758582077</v>
      </c>
      <c r="M70" s="373"/>
      <c r="N70" s="374">
        <v>0.62431749840718176</v>
      </c>
      <c r="O70" s="373"/>
      <c r="P70" s="374">
        <v>0.4125457087770365</v>
      </c>
      <c r="Q70" s="373"/>
      <c r="R70" s="374">
        <v>0.37628304587072831</v>
      </c>
      <c r="S70" s="373"/>
      <c r="T70" s="374">
        <v>0.39846296281301608</v>
      </c>
      <c r="U70" s="373"/>
      <c r="V70" s="374">
        <v>0.42351822166844916</v>
      </c>
      <c r="W70" s="373"/>
      <c r="X70" s="374">
        <v>0.32108867698411042</v>
      </c>
      <c r="Y70" s="373"/>
      <c r="Z70" s="374">
        <v>0.48233722714528388</v>
      </c>
      <c r="AA70" s="373"/>
      <c r="AB70" s="374">
        <v>0.59693469873670923</v>
      </c>
      <c r="AC70" s="373"/>
      <c r="AD70" s="374">
        <v>0.64991659808921221</v>
      </c>
      <c r="AE70" s="373"/>
      <c r="AF70" s="374">
        <v>0.77079892655052173</v>
      </c>
      <c r="AG70" s="373"/>
      <c r="AH70" s="374">
        <v>0.65477419086713795</v>
      </c>
      <c r="AI70" s="373"/>
      <c r="AJ70" s="374">
        <v>0.7200992658447003</v>
      </c>
      <c r="AK70" s="373"/>
      <c r="AL70" s="374">
        <v>0.61798082778160524</v>
      </c>
      <c r="AM70" s="373"/>
      <c r="AN70" s="374">
        <v>0.80767947350628821</v>
      </c>
      <c r="AO70" s="373"/>
      <c r="AP70" s="374">
        <v>1.4740354295639346</v>
      </c>
      <c r="AQ70" s="373"/>
      <c r="AR70" s="374">
        <v>0.4592996042797427</v>
      </c>
      <c r="AS70" s="373"/>
      <c r="AT70" s="374">
        <v>0.59817050261283045</v>
      </c>
      <c r="AU70" s="373"/>
      <c r="AV70" s="374">
        <v>0.77687748086385111</v>
      </c>
      <c r="AW70" s="373"/>
      <c r="AX70" s="374">
        <v>0.83948665841297643</v>
      </c>
      <c r="AY70" s="373"/>
      <c r="AZ70" s="374">
        <v>0.96838210113513845</v>
      </c>
      <c r="BA70" s="373"/>
      <c r="BB70" s="374">
        <v>1.1000317854107264</v>
      </c>
      <c r="BC70" s="373"/>
      <c r="BD70" s="374">
        <v>1.132919919148117</v>
      </c>
      <c r="BE70" s="373"/>
      <c r="BF70" s="374">
        <v>1.1531415923153501</v>
      </c>
      <c r="BG70" s="373"/>
      <c r="BH70" s="374">
        <v>1.2551422941253825</v>
      </c>
      <c r="BI70" s="373"/>
      <c r="BJ70" s="374">
        <v>1.2497463872477497</v>
      </c>
      <c r="BK70" s="373"/>
      <c r="BL70" s="375">
        <v>1.2976541726955038</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4.8367148028485123E-2</v>
      </c>
      <c r="G71" s="373"/>
      <c r="H71" s="374">
        <v>0.12078750178910531</v>
      </c>
      <c r="I71" s="373"/>
      <c r="J71" s="374">
        <v>0.184820138640308</v>
      </c>
      <c r="K71" s="373"/>
      <c r="L71" s="374">
        <v>0.29720127764413862</v>
      </c>
      <c r="M71" s="373"/>
      <c r="N71" s="374">
        <v>0.76336785147110298</v>
      </c>
      <c r="O71" s="373"/>
      <c r="P71" s="374">
        <v>0.48454471865352522</v>
      </c>
      <c r="Q71" s="373"/>
      <c r="R71" s="374">
        <v>0.55293412807650122</v>
      </c>
      <c r="S71" s="373"/>
      <c r="T71" s="374">
        <v>0.59833396577392939</v>
      </c>
      <c r="U71" s="373"/>
      <c r="V71" s="374">
        <v>0.53897555259951646</v>
      </c>
      <c r="W71" s="373"/>
      <c r="X71" s="374">
        <v>0.5565907279447796</v>
      </c>
      <c r="Y71" s="373"/>
      <c r="Z71" s="374">
        <v>0.74444282343098866</v>
      </c>
      <c r="AA71" s="373"/>
      <c r="AB71" s="374">
        <v>0.83545946970860796</v>
      </c>
      <c r="AC71" s="373"/>
      <c r="AD71" s="374">
        <v>0.85980413645019682</v>
      </c>
      <c r="AE71" s="373"/>
      <c r="AF71" s="374">
        <v>0.91478361736042613</v>
      </c>
      <c r="AG71" s="373"/>
      <c r="AH71" s="374">
        <v>0.75734203292668112</v>
      </c>
      <c r="AI71" s="373"/>
      <c r="AJ71" s="374">
        <v>0.69917280974364682</v>
      </c>
      <c r="AK71" s="373"/>
      <c r="AL71" s="374">
        <v>0.52190471045741771</v>
      </c>
      <c r="AM71" s="373"/>
      <c r="AN71" s="374">
        <v>0.59717012148537862</v>
      </c>
      <c r="AO71" s="373"/>
      <c r="AP71" s="374">
        <v>0.41571062565940092</v>
      </c>
      <c r="AQ71" s="373"/>
      <c r="AR71" s="374">
        <v>0.36178808569966797</v>
      </c>
      <c r="AS71" s="373"/>
      <c r="AT71" s="374">
        <v>1.5204197410838936</v>
      </c>
      <c r="AU71" s="373"/>
      <c r="AV71" s="374">
        <v>2.0510254800080361</v>
      </c>
      <c r="AW71" s="373"/>
      <c r="AX71" s="374">
        <v>2.1332790726794699</v>
      </c>
      <c r="AY71" s="373"/>
      <c r="AZ71" s="374">
        <v>0.71258321728830443</v>
      </c>
      <c r="BA71" s="373"/>
      <c r="BB71" s="374">
        <v>0.82590963951402463</v>
      </c>
      <c r="BC71" s="373"/>
      <c r="BD71" s="374">
        <v>0.83318331526520439</v>
      </c>
      <c r="BE71" s="373"/>
      <c r="BF71" s="374">
        <v>0.85323022655460257</v>
      </c>
      <c r="BG71" s="373"/>
      <c r="BH71" s="374">
        <v>0.90619491713795963</v>
      </c>
      <c r="BI71" s="373"/>
      <c r="BJ71" s="374">
        <v>0.86516207086999986</v>
      </c>
      <c r="BK71" s="373"/>
      <c r="BL71" s="375">
        <v>0.95933570615505903</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0.36449624031287386</v>
      </c>
      <c r="G72" s="373"/>
      <c r="H72" s="370">
        <v>0.48154595767089436</v>
      </c>
      <c r="I72" s="373"/>
      <c r="J72" s="370">
        <v>0.96640695460201143</v>
      </c>
      <c r="K72" s="373"/>
      <c r="L72" s="370">
        <v>1.6081915091300076</v>
      </c>
      <c r="M72" s="373"/>
      <c r="N72" s="370">
        <v>1.7601608372084008</v>
      </c>
      <c r="O72" s="373"/>
      <c r="P72" s="370">
        <v>2.3306939714741457</v>
      </c>
      <c r="Q72" s="373"/>
      <c r="R72" s="370">
        <v>2.5399737856330109</v>
      </c>
      <c r="S72" s="373"/>
      <c r="T72" s="370">
        <v>2.5019453513563512</v>
      </c>
      <c r="U72" s="373"/>
      <c r="V72" s="370">
        <v>2.512743054690219</v>
      </c>
      <c r="W72" s="373"/>
      <c r="X72" s="370">
        <v>2.4355281703886895</v>
      </c>
      <c r="Y72" s="373"/>
      <c r="Z72" s="370">
        <v>3.2085550537925411</v>
      </c>
      <c r="AA72" s="373"/>
      <c r="AB72" s="370">
        <v>3.3762781123994179</v>
      </c>
      <c r="AC72" s="373"/>
      <c r="AD72" s="370">
        <v>3.4363863700503892</v>
      </c>
      <c r="AE72" s="373"/>
      <c r="AF72" s="370">
        <v>3.8770061687438977</v>
      </c>
      <c r="AG72" s="373"/>
      <c r="AH72" s="370">
        <v>3.9709324013389145</v>
      </c>
      <c r="AI72" s="373"/>
      <c r="AJ72" s="370">
        <v>3.7430726944823642</v>
      </c>
      <c r="AK72" s="373"/>
      <c r="AL72" s="370">
        <v>3.0594618075978901</v>
      </c>
      <c r="AM72" s="373"/>
      <c r="AN72" s="370">
        <v>3.4341162237018592</v>
      </c>
      <c r="AO72" s="373"/>
      <c r="AP72" s="370">
        <v>3.4956591296156629</v>
      </c>
      <c r="AQ72" s="373"/>
      <c r="AR72" s="370">
        <v>2.5568201896367402</v>
      </c>
      <c r="AS72" s="373"/>
      <c r="AT72" s="370">
        <v>4.9915157709178803</v>
      </c>
      <c r="AU72" s="373"/>
      <c r="AV72" s="370">
        <v>7.0223649275774571</v>
      </c>
      <c r="AW72" s="373"/>
      <c r="AX72" s="370">
        <v>7.9829513452709087</v>
      </c>
      <c r="AY72" s="373"/>
      <c r="AZ72" s="370">
        <v>9.7939500789733138</v>
      </c>
      <c r="BA72" s="373"/>
      <c r="BB72" s="370">
        <v>13.786108804735283</v>
      </c>
      <c r="BC72" s="373"/>
      <c r="BD72" s="370">
        <v>15.379953393925556</v>
      </c>
      <c r="BE72" s="373"/>
      <c r="BF72" s="370">
        <v>11.900086977118029</v>
      </c>
      <c r="BG72" s="373"/>
      <c r="BH72" s="370">
        <v>13.431556226266983</v>
      </c>
      <c r="BI72" s="373"/>
      <c r="BJ72" s="370">
        <v>14.685489314908629</v>
      </c>
      <c r="BK72" s="373"/>
      <c r="BL72" s="371">
        <v>14.666925096854433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8.9784278954248523E-2</v>
      </c>
      <c r="G73" s="373"/>
      <c r="H73" s="374">
        <v>6.8911873751663938E-2</v>
      </c>
      <c r="I73" s="373"/>
      <c r="J73" s="374">
        <v>0.152821672932129</v>
      </c>
      <c r="K73" s="373"/>
      <c r="L73" s="374">
        <v>0.19175241673704985</v>
      </c>
      <c r="M73" s="373"/>
      <c r="N73" s="374">
        <v>0.29258930246724912</v>
      </c>
      <c r="O73" s="373"/>
      <c r="P73" s="374">
        <v>0.27903371322917248</v>
      </c>
      <c r="Q73" s="373"/>
      <c r="R73" s="374">
        <v>0.45071291814785464</v>
      </c>
      <c r="S73" s="373"/>
      <c r="T73" s="374">
        <v>0.36405826783923828</v>
      </c>
      <c r="U73" s="373"/>
      <c r="V73" s="374">
        <v>0.47919512489012428</v>
      </c>
      <c r="W73" s="373"/>
      <c r="X73" s="374">
        <v>0.40280673245530579</v>
      </c>
      <c r="Y73" s="373"/>
      <c r="Z73" s="374">
        <v>0.52713726827080853</v>
      </c>
      <c r="AA73" s="373"/>
      <c r="AB73" s="374">
        <v>0.53211672080675132</v>
      </c>
      <c r="AC73" s="373"/>
      <c r="AD73" s="374">
        <v>0.50206918784807042</v>
      </c>
      <c r="AE73" s="373"/>
      <c r="AF73" s="374">
        <v>0.64998284971303166</v>
      </c>
      <c r="AG73" s="373"/>
      <c r="AH73" s="374">
        <v>0.84641249002173491</v>
      </c>
      <c r="AI73" s="373"/>
      <c r="AJ73" s="374">
        <v>0.79100244196280722</v>
      </c>
      <c r="AK73" s="373"/>
      <c r="AL73" s="374">
        <v>0.49223787248403433</v>
      </c>
      <c r="AM73" s="373"/>
      <c r="AN73" s="374">
        <v>0.57956311328783505</v>
      </c>
      <c r="AO73" s="373"/>
      <c r="AP73" s="374">
        <v>0.42992141202712336</v>
      </c>
      <c r="AQ73" s="373"/>
      <c r="AR73" s="374">
        <v>0.68987672709491354</v>
      </c>
      <c r="AS73" s="373"/>
      <c r="AT73" s="374">
        <v>1.0575325674555571</v>
      </c>
      <c r="AU73" s="373"/>
      <c r="AV73" s="374">
        <v>2.1547978707554738</v>
      </c>
      <c r="AW73" s="373"/>
      <c r="AX73" s="374">
        <v>3.3239791510279644</v>
      </c>
      <c r="AY73" s="373"/>
      <c r="AZ73" s="374">
        <v>4.7410414156445206</v>
      </c>
      <c r="BA73" s="373"/>
      <c r="BB73" s="374">
        <v>7.8018439287916683</v>
      </c>
      <c r="BC73" s="373"/>
      <c r="BD73" s="374">
        <v>7.7373393937338344</v>
      </c>
      <c r="BE73" s="373"/>
      <c r="BF73" s="374">
        <v>6.4855993850499507</v>
      </c>
      <c r="BG73" s="373"/>
      <c r="BH73" s="374">
        <v>7.1014183825325894</v>
      </c>
      <c r="BI73" s="373"/>
      <c r="BJ73" s="374">
        <v>7.7850619795934133</v>
      </c>
      <c r="BK73" s="373"/>
      <c r="BL73" s="375">
        <v>8.2925618151719203</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1.9785178841093307E-2</v>
      </c>
      <c r="G74" s="373"/>
      <c r="H74" s="374">
        <v>2.1211157946912425E-2</v>
      </c>
      <c r="I74" s="373"/>
      <c r="J74" s="374">
        <v>2.5025304949375361E-2</v>
      </c>
      <c r="K74" s="373"/>
      <c r="L74" s="374">
        <v>3.9935138515645126E-2</v>
      </c>
      <c r="M74" s="373"/>
      <c r="N74" s="374">
        <v>6.7856764906293429E-2</v>
      </c>
      <c r="O74" s="373"/>
      <c r="P74" s="374">
        <v>8.3950030677564555E-2</v>
      </c>
      <c r="Q74" s="373"/>
      <c r="R74" s="374">
        <v>6.3743265171550975E-2</v>
      </c>
      <c r="S74" s="373"/>
      <c r="T74" s="374">
        <v>7.9494471972496566E-2</v>
      </c>
      <c r="U74" s="373"/>
      <c r="V74" s="374">
        <v>8.4558419310479013E-2</v>
      </c>
      <c r="W74" s="373"/>
      <c r="X74" s="374">
        <v>8.9076285270111938E-2</v>
      </c>
      <c r="Y74" s="373"/>
      <c r="Z74" s="374">
        <v>0.15627152506301026</v>
      </c>
      <c r="AA74" s="373"/>
      <c r="AB74" s="374">
        <v>0.22619694311002025</v>
      </c>
      <c r="AC74" s="373"/>
      <c r="AD74" s="374">
        <v>0.33375319512866092</v>
      </c>
      <c r="AE74" s="373"/>
      <c r="AF74" s="374">
        <v>0.46916777459999359</v>
      </c>
      <c r="AG74" s="373"/>
      <c r="AH74" s="374">
        <v>0.32149939522293081</v>
      </c>
      <c r="AI74" s="373"/>
      <c r="AJ74" s="374">
        <v>0.441025528032845</v>
      </c>
      <c r="AK74" s="373"/>
      <c r="AL74" s="374">
        <v>0.47329929440492152</v>
      </c>
      <c r="AM74" s="373"/>
      <c r="AN74" s="374">
        <v>0.47487181720902194</v>
      </c>
      <c r="AO74" s="373"/>
      <c r="AP74" s="374">
        <v>4.8523156032042498E-2</v>
      </c>
      <c r="AQ74" s="373"/>
      <c r="AR74" s="374">
        <v>6.1033365840517287E-2</v>
      </c>
      <c r="AS74" s="373"/>
      <c r="AT74" s="374">
        <v>7.8191632903553243E-2</v>
      </c>
      <c r="AU74" s="373"/>
      <c r="AV74" s="374">
        <v>9.9108322049420938E-2</v>
      </c>
      <c r="AW74" s="373"/>
      <c r="AX74" s="374">
        <v>0.11841110771456534</v>
      </c>
      <c r="AY74" s="373"/>
      <c r="AZ74" s="374">
        <v>0.13659770730245441</v>
      </c>
      <c r="BA74" s="373"/>
      <c r="BB74" s="374">
        <v>0.16132083713765225</v>
      </c>
      <c r="BC74" s="373"/>
      <c r="BD74" s="374">
        <v>0.16339839305250362</v>
      </c>
      <c r="BE74" s="373"/>
      <c r="BF74" s="374">
        <v>0.1540731833548088</v>
      </c>
      <c r="BG74" s="373"/>
      <c r="BH74" s="374">
        <v>0.17702029301309369</v>
      </c>
      <c r="BI74" s="373"/>
      <c r="BJ74" s="374">
        <v>0.17582733788916902</v>
      </c>
      <c r="BK74" s="373"/>
      <c r="BL74" s="375">
        <v>0.19074420874911369</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0.13222834906213479</v>
      </c>
      <c r="G75" s="373"/>
      <c r="H75" s="374">
        <v>0.13679328610467012</v>
      </c>
      <c r="I75" s="373"/>
      <c r="J75" s="374">
        <v>0.28220573962965723</v>
      </c>
      <c r="K75" s="373"/>
      <c r="L75" s="374">
        <v>0.38895771008777641</v>
      </c>
      <c r="M75" s="373"/>
      <c r="N75" s="374">
        <v>0.45125905560569735</v>
      </c>
      <c r="O75" s="373"/>
      <c r="P75" s="374">
        <v>0.28852100176657836</v>
      </c>
      <c r="Q75" s="373"/>
      <c r="R75" s="374">
        <v>0.37720427489467062</v>
      </c>
      <c r="S75" s="373"/>
      <c r="T75" s="374">
        <v>0.3264431601680306</v>
      </c>
      <c r="U75" s="373"/>
      <c r="V75" s="374">
        <v>0.3665902708775412</v>
      </c>
      <c r="W75" s="373"/>
      <c r="X75" s="374">
        <v>0.39664573432726441</v>
      </c>
      <c r="Y75" s="373"/>
      <c r="Z75" s="374">
        <v>0.44723800001578601</v>
      </c>
      <c r="AA75" s="373"/>
      <c r="AB75" s="374">
        <v>0.30075382235852383</v>
      </c>
      <c r="AC75" s="373"/>
      <c r="AD75" s="374">
        <v>0.31847241784276192</v>
      </c>
      <c r="AE75" s="373"/>
      <c r="AF75" s="374">
        <v>0.31109749436013606</v>
      </c>
      <c r="AG75" s="373"/>
      <c r="AH75" s="374">
        <v>0.27232126574758858</v>
      </c>
      <c r="AI75" s="373"/>
      <c r="AJ75" s="374">
        <v>0.25112728149433122</v>
      </c>
      <c r="AK75" s="373"/>
      <c r="AL75" s="374">
        <v>0.28656557689092149</v>
      </c>
      <c r="AM75" s="373"/>
      <c r="AN75" s="374">
        <v>0.25854114423939356</v>
      </c>
      <c r="AO75" s="373"/>
      <c r="AP75" s="374">
        <v>6.1834003656227127E-2</v>
      </c>
      <c r="AQ75" s="373"/>
      <c r="AR75" s="374">
        <v>7.6382768158479761E-2</v>
      </c>
      <c r="AS75" s="373"/>
      <c r="AT75" s="374">
        <v>0.10632584689328292</v>
      </c>
      <c r="AU75" s="373"/>
      <c r="AV75" s="374">
        <v>0.1329891951867643</v>
      </c>
      <c r="AW75" s="373"/>
      <c r="AX75" s="374">
        <v>0.14049185825059243</v>
      </c>
      <c r="AY75" s="373"/>
      <c r="AZ75" s="374">
        <v>0.15494700452993551</v>
      </c>
      <c r="BA75" s="373"/>
      <c r="BB75" s="374">
        <v>0.17240100122616481</v>
      </c>
      <c r="BC75" s="373"/>
      <c r="BD75" s="374">
        <v>0.14842939512491807</v>
      </c>
      <c r="BE75" s="373"/>
      <c r="BF75" s="374">
        <v>0.15613186894092054</v>
      </c>
      <c r="BG75" s="373"/>
      <c r="BH75" s="374">
        <v>0.15145887178161474</v>
      </c>
      <c r="BI75" s="373"/>
      <c r="BJ75" s="374">
        <v>0.15695879314039274</v>
      </c>
      <c r="BK75" s="373"/>
      <c r="BL75" s="375">
        <v>0.16876433580816633</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0.12269843345539723</v>
      </c>
      <c r="G76" s="373"/>
      <c r="H76" s="374">
        <v>0.25462963986764792</v>
      </c>
      <c r="I76" s="373"/>
      <c r="J76" s="374">
        <v>0.50635423709084981</v>
      </c>
      <c r="K76" s="373"/>
      <c r="L76" s="374">
        <v>0.98754624378953626</v>
      </c>
      <c r="M76" s="373"/>
      <c r="N76" s="374">
        <v>0.94845571422916086</v>
      </c>
      <c r="O76" s="373"/>
      <c r="P76" s="374">
        <v>1.6791892258008301</v>
      </c>
      <c r="Q76" s="373"/>
      <c r="R76" s="374">
        <v>1.6483133274189345</v>
      </c>
      <c r="S76" s="373"/>
      <c r="T76" s="374">
        <v>1.7319494513765858</v>
      </c>
      <c r="U76" s="373"/>
      <c r="V76" s="374">
        <v>1.5823992396120745</v>
      </c>
      <c r="W76" s="373"/>
      <c r="X76" s="374">
        <v>1.5469994183360074</v>
      </c>
      <c r="Y76" s="373"/>
      <c r="Z76" s="374">
        <v>2.0779082604429364</v>
      </c>
      <c r="AA76" s="373"/>
      <c r="AB76" s="374">
        <v>2.3172106261241225</v>
      </c>
      <c r="AC76" s="373"/>
      <c r="AD76" s="374">
        <v>2.2820915692308961</v>
      </c>
      <c r="AE76" s="373"/>
      <c r="AF76" s="374">
        <v>2.4467580500707364</v>
      </c>
      <c r="AG76" s="373"/>
      <c r="AH76" s="374">
        <v>2.5306992503466601</v>
      </c>
      <c r="AI76" s="373"/>
      <c r="AJ76" s="374">
        <v>2.2599174429923807</v>
      </c>
      <c r="AK76" s="373"/>
      <c r="AL76" s="374">
        <v>1.8073590638180128</v>
      </c>
      <c r="AM76" s="373"/>
      <c r="AN76" s="374">
        <v>2.1211401489656088</v>
      </c>
      <c r="AO76" s="373"/>
      <c r="AP76" s="374">
        <v>2.9553805579002699</v>
      </c>
      <c r="AQ76" s="373"/>
      <c r="AR76" s="374">
        <v>1.7295273285428294</v>
      </c>
      <c r="AS76" s="373"/>
      <c r="AT76" s="374">
        <v>3.7494657236654874</v>
      </c>
      <c r="AU76" s="373"/>
      <c r="AV76" s="374">
        <v>4.6354695395857979</v>
      </c>
      <c r="AW76" s="373"/>
      <c r="AX76" s="374">
        <v>4.4000692282777862</v>
      </c>
      <c r="AY76" s="373"/>
      <c r="AZ76" s="374">
        <v>4.7613639514964037</v>
      </c>
      <c r="BA76" s="373"/>
      <c r="BB76" s="374">
        <v>5.6505430375797978</v>
      </c>
      <c r="BC76" s="373"/>
      <c r="BD76" s="374">
        <v>7.3307862120142993</v>
      </c>
      <c r="BE76" s="373"/>
      <c r="BF76" s="374">
        <v>5.1042825397723499</v>
      </c>
      <c r="BG76" s="373"/>
      <c r="BH76" s="374">
        <v>6.0016586789396849</v>
      </c>
      <c r="BI76" s="373"/>
      <c r="BJ76" s="374">
        <v>6.5676412042856542</v>
      </c>
      <c r="BK76" s="373"/>
      <c r="BL76" s="375">
        <v>6.0148547371252317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1.2687359188730072</v>
      </c>
      <c r="G77" s="373"/>
      <c r="H77" s="370">
        <v>1.4521401520001767</v>
      </c>
      <c r="I77" s="373"/>
      <c r="J77" s="370">
        <v>3.1312512319461439</v>
      </c>
      <c r="K77" s="373"/>
      <c r="L77" s="370">
        <v>4.7427252966164968</v>
      </c>
      <c r="M77" s="373"/>
      <c r="N77" s="370">
        <v>8.5260001364537157</v>
      </c>
      <c r="O77" s="373"/>
      <c r="P77" s="370">
        <v>7.8084918741849103</v>
      </c>
      <c r="Q77" s="373"/>
      <c r="R77" s="370">
        <v>9.9953692720395608</v>
      </c>
      <c r="S77" s="373"/>
      <c r="T77" s="370">
        <v>9.0028416649545875</v>
      </c>
      <c r="U77" s="373"/>
      <c r="V77" s="370">
        <v>10.123664788745682</v>
      </c>
      <c r="W77" s="373"/>
      <c r="X77" s="370">
        <v>9.7308398413011847</v>
      </c>
      <c r="Y77" s="373"/>
      <c r="Z77" s="370">
        <v>12.931985276274647</v>
      </c>
      <c r="AA77" s="373"/>
      <c r="AB77" s="370">
        <v>11.232734376642941</v>
      </c>
      <c r="AC77" s="373"/>
      <c r="AD77" s="370">
        <v>10.26783306719679</v>
      </c>
      <c r="AE77" s="373"/>
      <c r="AF77" s="370">
        <v>9.911805977446015</v>
      </c>
      <c r="AG77" s="373"/>
      <c r="AH77" s="370">
        <v>11.140298796413781</v>
      </c>
      <c r="AI77" s="373"/>
      <c r="AJ77" s="370">
        <v>11.29140047425982</v>
      </c>
      <c r="AK77" s="373"/>
      <c r="AL77" s="370">
        <v>8.8794411278303791</v>
      </c>
      <c r="AM77" s="373"/>
      <c r="AN77" s="370">
        <v>8.2620760825171402</v>
      </c>
      <c r="AO77" s="373"/>
      <c r="AP77" s="370">
        <v>0.28753459441317153</v>
      </c>
      <c r="AQ77" s="373"/>
      <c r="AR77" s="370">
        <v>0.30796581429924302</v>
      </c>
      <c r="AS77" s="373"/>
      <c r="AT77" s="370">
        <v>0.37414440651000946</v>
      </c>
      <c r="AU77" s="373"/>
      <c r="AV77" s="370">
        <v>0.42883317758715184</v>
      </c>
      <c r="AW77" s="373"/>
      <c r="AX77" s="370">
        <v>0.39806428060597704</v>
      </c>
      <c r="AY77" s="373"/>
      <c r="AZ77" s="370">
        <v>0.38298663344578454</v>
      </c>
      <c r="BA77" s="373"/>
      <c r="BB77" s="370">
        <v>1.2607147367749689</v>
      </c>
      <c r="BC77" s="373"/>
      <c r="BD77" s="370">
        <v>1.1327037503629445</v>
      </c>
      <c r="BE77" s="373"/>
      <c r="BF77" s="370">
        <v>1.2326820940712651</v>
      </c>
      <c r="BG77" s="373"/>
      <c r="BH77" s="370">
        <v>1.2363959025236444</v>
      </c>
      <c r="BI77" s="373"/>
      <c r="BJ77" s="370">
        <v>1.1739143336026838</v>
      </c>
      <c r="BK77" s="373"/>
      <c r="BL77" s="371">
        <v>0.436072177242465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0.77816588153667543</v>
      </c>
      <c r="G78" s="373"/>
      <c r="H78" s="370">
        <v>1.1938579759079047</v>
      </c>
      <c r="I78" s="373"/>
      <c r="J78" s="370">
        <v>1.9988378473918527</v>
      </c>
      <c r="K78" s="373"/>
      <c r="L78" s="370">
        <v>2.7015544277219821</v>
      </c>
      <c r="M78" s="373"/>
      <c r="N78" s="370">
        <v>4.6215226481741842</v>
      </c>
      <c r="O78" s="373"/>
      <c r="P78" s="370">
        <v>3.8064692523328607</v>
      </c>
      <c r="Q78" s="373"/>
      <c r="R78" s="370">
        <v>5.3409768581994461</v>
      </c>
      <c r="S78" s="373"/>
      <c r="T78" s="370">
        <v>5.164062709681339</v>
      </c>
      <c r="U78" s="373"/>
      <c r="V78" s="370">
        <v>5.8527993466095509</v>
      </c>
      <c r="W78" s="373"/>
      <c r="X78" s="370">
        <v>5.2998546172569876</v>
      </c>
      <c r="Y78" s="373"/>
      <c r="Z78" s="370">
        <v>6.7906882291920914</v>
      </c>
      <c r="AA78" s="373"/>
      <c r="AB78" s="370">
        <v>5.6769751988979733</v>
      </c>
      <c r="AC78" s="373"/>
      <c r="AD78" s="370">
        <v>5.352260587125973</v>
      </c>
      <c r="AE78" s="373"/>
      <c r="AF78" s="370">
        <v>5.6309475784673486</v>
      </c>
      <c r="AG78" s="373"/>
      <c r="AH78" s="370">
        <v>5.5117807428229542</v>
      </c>
      <c r="AI78" s="373"/>
      <c r="AJ78" s="370">
        <v>5.0955923617506871</v>
      </c>
      <c r="AK78" s="373"/>
      <c r="AL78" s="370">
        <v>4.2532395157228446</v>
      </c>
      <c r="AM78" s="373"/>
      <c r="AN78" s="370">
        <v>4.0079952630645668</v>
      </c>
      <c r="AO78" s="373"/>
      <c r="AP78" s="370">
        <v>0.34809399828685206</v>
      </c>
      <c r="AQ78" s="373"/>
      <c r="AR78" s="370">
        <v>0.38277037641934236</v>
      </c>
      <c r="AS78" s="373"/>
      <c r="AT78" s="370">
        <v>0.48051547744622436</v>
      </c>
      <c r="AU78" s="373"/>
      <c r="AV78" s="370">
        <v>0.55388875268282711</v>
      </c>
      <c r="AW78" s="373"/>
      <c r="AX78" s="370">
        <v>0.58961826488893376</v>
      </c>
      <c r="AY78" s="373"/>
      <c r="AZ78" s="370">
        <v>0.64193748157185138</v>
      </c>
      <c r="BA78" s="373"/>
      <c r="BB78" s="370">
        <v>0.85125532745713395</v>
      </c>
      <c r="BC78" s="373"/>
      <c r="BD78" s="370">
        <v>0.83522990906120276</v>
      </c>
      <c r="BE78" s="373"/>
      <c r="BF78" s="370">
        <v>0.81326295978483443</v>
      </c>
      <c r="BG78" s="373"/>
      <c r="BH78" s="370">
        <v>0.86571680789734218</v>
      </c>
      <c r="BI78" s="373"/>
      <c r="BJ78" s="370">
        <v>0.81970360855850455</v>
      </c>
      <c r="BK78" s="373"/>
      <c r="BL78" s="371">
        <v>0.79214171027817148</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1.2463267649734915</v>
      </c>
      <c r="G79" s="373"/>
      <c r="H79" s="370">
        <v>2.4094245299234354</v>
      </c>
      <c r="I79" s="373"/>
      <c r="J79" s="370">
        <v>2.8696559079943089</v>
      </c>
      <c r="K79" s="373"/>
      <c r="L79" s="370">
        <v>3.6806216497191153</v>
      </c>
      <c r="M79" s="373"/>
      <c r="N79" s="370">
        <v>5.9608909234821539</v>
      </c>
      <c r="O79" s="373"/>
      <c r="P79" s="370">
        <v>5.0421185276118496</v>
      </c>
      <c r="Q79" s="373"/>
      <c r="R79" s="370">
        <v>6.5861666840723938</v>
      </c>
      <c r="S79" s="373"/>
      <c r="T79" s="370">
        <v>5.7313698077567024</v>
      </c>
      <c r="U79" s="373"/>
      <c r="V79" s="370">
        <v>5.6911167103525759</v>
      </c>
      <c r="W79" s="373"/>
      <c r="X79" s="370">
        <v>5.1146473453893044</v>
      </c>
      <c r="Y79" s="373"/>
      <c r="Z79" s="370">
        <v>5.9469451074319437</v>
      </c>
      <c r="AA79" s="373"/>
      <c r="AB79" s="370">
        <v>5.1643880253238219</v>
      </c>
      <c r="AC79" s="373"/>
      <c r="AD79" s="370">
        <v>6.0026096545062098</v>
      </c>
      <c r="AE79" s="373"/>
      <c r="AF79" s="370">
        <v>5.9442791794871122</v>
      </c>
      <c r="AG79" s="373"/>
      <c r="AH79" s="370">
        <v>5.4215131674820025</v>
      </c>
      <c r="AI79" s="373"/>
      <c r="AJ79" s="370">
        <v>5.1663190070293137</v>
      </c>
      <c r="AK79" s="373"/>
      <c r="AL79" s="370">
        <v>4.1623081955667942</v>
      </c>
      <c r="AM79" s="373"/>
      <c r="AN79" s="370">
        <v>4.0323299716252468</v>
      </c>
      <c r="AO79" s="373"/>
      <c r="AP79" s="370">
        <v>0.63218467883915974</v>
      </c>
      <c r="AQ79" s="373"/>
      <c r="AR79" s="370">
        <v>0.77239620195234326</v>
      </c>
      <c r="AS79" s="373"/>
      <c r="AT79" s="370">
        <v>0.99084046844939222</v>
      </c>
      <c r="AU79" s="373"/>
      <c r="AV79" s="370">
        <v>1.2384177243604408</v>
      </c>
      <c r="AW79" s="373"/>
      <c r="AX79" s="370">
        <v>1.3878693809313229</v>
      </c>
      <c r="AY79" s="373"/>
      <c r="AZ79" s="370">
        <v>1.5369878776442332</v>
      </c>
      <c r="BA79" s="373"/>
      <c r="BB79" s="370">
        <v>1.8995966937735171</v>
      </c>
      <c r="BC79" s="373"/>
      <c r="BD79" s="370">
        <v>2.1812115376417389</v>
      </c>
      <c r="BE79" s="373"/>
      <c r="BF79" s="370">
        <v>1.9597567167614065</v>
      </c>
      <c r="BG79" s="373"/>
      <c r="BH79" s="370">
        <v>2.053109159891469</v>
      </c>
      <c r="BI79" s="373"/>
      <c r="BJ79" s="370">
        <v>2.0173761237968115</v>
      </c>
      <c r="BK79" s="373"/>
      <c r="BL79" s="371">
        <v>2.3337708363205074</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1.0383809482728024</v>
      </c>
      <c r="G80" s="373"/>
      <c r="H80" s="374">
        <v>1.7333508879528132</v>
      </c>
      <c r="I80" s="373"/>
      <c r="J80" s="374">
        <v>2.2927036514335049</v>
      </c>
      <c r="K80" s="373"/>
      <c r="L80" s="374">
        <v>2.7555397704407585</v>
      </c>
      <c r="M80" s="373"/>
      <c r="N80" s="374">
        <v>4.6180417276265509</v>
      </c>
      <c r="O80" s="373"/>
      <c r="P80" s="374">
        <v>4.2386683295371901</v>
      </c>
      <c r="Q80" s="373"/>
      <c r="R80" s="374">
        <v>5.5333494456262295</v>
      </c>
      <c r="S80" s="373"/>
      <c r="T80" s="374">
        <v>4.8074726360599636</v>
      </c>
      <c r="U80" s="373"/>
      <c r="V80" s="374">
        <v>4.8473991246895434</v>
      </c>
      <c r="W80" s="373"/>
      <c r="X80" s="374">
        <v>4.3568789897933851</v>
      </c>
      <c r="Y80" s="373"/>
      <c r="Z80" s="374">
        <v>4.7720603473441141</v>
      </c>
      <c r="AA80" s="373"/>
      <c r="AB80" s="374">
        <v>4.1188448422510273</v>
      </c>
      <c r="AC80" s="373"/>
      <c r="AD80" s="374">
        <v>4.9561613097889952</v>
      </c>
      <c r="AE80" s="373"/>
      <c r="AF80" s="374">
        <v>5.2325206767718129</v>
      </c>
      <c r="AG80" s="373"/>
      <c r="AH80" s="374">
        <v>4.7410120339477189</v>
      </c>
      <c r="AI80" s="373"/>
      <c r="AJ80" s="374">
        <v>4.543330786318978</v>
      </c>
      <c r="AK80" s="373"/>
      <c r="AL80" s="374">
        <v>3.6188520650915339</v>
      </c>
      <c r="AM80" s="373"/>
      <c r="AN80" s="374">
        <v>3.5490622278459174</v>
      </c>
      <c r="AO80" s="373"/>
      <c r="AP80" s="374">
        <v>0.54770583893865954</v>
      </c>
      <c r="AQ80" s="373"/>
      <c r="AR80" s="374">
        <v>0.68135868562750113</v>
      </c>
      <c r="AS80" s="373"/>
      <c r="AT80" s="374">
        <v>0.88625422368208584</v>
      </c>
      <c r="AU80" s="373"/>
      <c r="AV80" s="374">
        <v>1.1169502411141565</v>
      </c>
      <c r="AW80" s="373"/>
      <c r="AX80" s="374">
        <v>1.2680482210905928</v>
      </c>
      <c r="AY80" s="373"/>
      <c r="AZ80" s="374">
        <v>1.4033018803809625</v>
      </c>
      <c r="BA80" s="373"/>
      <c r="BB80" s="374">
        <v>1.6798204604487059</v>
      </c>
      <c r="BC80" s="373"/>
      <c r="BD80" s="374">
        <v>1.9568652601410332</v>
      </c>
      <c r="BE80" s="373"/>
      <c r="BF80" s="374">
        <v>1.749078373338268</v>
      </c>
      <c r="BG80" s="373"/>
      <c r="BH80" s="374">
        <v>1.8130470065155921</v>
      </c>
      <c r="BI80" s="373"/>
      <c r="BJ80" s="374">
        <v>1.7744357267902433</v>
      </c>
      <c r="BK80" s="373"/>
      <c r="BL80" s="375">
        <v>2.1471163116793761</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0.20794581670068923</v>
      </c>
      <c r="G81" s="373"/>
      <c r="H81" s="374">
        <v>0.67607364197062203</v>
      </c>
      <c r="I81" s="373"/>
      <c r="J81" s="374">
        <v>0.57695225656080384</v>
      </c>
      <c r="K81" s="373"/>
      <c r="L81" s="374">
        <v>0.92508187927835694</v>
      </c>
      <c r="M81" s="373"/>
      <c r="N81" s="374">
        <v>1.3428491958556026</v>
      </c>
      <c r="O81" s="373"/>
      <c r="P81" s="374">
        <v>0.80345019807465967</v>
      </c>
      <c r="Q81" s="373"/>
      <c r="R81" s="374">
        <v>1.0528172384461645</v>
      </c>
      <c r="S81" s="373"/>
      <c r="T81" s="374">
        <v>0.92389717169673891</v>
      </c>
      <c r="U81" s="373"/>
      <c r="V81" s="374">
        <v>0.84371758566303268</v>
      </c>
      <c r="W81" s="373"/>
      <c r="X81" s="374">
        <v>0.75776835559591893</v>
      </c>
      <c r="Y81" s="373"/>
      <c r="Z81" s="374">
        <v>1.1748847600878294</v>
      </c>
      <c r="AA81" s="373"/>
      <c r="AB81" s="374">
        <v>1.0455431830727946</v>
      </c>
      <c r="AC81" s="373"/>
      <c r="AD81" s="374">
        <v>1.0464483447172144</v>
      </c>
      <c r="AE81" s="373"/>
      <c r="AF81" s="374">
        <v>0.71175850271529939</v>
      </c>
      <c r="AG81" s="373"/>
      <c r="AH81" s="374">
        <v>0.6805011335342841</v>
      </c>
      <c r="AI81" s="373"/>
      <c r="AJ81" s="374">
        <v>0.62298822071033533</v>
      </c>
      <c r="AK81" s="373"/>
      <c r="AL81" s="374">
        <v>0.54345613047526076</v>
      </c>
      <c r="AM81" s="373"/>
      <c r="AN81" s="374">
        <v>0.48326774377932952</v>
      </c>
      <c r="AO81" s="373"/>
      <c r="AP81" s="374">
        <v>8.4478839900500244E-2</v>
      </c>
      <c r="AQ81" s="373"/>
      <c r="AR81" s="374">
        <v>9.103751632484211E-2</v>
      </c>
      <c r="AS81" s="373"/>
      <c r="AT81" s="374">
        <v>0.10458624476730642</v>
      </c>
      <c r="AU81" s="373"/>
      <c r="AV81" s="374">
        <v>0.12146748324628427</v>
      </c>
      <c r="AW81" s="373"/>
      <c r="AX81" s="374">
        <v>0.11982115984073012</v>
      </c>
      <c r="AY81" s="373"/>
      <c r="AZ81" s="374">
        <v>0.13368599726327079</v>
      </c>
      <c r="BA81" s="373"/>
      <c r="BB81" s="374">
        <v>0.21977623332481128</v>
      </c>
      <c r="BC81" s="373"/>
      <c r="BD81" s="374">
        <v>0.22434627750070552</v>
      </c>
      <c r="BE81" s="373"/>
      <c r="BF81" s="374">
        <v>0.21067834342313857</v>
      </c>
      <c r="BG81" s="373"/>
      <c r="BH81" s="374">
        <v>0.24006215337587694</v>
      </c>
      <c r="BI81" s="373"/>
      <c r="BJ81" s="374">
        <v>0.24294039700656833</v>
      </c>
      <c r="BK81" s="373"/>
      <c r="BL81" s="375">
        <v>0.18665452464113122</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0.35065173792889126</v>
      </c>
      <c r="G82" s="373"/>
      <c r="H82" s="370">
        <v>0.81608700403076684</v>
      </c>
      <c r="I82" s="373"/>
      <c r="J82" s="370">
        <v>1.2318371260975249</v>
      </c>
      <c r="K82" s="373"/>
      <c r="L82" s="370">
        <v>1.4382226030436793</v>
      </c>
      <c r="M82" s="373"/>
      <c r="N82" s="370">
        <v>2.6541842282550343</v>
      </c>
      <c r="O82" s="373"/>
      <c r="P82" s="370">
        <v>1.4186292401420109</v>
      </c>
      <c r="Q82" s="373"/>
      <c r="R82" s="370">
        <v>1.8156430028093975</v>
      </c>
      <c r="S82" s="373"/>
      <c r="T82" s="370">
        <v>1.9162574063021922</v>
      </c>
      <c r="U82" s="373"/>
      <c r="V82" s="370">
        <v>1.7037602607104749</v>
      </c>
      <c r="W82" s="373"/>
      <c r="X82" s="370">
        <v>1.3367541255872577</v>
      </c>
      <c r="Y82" s="373"/>
      <c r="Z82" s="370">
        <v>2.5918962305476967</v>
      </c>
      <c r="AA82" s="373"/>
      <c r="AB82" s="370">
        <v>2.3694423134560276</v>
      </c>
      <c r="AC82" s="373"/>
      <c r="AD82" s="370">
        <v>2.9706731258279131</v>
      </c>
      <c r="AE82" s="373"/>
      <c r="AF82" s="370">
        <v>1.9442211430320218</v>
      </c>
      <c r="AG82" s="373"/>
      <c r="AH82" s="370">
        <v>3.0660385488184518</v>
      </c>
      <c r="AI82" s="373"/>
      <c r="AJ82" s="370">
        <v>2.972780563449184</v>
      </c>
      <c r="AK82" s="373"/>
      <c r="AL82" s="370">
        <v>2.7737196601801193</v>
      </c>
      <c r="AM82" s="373"/>
      <c r="AN82" s="370">
        <v>2.8643983489551816</v>
      </c>
      <c r="AO82" s="373"/>
      <c r="AP82" s="370">
        <v>0.24379130626454004</v>
      </c>
      <c r="AQ82" s="373"/>
      <c r="AR82" s="370">
        <v>0.27382466133619399</v>
      </c>
      <c r="AS82" s="373"/>
      <c r="AT82" s="370">
        <v>0.34490330151103721</v>
      </c>
      <c r="AU82" s="373"/>
      <c r="AV82" s="370">
        <v>0.40965356823598742</v>
      </c>
      <c r="AW82" s="373"/>
      <c r="AX82" s="370">
        <v>0.41824105935077166</v>
      </c>
      <c r="AY82" s="373"/>
      <c r="AZ82" s="370">
        <v>0.48089548341394228</v>
      </c>
      <c r="BA82" s="373"/>
      <c r="BB82" s="370">
        <v>0.58860774398242088</v>
      </c>
      <c r="BC82" s="373"/>
      <c r="BD82" s="370">
        <v>0.60736002504764763</v>
      </c>
      <c r="BE82" s="373"/>
      <c r="BF82" s="370">
        <v>0.63296670048815895</v>
      </c>
      <c r="BG82" s="373"/>
      <c r="BH82" s="370">
        <v>0.75060552097055444</v>
      </c>
      <c r="BI82" s="373"/>
      <c r="BJ82" s="370">
        <v>0.75885279368469827</v>
      </c>
      <c r="BK82" s="373"/>
      <c r="BL82" s="371">
        <v>0.70983735377487367</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0.23630381288610988</v>
      </c>
      <c r="G83" s="373"/>
      <c r="H83" s="374">
        <v>0.58219177585161253</v>
      </c>
      <c r="I83" s="373"/>
      <c r="J83" s="374">
        <v>0.9000167044684817</v>
      </c>
      <c r="K83" s="373"/>
      <c r="L83" s="374">
        <v>1.0750054480947289</v>
      </c>
      <c r="M83" s="373"/>
      <c r="N83" s="374">
        <v>1.8356500868697512</v>
      </c>
      <c r="O83" s="373"/>
      <c r="P83" s="374">
        <v>0.99968041558255338</v>
      </c>
      <c r="Q83" s="373"/>
      <c r="R83" s="374">
        <v>1.3980426729790805</v>
      </c>
      <c r="S83" s="373"/>
      <c r="T83" s="374">
        <v>1.5150763424758362</v>
      </c>
      <c r="U83" s="373"/>
      <c r="V83" s="374">
        <v>1.3256200783261853</v>
      </c>
      <c r="W83" s="373"/>
      <c r="X83" s="374">
        <v>0.98000234769779893</v>
      </c>
      <c r="Y83" s="373"/>
      <c r="Z83" s="374">
        <v>2.0060509821640951</v>
      </c>
      <c r="AA83" s="373"/>
      <c r="AB83" s="374">
        <v>1.9418995807788437</v>
      </c>
      <c r="AC83" s="373"/>
      <c r="AD83" s="374">
        <v>2.4909227099797948</v>
      </c>
      <c r="AE83" s="373"/>
      <c r="AF83" s="374">
        <v>1.5555453861894855</v>
      </c>
      <c r="AG83" s="373"/>
      <c r="AH83" s="374">
        <v>2.7186564209007229</v>
      </c>
      <c r="AI83" s="373"/>
      <c r="AJ83" s="374">
        <v>2.6323115403306523</v>
      </c>
      <c r="AK83" s="373"/>
      <c r="AL83" s="374">
        <v>2.4438253524382403</v>
      </c>
      <c r="AM83" s="373"/>
      <c r="AN83" s="374">
        <v>2.4927744254567088</v>
      </c>
      <c r="AO83" s="373"/>
      <c r="AP83" s="374">
        <v>9.9660691838658735E-2</v>
      </c>
      <c r="AQ83" s="373"/>
      <c r="AR83" s="374">
        <v>0.11403500930274986</v>
      </c>
      <c r="AS83" s="373"/>
      <c r="AT83" s="374">
        <v>0.14010239937194505</v>
      </c>
      <c r="AU83" s="373"/>
      <c r="AV83" s="374">
        <v>0.16874946853201078</v>
      </c>
      <c r="AW83" s="373"/>
      <c r="AX83" s="374">
        <v>0.17632104512486282</v>
      </c>
      <c r="AY83" s="373"/>
      <c r="AZ83" s="374">
        <v>0.20390695342284007</v>
      </c>
      <c r="BA83" s="373"/>
      <c r="BB83" s="374">
        <v>0.27662210626440975</v>
      </c>
      <c r="BC83" s="373"/>
      <c r="BD83" s="374">
        <v>0.27831086832191954</v>
      </c>
      <c r="BE83" s="373"/>
      <c r="BF83" s="374">
        <v>0.31243335996578081</v>
      </c>
      <c r="BG83" s="373"/>
      <c r="BH83" s="374">
        <v>0.41249630436289103</v>
      </c>
      <c r="BI83" s="373"/>
      <c r="BJ83" s="374">
        <v>0.41335877507311319</v>
      </c>
      <c r="BK83" s="373"/>
      <c r="BL83" s="375">
        <v>0.3370860383409981</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0.11434792504278138</v>
      </c>
      <c r="G84" s="373"/>
      <c r="H84" s="374">
        <v>0.23389522817915426</v>
      </c>
      <c r="I84" s="373"/>
      <c r="J84" s="374">
        <v>0.33182042162904318</v>
      </c>
      <c r="K84" s="373"/>
      <c r="L84" s="374">
        <v>0.36321715494895046</v>
      </c>
      <c r="M84" s="373"/>
      <c r="N84" s="374">
        <v>0.81853414138528324</v>
      </c>
      <c r="O84" s="373"/>
      <c r="P84" s="374">
        <v>0.41894882455945737</v>
      </c>
      <c r="Q84" s="373"/>
      <c r="R84" s="374">
        <v>0.41760032983031697</v>
      </c>
      <c r="S84" s="373"/>
      <c r="T84" s="374">
        <v>0.40118106382635599</v>
      </c>
      <c r="U84" s="373"/>
      <c r="V84" s="374">
        <v>0.37814018238428959</v>
      </c>
      <c r="W84" s="373"/>
      <c r="X84" s="374">
        <v>0.35675177788945872</v>
      </c>
      <c r="Y84" s="373"/>
      <c r="Z84" s="374">
        <v>0.58584524838360152</v>
      </c>
      <c r="AA84" s="373"/>
      <c r="AB84" s="374">
        <v>0.42754273267718396</v>
      </c>
      <c r="AC84" s="373"/>
      <c r="AD84" s="374">
        <v>0.47975041584811823</v>
      </c>
      <c r="AE84" s="373"/>
      <c r="AF84" s="374">
        <v>0.3886757568425363</v>
      </c>
      <c r="AG84" s="373"/>
      <c r="AH84" s="374">
        <v>0.34738212791772882</v>
      </c>
      <c r="AI84" s="373"/>
      <c r="AJ84" s="374">
        <v>0.34046902311853183</v>
      </c>
      <c r="AK84" s="373"/>
      <c r="AL84" s="374">
        <v>0.32989430774187883</v>
      </c>
      <c r="AM84" s="373"/>
      <c r="AN84" s="374">
        <v>0.37162392349847295</v>
      </c>
      <c r="AO84" s="373"/>
      <c r="AP84" s="374">
        <v>0.14413061442588132</v>
      </c>
      <c r="AQ84" s="373"/>
      <c r="AR84" s="374">
        <v>0.15978965203344411</v>
      </c>
      <c r="AS84" s="373"/>
      <c r="AT84" s="374">
        <v>0.20480090213909219</v>
      </c>
      <c r="AU84" s="373"/>
      <c r="AV84" s="374">
        <v>0.24090409970397664</v>
      </c>
      <c r="AW84" s="373"/>
      <c r="AX84" s="374">
        <v>0.24192001422590884</v>
      </c>
      <c r="AY84" s="373"/>
      <c r="AZ84" s="374">
        <v>0.27698852999110218</v>
      </c>
      <c r="BA84" s="373"/>
      <c r="BB84" s="374">
        <v>0.31198563771801113</v>
      </c>
      <c r="BC84" s="373"/>
      <c r="BD84" s="374">
        <v>0.3290491567257281</v>
      </c>
      <c r="BE84" s="373"/>
      <c r="BF84" s="374">
        <v>0.32053334052237809</v>
      </c>
      <c r="BG84" s="373"/>
      <c r="BH84" s="374">
        <v>0.33810921660766341</v>
      </c>
      <c r="BI84" s="373"/>
      <c r="BJ84" s="374">
        <v>0.34549401861158507</v>
      </c>
      <c r="BK84" s="373"/>
      <c r="BL84" s="375">
        <v>0.37275131543387557</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0.22466801442150258</v>
      </c>
      <c r="G85" s="373"/>
      <c r="H85" s="370">
        <v>0.452248565520667</v>
      </c>
      <c r="I85" s="373"/>
      <c r="J85" s="370">
        <v>0.58318240566373936</v>
      </c>
      <c r="K85" s="373"/>
      <c r="L85" s="370">
        <v>0.71949592387804251</v>
      </c>
      <c r="M85" s="373"/>
      <c r="N85" s="370">
        <v>0.97083831327214076</v>
      </c>
      <c r="O85" s="373"/>
      <c r="P85" s="370">
        <v>1.1378730416020804</v>
      </c>
      <c r="Q85" s="373"/>
      <c r="R85" s="370">
        <v>1.4875141085504002</v>
      </c>
      <c r="S85" s="373"/>
      <c r="T85" s="370">
        <v>1.3563766899340428</v>
      </c>
      <c r="U85" s="373"/>
      <c r="V85" s="370">
        <v>1.4973349095824966</v>
      </c>
      <c r="W85" s="373"/>
      <c r="X85" s="370">
        <v>1.9047090881440607</v>
      </c>
      <c r="Y85" s="373"/>
      <c r="Z85" s="370">
        <v>2.3869698199051754</v>
      </c>
      <c r="AA85" s="373"/>
      <c r="AB85" s="370">
        <v>1.9430121411048487</v>
      </c>
      <c r="AC85" s="373"/>
      <c r="AD85" s="370">
        <v>1.8124019632760811</v>
      </c>
      <c r="AE85" s="373"/>
      <c r="AF85" s="370">
        <v>1.7091708107208996</v>
      </c>
      <c r="AG85" s="373"/>
      <c r="AH85" s="370">
        <v>1.586222791382357</v>
      </c>
      <c r="AI85" s="373"/>
      <c r="AJ85" s="370">
        <v>1.5195247748809511</v>
      </c>
      <c r="AK85" s="373"/>
      <c r="AL85" s="370">
        <v>1.2559255156351605</v>
      </c>
      <c r="AM85" s="373"/>
      <c r="AN85" s="370">
        <v>1.2479158387494627</v>
      </c>
      <c r="AO85" s="373"/>
      <c r="AP85" s="370">
        <v>0.49856064475086681</v>
      </c>
      <c r="AQ85" s="373"/>
      <c r="AR85" s="370">
        <v>0.52923268452833994</v>
      </c>
      <c r="AS85" s="373"/>
      <c r="AT85" s="370">
        <v>0.64921543319242492</v>
      </c>
      <c r="AU85" s="373"/>
      <c r="AV85" s="370">
        <v>0.78573019127367172</v>
      </c>
      <c r="AW85" s="373"/>
      <c r="AX85" s="370">
        <v>0.7962571928188269</v>
      </c>
      <c r="AY85" s="373"/>
      <c r="AZ85" s="370">
        <v>0.87966245802594378</v>
      </c>
      <c r="BA85" s="373"/>
      <c r="BB85" s="370">
        <v>1.0630726520070355</v>
      </c>
      <c r="BC85" s="373"/>
      <c r="BD85" s="370">
        <v>1.1036348054191998</v>
      </c>
      <c r="BE85" s="373"/>
      <c r="BF85" s="370">
        <v>1.0628710353520088</v>
      </c>
      <c r="BG85" s="373"/>
      <c r="BH85" s="370">
        <v>1.1424279826214465</v>
      </c>
      <c r="BI85" s="373"/>
      <c r="BJ85" s="370">
        <v>1.1242970078736025</v>
      </c>
      <c r="BK85" s="373"/>
      <c r="BL85" s="371">
        <v>1.1965388275357776</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6.0338764491679034E-2</v>
      </c>
      <c r="G86" s="373"/>
      <c r="H86" s="374">
        <v>6.1438720392139892E-2</v>
      </c>
      <c r="I86" s="373"/>
      <c r="J86" s="374">
        <v>0.13731833632187759</v>
      </c>
      <c r="K86" s="373"/>
      <c r="L86" s="374">
        <v>0.11593949174469453</v>
      </c>
      <c r="M86" s="373"/>
      <c r="N86" s="374">
        <v>0.26382224906564633</v>
      </c>
      <c r="O86" s="373"/>
      <c r="P86" s="374">
        <v>0.2707340072763364</v>
      </c>
      <c r="Q86" s="373"/>
      <c r="R86" s="374">
        <v>0.39092410121522769</v>
      </c>
      <c r="S86" s="373"/>
      <c r="T86" s="374">
        <v>0.28899649023608992</v>
      </c>
      <c r="U86" s="373"/>
      <c r="V86" s="374">
        <v>0.3776994891351948</v>
      </c>
      <c r="W86" s="373"/>
      <c r="X86" s="374">
        <v>0.67299902232240472</v>
      </c>
      <c r="Y86" s="373"/>
      <c r="Z86" s="374">
        <v>0.83845123190535431</v>
      </c>
      <c r="AA86" s="373"/>
      <c r="AB86" s="374">
        <v>0.6123984765093009</v>
      </c>
      <c r="AC86" s="373"/>
      <c r="AD86" s="374">
        <v>0.48240631317800614</v>
      </c>
      <c r="AE86" s="373"/>
      <c r="AF86" s="374">
        <v>0.34183027909765168</v>
      </c>
      <c r="AG86" s="373"/>
      <c r="AH86" s="374">
        <v>0.35529677099534485</v>
      </c>
      <c r="AI86" s="373"/>
      <c r="AJ86" s="374">
        <v>0.3469251903374817</v>
      </c>
      <c r="AK86" s="373"/>
      <c r="AL86" s="374">
        <v>0.28509943862042431</v>
      </c>
      <c r="AM86" s="373"/>
      <c r="AN86" s="374">
        <v>0.27313145684189744</v>
      </c>
      <c r="AO86" s="373"/>
      <c r="AP86" s="374">
        <v>0.23522452841404987</v>
      </c>
      <c r="AQ86" s="373"/>
      <c r="AR86" s="374">
        <v>0.23153150841675391</v>
      </c>
      <c r="AS86" s="373"/>
      <c r="AT86" s="374">
        <v>0.2801264776793998</v>
      </c>
      <c r="AU86" s="373"/>
      <c r="AV86" s="374">
        <v>0.31968869125125587</v>
      </c>
      <c r="AW86" s="373"/>
      <c r="AX86" s="374">
        <v>0.30144128942880288</v>
      </c>
      <c r="AY86" s="373"/>
      <c r="AZ86" s="374">
        <v>0.32097038473427714</v>
      </c>
      <c r="BA86" s="373"/>
      <c r="BB86" s="374">
        <v>0.4028890318259617</v>
      </c>
      <c r="BC86" s="373"/>
      <c r="BD86" s="374">
        <v>0.38073084762520149</v>
      </c>
      <c r="BE86" s="373"/>
      <c r="BF86" s="374">
        <v>0.36466709736234415</v>
      </c>
      <c r="BG86" s="373"/>
      <c r="BH86" s="374">
        <v>0.39137322375177996</v>
      </c>
      <c r="BI86" s="373"/>
      <c r="BJ86" s="374">
        <v>0.39898328246393</v>
      </c>
      <c r="BK86" s="373"/>
      <c r="BL86" s="375">
        <v>0.3747256141898006</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6.1696638874813921E-2</v>
      </c>
      <c r="G87" s="373"/>
      <c r="H87" s="374">
        <v>9.5299278200232818E-2</v>
      </c>
      <c r="I87" s="373"/>
      <c r="J87" s="374">
        <v>9.8831321930779412E-2</v>
      </c>
      <c r="K87" s="373"/>
      <c r="L87" s="374">
        <v>0.1488906525464474</v>
      </c>
      <c r="M87" s="373"/>
      <c r="N87" s="374">
        <v>0.2211619312893309</v>
      </c>
      <c r="O87" s="373"/>
      <c r="P87" s="374">
        <v>0.47681637691325246</v>
      </c>
      <c r="Q87" s="373"/>
      <c r="R87" s="374">
        <v>0.63326201918154057</v>
      </c>
      <c r="S87" s="373"/>
      <c r="T87" s="374">
        <v>0.60381211360479892</v>
      </c>
      <c r="U87" s="373"/>
      <c r="V87" s="374">
        <v>0.70270065165461049</v>
      </c>
      <c r="W87" s="373"/>
      <c r="X87" s="374">
        <v>0.67138980553997407</v>
      </c>
      <c r="Y87" s="373"/>
      <c r="Z87" s="374">
        <v>0.8959413696418701</v>
      </c>
      <c r="AA87" s="373"/>
      <c r="AB87" s="374">
        <v>0.81246246098021713</v>
      </c>
      <c r="AC87" s="373"/>
      <c r="AD87" s="374">
        <v>0.83429356468634819</v>
      </c>
      <c r="AE87" s="373"/>
      <c r="AF87" s="374">
        <v>0.76891567923695125</v>
      </c>
      <c r="AG87" s="373"/>
      <c r="AH87" s="374">
        <v>0.38167722369848933</v>
      </c>
      <c r="AI87" s="373"/>
      <c r="AJ87" s="374">
        <v>0.2415362938797346</v>
      </c>
      <c r="AK87" s="373"/>
      <c r="AL87" s="374">
        <v>0.21542683422993253</v>
      </c>
      <c r="AM87" s="373"/>
      <c r="AN87" s="374">
        <v>0.22526352820348844</v>
      </c>
      <c r="AO87" s="373"/>
      <c r="AP87" s="374">
        <v>9.6781227975396997E-2</v>
      </c>
      <c r="AQ87" s="373"/>
      <c r="AR87" s="374">
        <v>0.10563379635355884</v>
      </c>
      <c r="AS87" s="373"/>
      <c r="AT87" s="374">
        <v>0.129198046186914</v>
      </c>
      <c r="AU87" s="373"/>
      <c r="AV87" s="374">
        <v>0.16542399290063403</v>
      </c>
      <c r="AW87" s="373"/>
      <c r="AX87" s="374">
        <v>0.16434727725110823</v>
      </c>
      <c r="AY87" s="373"/>
      <c r="AZ87" s="374">
        <v>0.1820446971365387</v>
      </c>
      <c r="BA87" s="373"/>
      <c r="BB87" s="374">
        <v>0.21257944973742585</v>
      </c>
      <c r="BC87" s="373"/>
      <c r="BD87" s="374">
        <v>0.23031273302045044</v>
      </c>
      <c r="BE87" s="373"/>
      <c r="BF87" s="374">
        <v>0.21119563431574231</v>
      </c>
      <c r="BG87" s="373"/>
      <c r="BH87" s="374">
        <v>0.22338072231098585</v>
      </c>
      <c r="BI87" s="373"/>
      <c r="BJ87" s="374">
        <v>0.21755382705483894</v>
      </c>
      <c r="BK87" s="373"/>
      <c r="BL87" s="375">
        <v>0.25271759901909507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0.10263261105500962</v>
      </c>
      <c r="G88" s="373"/>
      <c r="H88" s="374">
        <v>0.2955105669282943</v>
      </c>
      <c r="I88" s="373"/>
      <c r="J88" s="374">
        <v>0.34703274741108231</v>
      </c>
      <c r="K88" s="373"/>
      <c r="L88" s="374">
        <v>0.45466577958690058</v>
      </c>
      <c r="M88" s="373"/>
      <c r="N88" s="374">
        <v>0.48585413291716351</v>
      </c>
      <c r="O88" s="373"/>
      <c r="P88" s="374">
        <v>0.39032265741249156</v>
      </c>
      <c r="Q88" s="373"/>
      <c r="R88" s="374">
        <v>0.46332798815363174</v>
      </c>
      <c r="S88" s="373"/>
      <c r="T88" s="374">
        <v>0.46356808609315386</v>
      </c>
      <c r="U88" s="373"/>
      <c r="V88" s="374">
        <v>0.41693476879269148</v>
      </c>
      <c r="W88" s="373"/>
      <c r="X88" s="374">
        <v>0.56032026028168191</v>
      </c>
      <c r="Y88" s="373"/>
      <c r="Z88" s="374">
        <v>0.65257721835795124</v>
      </c>
      <c r="AA88" s="373"/>
      <c r="AB88" s="374">
        <v>0.51815120361533062</v>
      </c>
      <c r="AC88" s="373"/>
      <c r="AD88" s="374">
        <v>0.49570208541172672</v>
      </c>
      <c r="AE88" s="373"/>
      <c r="AF88" s="374">
        <v>0.59842485238629672</v>
      </c>
      <c r="AG88" s="373"/>
      <c r="AH88" s="374">
        <v>0.84924879668852282</v>
      </c>
      <c r="AI88" s="373"/>
      <c r="AJ88" s="374">
        <v>0.93106329066373461</v>
      </c>
      <c r="AK88" s="373"/>
      <c r="AL88" s="374">
        <v>0.75539924278480375</v>
      </c>
      <c r="AM88" s="373"/>
      <c r="AN88" s="374">
        <v>0.74952085370407673</v>
      </c>
      <c r="AO88" s="373"/>
      <c r="AP88" s="374">
        <v>0.16655488836141999</v>
      </c>
      <c r="AQ88" s="373"/>
      <c r="AR88" s="374">
        <v>0.19206737975802723</v>
      </c>
      <c r="AS88" s="373"/>
      <c r="AT88" s="374">
        <v>0.2398909093261111</v>
      </c>
      <c r="AU88" s="373"/>
      <c r="AV88" s="374">
        <v>0.30061750712178181</v>
      </c>
      <c r="AW88" s="373"/>
      <c r="AX88" s="374">
        <v>0.33046862613891581</v>
      </c>
      <c r="AY88" s="373"/>
      <c r="AZ88" s="374">
        <v>0.37664737615512794</v>
      </c>
      <c r="BA88" s="373"/>
      <c r="BB88" s="374">
        <v>0.44760417044364798</v>
      </c>
      <c r="BC88" s="373"/>
      <c r="BD88" s="374">
        <v>0.49259122477354778</v>
      </c>
      <c r="BE88" s="373"/>
      <c r="BF88" s="374">
        <v>0.48700830367392228</v>
      </c>
      <c r="BG88" s="373"/>
      <c r="BH88" s="374">
        <v>0.52767403655868061</v>
      </c>
      <c r="BI88" s="373"/>
      <c r="BJ88" s="374">
        <v>0.50775989835483359</v>
      </c>
      <c r="BK88" s="373"/>
      <c r="BL88" s="375">
        <v>0.56909561432688183</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1.1042616333597169E-4</v>
      </c>
      <c r="G89" s="373"/>
      <c r="H89" s="371">
        <v>1.0995247215719657E-4</v>
      </c>
      <c r="I89" s="373"/>
      <c r="J89" s="371">
        <v>1.1637611319886059E-4</v>
      </c>
      <c r="K89" s="373"/>
      <c r="L89" s="371">
        <v>1.2136012136012136E-4</v>
      </c>
      <c r="M89" s="373"/>
      <c r="N89" s="371">
        <v>1.2854437078714274E-4</v>
      </c>
      <c r="O89" s="373"/>
      <c r="P89" s="371">
        <v>1.3240260198603903E-4</v>
      </c>
      <c r="Q89" s="373"/>
      <c r="R89" s="371">
        <v>1.3599143026275519E-4</v>
      </c>
      <c r="S89" s="373"/>
      <c r="T89" s="371">
        <v>1.3635229484323751E-4</v>
      </c>
      <c r="U89" s="373"/>
      <c r="V89" s="371">
        <v>1.370883623901058E-4</v>
      </c>
      <c r="W89" s="373"/>
      <c r="X89" s="371">
        <v>1.3870723574921584E-4</v>
      </c>
      <c r="Y89" s="373"/>
      <c r="Z89" s="371">
        <v>1.3973910443028855E-4</v>
      </c>
      <c r="AA89" s="373"/>
      <c r="AB89" s="371">
        <v>1.4016949834718987E-4</v>
      </c>
      <c r="AC89" s="373"/>
      <c r="AD89" s="371">
        <v>1.402181512716954E-4</v>
      </c>
      <c r="AE89" s="373"/>
      <c r="AF89" s="371">
        <v>1.3981640945039876E-4</v>
      </c>
      <c r="AG89" s="373"/>
      <c r="AH89" s="371">
        <v>1.3875711870791032E-4</v>
      </c>
      <c r="AI89" s="373"/>
      <c r="AJ89" s="371">
        <v>1.4276757022118955E-4</v>
      </c>
      <c r="AK89" s="373"/>
      <c r="AL89" s="371">
        <v>1.4105664248552797E-4</v>
      </c>
      <c r="AM89" s="373"/>
      <c r="AN89" s="371">
        <v>1.4086519321407015E-4</v>
      </c>
      <c r="AO89" s="373"/>
      <c r="AP89" s="371">
        <v>0</v>
      </c>
      <c r="AQ89" s="373"/>
      <c r="AR89" s="371">
        <v>1.4157209519622286E-4</v>
      </c>
      <c r="AS89" s="373"/>
      <c r="AT89" s="371">
        <v>1.6519293157800548E-4</v>
      </c>
      <c r="AU89" s="373"/>
      <c r="AV89" s="370">
        <v>1.0717890242849529E-4</v>
      </c>
      <c r="AW89" s="373"/>
      <c r="AX89" s="370">
        <v>7.8708309192474608E-5</v>
      </c>
      <c r="AY89" s="373"/>
      <c r="AZ89" s="370">
        <v>3.6132280302662075E-4</v>
      </c>
      <c r="BA89" s="373"/>
      <c r="BB89" s="370">
        <v>4.6998838705406535E-4</v>
      </c>
      <c r="BC89" s="373"/>
      <c r="BD89" s="370">
        <v>4.1034529413977027E-4</v>
      </c>
      <c r="BE89" s="373"/>
      <c r="BF89" s="370">
        <v>3.123021097233119E-4</v>
      </c>
      <c r="BG89" s="373"/>
      <c r="BH89" s="370">
        <v>3.1199076812498761E-4</v>
      </c>
      <c r="BI89" s="373"/>
      <c r="BJ89" s="370">
        <v>3.826462070306164E-5</v>
      </c>
      <c r="BK89" s="373"/>
      <c r="BL89" s="371">
        <v>3.8875654133929135E-5</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6.0963504097542752E-3</v>
      </c>
      <c r="AQ90" s="373"/>
      <c r="AR90" s="370">
        <v>6.5393191421612533E-3</v>
      </c>
      <c r="AS90" s="373"/>
      <c r="AT90" s="370">
        <v>8.3133318208792988E-3</v>
      </c>
      <c r="AU90" s="373"/>
      <c r="AV90" s="370">
        <v>9.0166572798509523E-3</v>
      </c>
      <c r="AW90" s="373"/>
      <c r="AX90" s="370">
        <v>9.1778657197348866E-3</v>
      </c>
      <c r="AY90" s="373"/>
      <c r="AZ90" s="370">
        <v>1.0794866244058295E-2</v>
      </c>
      <c r="BA90" s="373"/>
      <c r="BB90" s="370">
        <v>1.1586505474315341E-2</v>
      </c>
      <c r="BC90" s="373"/>
      <c r="BD90" s="370">
        <v>1.1546913904925673E-2</v>
      </c>
      <c r="BE90" s="373"/>
      <c r="BF90" s="370">
        <v>1.0535067932786885E-2</v>
      </c>
      <c r="BG90" s="373"/>
      <c r="BH90" s="370">
        <v>1.0041116698402032E-2</v>
      </c>
      <c r="BI90" s="373"/>
      <c r="BJ90" s="370">
        <v>1.0156146983074134E-2</v>
      </c>
      <c r="BK90" s="373"/>
      <c r="BL90" s="371">
        <v>1.0739390489499642E-2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158.23183832059607</v>
      </c>
      <c r="G91" s="395"/>
      <c r="H91" s="384">
        <v>213.81191104755581</v>
      </c>
      <c r="I91" s="395"/>
      <c r="J91" s="384">
        <v>248.18005186393478</v>
      </c>
      <c r="K91" s="395"/>
      <c r="L91" s="384">
        <v>292.9081099956054</v>
      </c>
      <c r="M91" s="395"/>
      <c r="N91" s="384">
        <v>398.01317319614941</v>
      </c>
      <c r="O91" s="395"/>
      <c r="P91" s="384">
        <v>361.24616367528711</v>
      </c>
      <c r="Q91" s="395"/>
      <c r="R91" s="384">
        <v>433.95368818158897</v>
      </c>
      <c r="S91" s="395"/>
      <c r="T91" s="384">
        <v>418.70258691040584</v>
      </c>
      <c r="U91" s="395"/>
      <c r="V91" s="384">
        <v>456.92419329673999</v>
      </c>
      <c r="W91" s="395"/>
      <c r="X91" s="384">
        <v>484.93199290926464</v>
      </c>
      <c r="Y91" s="395"/>
      <c r="Z91" s="384">
        <v>584.57140630082381</v>
      </c>
      <c r="AA91" s="395"/>
      <c r="AB91" s="384">
        <v>526.26579522685392</v>
      </c>
      <c r="AC91" s="395"/>
      <c r="AD91" s="384">
        <v>575.64771902785344</v>
      </c>
      <c r="AE91" s="395"/>
      <c r="AF91" s="384">
        <v>553.63753895813966</v>
      </c>
      <c r="AG91" s="395"/>
      <c r="AH91" s="384">
        <v>510.96131744474297</v>
      </c>
      <c r="AI91" s="395"/>
      <c r="AJ91" s="384">
        <v>577.67621764162902</v>
      </c>
      <c r="AK91" s="395"/>
      <c r="AL91" s="384">
        <v>520.92269707314438</v>
      </c>
      <c r="AM91" s="395"/>
      <c r="AN91" s="384">
        <v>546.96384688067349</v>
      </c>
      <c r="AO91" s="395"/>
      <c r="AP91" s="384">
        <v>640.17407947123741</v>
      </c>
      <c r="AQ91" s="395"/>
      <c r="AR91" s="384">
        <v>470.93693460878751</v>
      </c>
      <c r="AS91" s="395"/>
      <c r="AT91" s="384">
        <v>488.05455305049338</v>
      </c>
      <c r="AU91" s="395"/>
      <c r="AV91" s="385">
        <v>547.1418274486449</v>
      </c>
      <c r="AW91" s="395"/>
      <c r="AX91" s="385">
        <v>475.69817921231618</v>
      </c>
      <c r="AY91" s="395"/>
      <c r="AZ91" s="385">
        <v>444.32678341861742</v>
      </c>
      <c r="BA91" s="395"/>
      <c r="BB91" s="385">
        <v>439.61750080484705</v>
      </c>
      <c r="BC91" s="395"/>
      <c r="BD91" s="385">
        <v>393.92856780833961</v>
      </c>
      <c r="BE91" s="395"/>
      <c r="BF91" s="385">
        <v>439.78628551362033</v>
      </c>
      <c r="BG91" s="395"/>
      <c r="BH91" s="385">
        <v>449.73961303540511</v>
      </c>
      <c r="BI91" s="395"/>
      <c r="BJ91" s="385">
        <v>433.90831753758727</v>
      </c>
      <c r="BK91" s="395"/>
      <c r="BL91" s="384">
        <v>450.92736726135047</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53.53746172230931</v>
      </c>
      <c r="G92" s="373"/>
      <c r="H92" s="387">
        <v>80.751427649712667</v>
      </c>
      <c r="I92" s="373"/>
      <c r="J92" s="387">
        <v>127.32574279382783</v>
      </c>
      <c r="K92" s="373" t="s">
        <v>561</v>
      </c>
      <c r="L92" s="387">
        <v>174.45860780274592</v>
      </c>
      <c r="M92" s="373" t="s">
        <v>561</v>
      </c>
      <c r="N92" s="387">
        <v>274.27126999794905</v>
      </c>
      <c r="O92" s="373" t="s">
        <v>561</v>
      </c>
      <c r="P92" s="387">
        <v>231.59508246529793</v>
      </c>
      <c r="Q92" s="373"/>
      <c r="R92" s="387">
        <v>284.19849935894939</v>
      </c>
      <c r="S92" s="373"/>
      <c r="T92" s="387">
        <v>275.7964207839463</v>
      </c>
      <c r="U92" s="373"/>
      <c r="V92" s="387">
        <v>295.33362984246338</v>
      </c>
      <c r="W92" s="373"/>
      <c r="X92" s="387">
        <v>289.84677085262967</v>
      </c>
      <c r="Y92" s="373"/>
      <c r="Z92" s="387">
        <v>313.32034582374985</v>
      </c>
      <c r="AA92" s="373"/>
      <c r="AB92" s="387">
        <v>265.58830176760489</v>
      </c>
      <c r="AC92" s="373"/>
      <c r="AD92" s="387">
        <v>286.25772861109397</v>
      </c>
      <c r="AE92" s="373"/>
      <c r="AF92" s="387">
        <v>292.30974317966405</v>
      </c>
      <c r="AG92" s="373"/>
      <c r="AH92" s="387">
        <v>274.81859034819206</v>
      </c>
      <c r="AI92" s="373"/>
      <c r="AJ92" s="387">
        <v>292.45551681794279</v>
      </c>
      <c r="AK92" s="373"/>
      <c r="AL92" s="387">
        <v>252.24834555636716</v>
      </c>
      <c r="AM92" s="373"/>
      <c r="AN92" s="387">
        <v>261.63299536442776</v>
      </c>
      <c r="AO92" s="373"/>
      <c r="AP92" s="387">
        <v>385.28799032537694</v>
      </c>
      <c r="AQ92" s="373" t="s">
        <v>1145</v>
      </c>
      <c r="AR92" s="387">
        <v>320.27938410059761</v>
      </c>
      <c r="AS92" s="373"/>
      <c r="AT92" s="387">
        <v>278.60559265601029</v>
      </c>
      <c r="AU92" s="373"/>
      <c r="AV92" s="388">
        <v>320.25943713537686</v>
      </c>
      <c r="AW92" s="373"/>
      <c r="AX92" s="388">
        <v>270.28544623271222</v>
      </c>
      <c r="AY92" s="373"/>
      <c r="AZ92" s="388">
        <v>285.80095218674523</v>
      </c>
      <c r="BA92" s="373"/>
      <c r="BB92" s="388">
        <v>271.99284937494133</v>
      </c>
      <c r="BC92" s="373"/>
      <c r="BD92" s="388">
        <v>237.10747066715456</v>
      </c>
      <c r="BE92" s="373"/>
      <c r="BF92" s="388">
        <v>240.70654476883846</v>
      </c>
      <c r="BG92" s="373"/>
      <c r="BH92" s="388">
        <v>257.89562769987032</v>
      </c>
      <c r="BI92" s="373"/>
      <c r="BJ92" s="388">
        <v>273.05249711562629</v>
      </c>
      <c r="BK92" s="373"/>
      <c r="BL92" s="387">
        <v>309.66956926446011</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84.821142948286749</v>
      </c>
      <c r="G93" s="373"/>
      <c r="H93" s="387">
        <v>109.79510614784316</v>
      </c>
      <c r="I93" s="373"/>
      <c r="J93" s="387">
        <v>95.590175620106947</v>
      </c>
      <c r="K93" s="373"/>
      <c r="L93" s="387">
        <v>94.87628624285945</v>
      </c>
      <c r="M93" s="373"/>
      <c r="N93" s="387">
        <v>97.421756598200389</v>
      </c>
      <c r="O93" s="373"/>
      <c r="P93" s="387">
        <v>107.63562585998915</v>
      </c>
      <c r="Q93" s="373"/>
      <c r="R93" s="387">
        <v>122.02830427263959</v>
      </c>
      <c r="S93" s="373"/>
      <c r="T93" s="387">
        <v>118.62017522645955</v>
      </c>
      <c r="U93" s="373"/>
      <c r="V93" s="387">
        <v>139.42952610427656</v>
      </c>
      <c r="W93" s="373"/>
      <c r="X93" s="387">
        <v>167.32513335663501</v>
      </c>
      <c r="Y93" s="373"/>
      <c r="Z93" s="387">
        <v>244.18800370207398</v>
      </c>
      <c r="AA93" s="373"/>
      <c r="AB93" s="387">
        <v>234.31146860924898</v>
      </c>
      <c r="AC93" s="373"/>
      <c r="AD93" s="387">
        <v>260.03513764175938</v>
      </c>
      <c r="AE93" s="373"/>
      <c r="AF93" s="387">
        <v>228.98411507847558</v>
      </c>
      <c r="AG93" s="373"/>
      <c r="AH93" s="387">
        <v>213.39924969655092</v>
      </c>
      <c r="AI93" s="373"/>
      <c r="AJ93" s="387">
        <v>248.26559407368617</v>
      </c>
      <c r="AK93" s="373"/>
      <c r="AL93" s="387">
        <v>232.21865161677718</v>
      </c>
      <c r="AM93" s="373"/>
      <c r="AN93" s="387">
        <v>247.94185811624575</v>
      </c>
      <c r="AO93" s="373"/>
      <c r="AP93" s="387">
        <v>222.3378051458605</v>
      </c>
      <c r="AQ93" s="373"/>
      <c r="AR93" s="387">
        <v>116.02403675818987</v>
      </c>
      <c r="AS93" s="373"/>
      <c r="AT93" s="387">
        <v>174.2793413444831</v>
      </c>
      <c r="AU93" s="373"/>
      <c r="AV93" s="388">
        <v>191.83498876326809</v>
      </c>
      <c r="AW93" s="373"/>
      <c r="AX93" s="388">
        <v>167.79961882960396</v>
      </c>
      <c r="AY93" s="373"/>
      <c r="AZ93" s="388">
        <v>121.80485088187217</v>
      </c>
      <c r="BA93" s="373"/>
      <c r="BB93" s="388">
        <v>128.42192957990574</v>
      </c>
      <c r="BC93" s="373"/>
      <c r="BD93" s="388">
        <v>123.95297679118499</v>
      </c>
      <c r="BE93" s="373"/>
      <c r="BF93" s="388">
        <v>160.70756669478186</v>
      </c>
      <c r="BG93" s="373"/>
      <c r="BH93" s="388">
        <v>154.70046443553483</v>
      </c>
      <c r="BI93" s="373"/>
      <c r="BJ93" s="388">
        <v>131.67289592196096</v>
      </c>
      <c r="BK93" s="373"/>
      <c r="BL93" s="387">
        <v>114.46990904689031</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19.873233650000003</v>
      </c>
      <c r="G94" s="396"/>
      <c r="H94" s="390">
        <v>23.26537725</v>
      </c>
      <c r="I94" s="396"/>
      <c r="J94" s="390">
        <v>25.264133449999999</v>
      </c>
      <c r="K94" s="396"/>
      <c r="L94" s="390">
        <v>23.573215950000002</v>
      </c>
      <c r="M94" s="396"/>
      <c r="N94" s="390">
        <v>26.320146600000001</v>
      </c>
      <c r="O94" s="396"/>
      <c r="P94" s="390">
        <v>22.01545535</v>
      </c>
      <c r="Q94" s="396"/>
      <c r="R94" s="390">
        <v>27.726884550000001</v>
      </c>
      <c r="S94" s="396"/>
      <c r="T94" s="390">
        <v>24.285990900000002</v>
      </c>
      <c r="U94" s="396"/>
      <c r="V94" s="390">
        <v>22.161037350000004</v>
      </c>
      <c r="W94" s="396"/>
      <c r="X94" s="390">
        <v>27.760088700000004</v>
      </c>
      <c r="Y94" s="396"/>
      <c r="Z94" s="390">
        <v>27.063056775000003</v>
      </c>
      <c r="AA94" s="396"/>
      <c r="AB94" s="390">
        <v>26.366024850000002</v>
      </c>
      <c r="AC94" s="396"/>
      <c r="AD94" s="390">
        <v>29.354852775000001</v>
      </c>
      <c r="AE94" s="396"/>
      <c r="AF94" s="390">
        <v>32.3436807</v>
      </c>
      <c r="AG94" s="396"/>
      <c r="AH94" s="390">
        <v>22.7434774</v>
      </c>
      <c r="AI94" s="396"/>
      <c r="AJ94" s="390">
        <v>36.955106750000006</v>
      </c>
      <c r="AK94" s="396"/>
      <c r="AL94" s="390">
        <v>36.455699900000006</v>
      </c>
      <c r="AM94" s="396"/>
      <c r="AN94" s="390">
        <v>37.388993400000004</v>
      </c>
      <c r="AO94" s="396"/>
      <c r="AP94" s="390">
        <v>32.548284000000002</v>
      </c>
      <c r="AQ94" s="396"/>
      <c r="AR94" s="390">
        <v>34.633513750000006</v>
      </c>
      <c r="AS94" s="396"/>
      <c r="AT94" s="390">
        <v>35.169619050000009</v>
      </c>
      <c r="AU94" s="396"/>
      <c r="AV94" s="391">
        <v>35.047401550000004</v>
      </c>
      <c r="AW94" s="396"/>
      <c r="AX94" s="391">
        <v>37.613114150000008</v>
      </c>
      <c r="AY94" s="396"/>
      <c r="AZ94" s="391">
        <v>36.720980349999998</v>
      </c>
      <c r="BA94" s="396"/>
      <c r="BB94" s="391">
        <v>39.202721849999989</v>
      </c>
      <c r="BC94" s="396"/>
      <c r="BD94" s="391">
        <v>32.868120350000005</v>
      </c>
      <c r="BE94" s="396"/>
      <c r="BF94" s="391">
        <v>38.372174050000005</v>
      </c>
      <c r="BG94" s="396"/>
      <c r="BH94" s="391">
        <v>37.143520900000006</v>
      </c>
      <c r="BI94" s="396"/>
      <c r="BJ94" s="391">
        <v>29.182924500000002</v>
      </c>
      <c r="BK94" s="396"/>
      <c r="BL94" s="390">
        <v>26.787888949999999</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51579.669974622324</v>
      </c>
      <c r="G95" s="373"/>
      <c r="H95" s="387">
        <v>52513.259793751793</v>
      </c>
      <c r="I95" s="373"/>
      <c r="J95" s="387">
        <v>60969.290318429208</v>
      </c>
      <c r="K95" s="373"/>
      <c r="L95" s="387">
        <v>54270.033716466751</v>
      </c>
      <c r="M95" s="373"/>
      <c r="N95" s="387">
        <v>49127.933181723529</v>
      </c>
      <c r="O95" s="373"/>
      <c r="P95" s="387">
        <v>49431.446995348204</v>
      </c>
      <c r="Q95" s="373"/>
      <c r="R95" s="387">
        <v>50858.668747520234</v>
      </c>
      <c r="S95" s="373"/>
      <c r="T95" s="387">
        <v>52487.245626874843</v>
      </c>
      <c r="U95" s="373"/>
      <c r="V95" s="387">
        <v>48156.834386893985</v>
      </c>
      <c r="W95" s="373"/>
      <c r="X95" s="387">
        <v>44338.804066756078</v>
      </c>
      <c r="Y95" s="373"/>
      <c r="Z95" s="387">
        <v>44071.978921344606</v>
      </c>
      <c r="AA95" s="373"/>
      <c r="AB95" s="387">
        <v>31859.157402498426</v>
      </c>
      <c r="AC95" s="373"/>
      <c r="AD95" s="387">
        <v>32727.578951155567</v>
      </c>
      <c r="AE95" s="373"/>
      <c r="AF95" s="387">
        <v>31358.671237939729</v>
      </c>
      <c r="AG95" s="373"/>
      <c r="AH95" s="387">
        <v>30194.86755161676</v>
      </c>
      <c r="AI95" s="373"/>
      <c r="AJ95" s="387">
        <v>29660.204975443812</v>
      </c>
      <c r="AK95" s="373"/>
      <c r="AL95" s="387">
        <v>29619.201598577805</v>
      </c>
      <c r="AM95" s="373"/>
      <c r="AN95" s="387">
        <v>30319.696942147108</v>
      </c>
      <c r="AO95" s="373"/>
      <c r="AP95" s="387">
        <v>32446.963721496351</v>
      </c>
      <c r="AQ95" s="373"/>
      <c r="AR95" s="387">
        <v>32797.421266277779</v>
      </c>
      <c r="AS95" s="373"/>
      <c r="AT95" s="387">
        <v>31023.736286041134</v>
      </c>
      <c r="AU95" s="373"/>
      <c r="AV95" s="388">
        <v>32621.961776693639</v>
      </c>
      <c r="AW95" s="373"/>
      <c r="AX95" s="388">
        <v>33072.46191939916</v>
      </c>
      <c r="AY95" s="373"/>
      <c r="AZ95" s="388">
        <v>33542.109992415302</v>
      </c>
      <c r="BA95" s="373"/>
      <c r="BB95" s="388">
        <v>32703.654093632114</v>
      </c>
      <c r="BC95" s="373"/>
      <c r="BD95" s="388">
        <v>30373.390206810043</v>
      </c>
      <c r="BE95" s="373"/>
      <c r="BF95" s="388">
        <v>30326.291556834418</v>
      </c>
      <c r="BG95" s="373"/>
      <c r="BH95" s="388">
        <v>28037.227735731427</v>
      </c>
      <c r="BI95" s="373"/>
      <c r="BJ95" s="388">
        <v>29093.212039515467</v>
      </c>
      <c r="BK95" s="373"/>
      <c r="BL95" s="387">
        <v>25681.789504826171</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3.7938600000000003E-2</v>
      </c>
      <c r="G99" s="373"/>
      <c r="H99" s="375">
        <v>3.2319000000000001E-2</v>
      </c>
      <c r="I99" s="373"/>
      <c r="J99" s="375">
        <v>1.9250699999999999E-2</v>
      </c>
      <c r="K99" s="373"/>
      <c r="L99" s="375">
        <v>2.6907300000000002E-2</v>
      </c>
      <c r="M99" s="373"/>
      <c r="N99" s="375">
        <v>5.6721000000000002E-3</v>
      </c>
      <c r="O99" s="373" t="s">
        <v>566</v>
      </c>
      <c r="P99" s="375">
        <v>0</v>
      </c>
      <c r="Q99" s="373" t="s">
        <v>566</v>
      </c>
      <c r="R99" s="375">
        <v>1.75686E-2</v>
      </c>
      <c r="S99" s="373" t="s">
        <v>566</v>
      </c>
      <c r="T99" s="375">
        <v>1.8957120000000001E-2</v>
      </c>
      <c r="U99" s="373"/>
      <c r="V99" s="375">
        <v>1.43556E-2</v>
      </c>
      <c r="W99" s="373"/>
      <c r="X99" s="375">
        <v>5.5880369999999988E-3</v>
      </c>
      <c r="Y99" s="373" t="s">
        <v>566</v>
      </c>
      <c r="Z99" s="375">
        <v>4.4666999999999992E-4</v>
      </c>
      <c r="AA99" s="373" t="s">
        <v>566</v>
      </c>
      <c r="AB99" s="375">
        <v>1.9904073000000001E-2</v>
      </c>
      <c r="AC99" s="373" t="s">
        <v>566</v>
      </c>
      <c r="AD99" s="375">
        <v>2.1285936000000002E-2</v>
      </c>
      <c r="AE99" s="373"/>
      <c r="AF99" s="375">
        <v>2.2729602000000002E-2</v>
      </c>
      <c r="AG99" s="373"/>
      <c r="AH99" s="375">
        <v>2.0826266999999999E-2</v>
      </c>
      <c r="AI99" s="373"/>
      <c r="AJ99" s="375">
        <v>2.1945440999999993E-2</v>
      </c>
      <c r="AK99" s="373"/>
      <c r="AL99" s="375">
        <v>1.9112562E-2</v>
      </c>
      <c r="AM99" s="373"/>
      <c r="AN99" s="375">
        <v>6.1179089999999995E-3</v>
      </c>
      <c r="AO99" s="373" t="s">
        <v>566</v>
      </c>
      <c r="AP99" s="375">
        <v>8.5056299999999984E-3</v>
      </c>
      <c r="AQ99" s="373"/>
      <c r="AR99" s="375">
        <v>9.6096000000000011E-3</v>
      </c>
      <c r="AS99" s="373"/>
      <c r="AT99" s="375">
        <v>1.4718684750000002E-2</v>
      </c>
      <c r="AU99" s="373" t="s">
        <v>566</v>
      </c>
      <c r="AV99" s="374">
        <v>1.2613576500000001E-2</v>
      </c>
      <c r="AW99" s="373"/>
      <c r="AX99" s="374">
        <v>1.242746925E-2</v>
      </c>
      <c r="AY99" s="373"/>
      <c r="AZ99" s="374">
        <v>7.3141530000000003E-3</v>
      </c>
      <c r="BA99" s="373"/>
      <c r="BB99" s="374">
        <v>1.0633854E-2</v>
      </c>
      <c r="BC99" s="373"/>
      <c r="BD99" s="374">
        <v>9.9986249999999988E-3</v>
      </c>
      <c r="BE99" s="373"/>
      <c r="BF99" s="374">
        <v>1.1461275E-2</v>
      </c>
      <c r="BG99" s="373"/>
      <c r="BH99" s="374">
        <v>1.1681774999999998E-2</v>
      </c>
      <c r="BI99" s="373"/>
      <c r="BJ99" s="374">
        <v>1.206555E-2</v>
      </c>
      <c r="BK99" s="373"/>
      <c r="BL99" s="375">
        <v>1.1783625000000001E-2</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0</v>
      </c>
      <c r="G100" s="373"/>
      <c r="H100" s="375">
        <v>0</v>
      </c>
      <c r="I100" s="373"/>
      <c r="J100" s="375">
        <v>0</v>
      </c>
      <c r="K100" s="373"/>
      <c r="L100" s="375">
        <v>0</v>
      </c>
      <c r="M100" s="373"/>
      <c r="N100" s="375">
        <v>0</v>
      </c>
      <c r="O100" s="373"/>
      <c r="P100" s="375">
        <v>0</v>
      </c>
      <c r="Q100" s="373"/>
      <c r="R100" s="375">
        <v>0</v>
      </c>
      <c r="S100" s="373"/>
      <c r="T100" s="375">
        <v>0</v>
      </c>
      <c r="U100" s="373"/>
      <c r="V100" s="375">
        <v>0</v>
      </c>
      <c r="W100" s="373"/>
      <c r="X100" s="375">
        <v>0</v>
      </c>
      <c r="Y100" s="373"/>
      <c r="Z100" s="375">
        <v>0</v>
      </c>
      <c r="AA100" s="373"/>
      <c r="AB100" s="375">
        <v>0</v>
      </c>
      <c r="AC100" s="373"/>
      <c r="AD100" s="375">
        <v>0</v>
      </c>
      <c r="AE100" s="373"/>
      <c r="AF100" s="375">
        <v>0</v>
      </c>
      <c r="AG100" s="373"/>
      <c r="AH100" s="375">
        <v>0</v>
      </c>
      <c r="AI100" s="373"/>
      <c r="AJ100" s="375">
        <v>0</v>
      </c>
      <c r="AK100" s="373"/>
      <c r="AL100" s="375">
        <v>0</v>
      </c>
      <c r="AM100" s="373"/>
      <c r="AN100" s="375">
        <v>0</v>
      </c>
      <c r="AO100" s="373"/>
      <c r="AP100" s="375">
        <v>0</v>
      </c>
      <c r="AQ100" s="373"/>
      <c r="AR100" s="375">
        <v>0</v>
      </c>
      <c r="AS100" s="373"/>
      <c r="AT100" s="375">
        <v>0</v>
      </c>
      <c r="AU100" s="373"/>
      <c r="AV100" s="374">
        <v>0</v>
      </c>
      <c r="AW100" s="373"/>
      <c r="AX100" s="374">
        <v>0</v>
      </c>
      <c r="AY100" s="373"/>
      <c r="AZ100" s="374">
        <v>0</v>
      </c>
      <c r="BA100" s="373"/>
      <c r="BB100" s="374">
        <v>0</v>
      </c>
      <c r="BC100" s="373"/>
      <c r="BD100" s="374">
        <v>0</v>
      </c>
      <c r="BE100" s="373"/>
      <c r="BF100" s="374">
        <v>0</v>
      </c>
      <c r="BG100" s="373"/>
      <c r="BH100" s="374">
        <v>0</v>
      </c>
      <c r="BI100" s="373"/>
      <c r="BJ100" s="374">
        <v>0</v>
      </c>
      <c r="BK100" s="373"/>
      <c r="BL100" s="375">
        <v>0</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3.1917682659263556E-5</v>
      </c>
      <c r="G103" s="373"/>
      <c r="H103" s="375">
        <v>3.4133684135476968E-5</v>
      </c>
      <c r="I103" s="373"/>
      <c r="J103" s="375">
        <v>3.562736722306549E-5</v>
      </c>
      <c r="K103" s="373"/>
      <c r="L103" s="375">
        <v>3.7192390398419422E-5</v>
      </c>
      <c r="M103" s="373"/>
      <c r="N103" s="375">
        <v>3.720385576966744E-5</v>
      </c>
      <c r="O103" s="373"/>
      <c r="P103" s="375">
        <v>3.7708969069649401E-5</v>
      </c>
      <c r="Q103" s="373"/>
      <c r="R103" s="375">
        <v>3.8991816719288316E-5</v>
      </c>
      <c r="S103" s="373"/>
      <c r="T103" s="375">
        <v>4.0844748105981281E-5</v>
      </c>
      <c r="U103" s="373"/>
      <c r="V103" s="375">
        <v>4.2778574056479682E-5</v>
      </c>
      <c r="W103" s="373"/>
      <c r="X103" s="375">
        <v>4.4983747126514416E-5</v>
      </c>
      <c r="Y103" s="373"/>
      <c r="Z103" s="375">
        <v>5.4298436642046061E-5</v>
      </c>
      <c r="AA103" s="373"/>
      <c r="AB103" s="375">
        <v>4.9726355433029918E-4</v>
      </c>
      <c r="AC103" s="373" t="s">
        <v>564</v>
      </c>
      <c r="AD103" s="375">
        <v>5.2213649010526321E-4</v>
      </c>
      <c r="AE103" s="373"/>
      <c r="AF103" s="375">
        <v>5.525404639999999E-4</v>
      </c>
      <c r="AG103" s="373"/>
      <c r="AH103" s="375">
        <v>5.0760985137935971E-4</v>
      </c>
      <c r="AI103" s="373"/>
      <c r="AJ103" s="375">
        <v>5.1669832546413059E-4</v>
      </c>
      <c r="AK103" s="373"/>
      <c r="AL103" s="375">
        <v>1.3042455551999998E-3</v>
      </c>
      <c r="AM103" s="373" t="s">
        <v>566</v>
      </c>
      <c r="AN103" s="375">
        <v>1.7317393519999998E-3</v>
      </c>
      <c r="AO103" s="373"/>
      <c r="AP103" s="375">
        <v>5.3597184927999982E-3</v>
      </c>
      <c r="AQ103" s="373" t="s">
        <v>564</v>
      </c>
      <c r="AR103" s="375">
        <v>6.8839177657599995E-3</v>
      </c>
      <c r="AS103" s="373"/>
      <c r="AT103" s="375">
        <v>9.7557276548846505E-3</v>
      </c>
      <c r="AU103" s="373"/>
      <c r="AV103" s="374">
        <v>7.4642700263381359E-3</v>
      </c>
      <c r="AW103" s="373"/>
      <c r="AX103" s="374">
        <v>7.3589246599656917E-3</v>
      </c>
      <c r="AY103" s="373"/>
      <c r="AZ103" s="374">
        <v>4.0117938396664757E-3</v>
      </c>
      <c r="BA103" s="373"/>
      <c r="BB103" s="374">
        <v>6.5700292168909763E-3</v>
      </c>
      <c r="BC103" s="373" t="s">
        <v>566</v>
      </c>
      <c r="BD103" s="374">
        <v>8.4120749999999998E-3</v>
      </c>
      <c r="BE103" s="373"/>
      <c r="BF103" s="374">
        <v>9.1103250000000007E-3</v>
      </c>
      <c r="BG103" s="373"/>
      <c r="BH103" s="374">
        <v>8.2773250000000003E-3</v>
      </c>
      <c r="BI103" s="373"/>
      <c r="BJ103" s="374">
        <v>8.3275203478569166E-3</v>
      </c>
      <c r="BK103" s="373"/>
      <c r="BL103" s="375">
        <v>8.5828895633902665E-3</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0</v>
      </c>
      <c r="G104" s="373"/>
      <c r="H104" s="375">
        <v>0</v>
      </c>
      <c r="I104" s="373"/>
      <c r="J104" s="375">
        <v>0</v>
      </c>
      <c r="K104" s="373"/>
      <c r="L104" s="375">
        <v>0</v>
      </c>
      <c r="M104" s="373"/>
      <c r="N104" s="375">
        <v>0</v>
      </c>
      <c r="O104" s="373"/>
      <c r="P104" s="375">
        <v>0</v>
      </c>
      <c r="Q104" s="373"/>
      <c r="R104" s="375">
        <v>0</v>
      </c>
      <c r="S104" s="373"/>
      <c r="T104" s="375">
        <v>0</v>
      </c>
      <c r="U104" s="373"/>
      <c r="V104" s="375">
        <v>0</v>
      </c>
      <c r="W104" s="373"/>
      <c r="X104" s="375">
        <v>0</v>
      </c>
      <c r="Y104" s="373"/>
      <c r="Z104" s="375">
        <v>0</v>
      </c>
      <c r="AA104" s="373"/>
      <c r="AB104" s="375">
        <v>0</v>
      </c>
      <c r="AC104" s="373"/>
      <c r="AD104" s="375">
        <v>0</v>
      </c>
      <c r="AE104" s="373"/>
      <c r="AF104" s="375">
        <v>0</v>
      </c>
      <c r="AG104" s="373"/>
      <c r="AH104" s="375">
        <v>0</v>
      </c>
      <c r="AI104" s="373"/>
      <c r="AJ104" s="375">
        <v>0</v>
      </c>
      <c r="AK104" s="373"/>
      <c r="AL104" s="375">
        <v>0</v>
      </c>
      <c r="AM104" s="373"/>
      <c r="AN104" s="375">
        <v>0</v>
      </c>
      <c r="AO104" s="373"/>
      <c r="AP104" s="375">
        <v>0</v>
      </c>
      <c r="AQ104" s="373"/>
      <c r="AR104" s="375">
        <v>0</v>
      </c>
      <c r="AS104" s="373"/>
      <c r="AT104" s="375">
        <v>0</v>
      </c>
      <c r="AU104" s="373"/>
      <c r="AV104" s="374">
        <v>0</v>
      </c>
      <c r="AW104" s="373"/>
      <c r="AX104" s="374">
        <v>0</v>
      </c>
      <c r="AY104" s="373"/>
      <c r="AZ104" s="374">
        <v>0</v>
      </c>
      <c r="BA104" s="373"/>
      <c r="BB104" s="374">
        <v>0</v>
      </c>
      <c r="BC104" s="373"/>
      <c r="BD104" s="374">
        <v>0</v>
      </c>
      <c r="BE104" s="373"/>
      <c r="BF104" s="374">
        <v>0</v>
      </c>
      <c r="BG104" s="373"/>
      <c r="BH104" s="374">
        <v>0</v>
      </c>
      <c r="BI104" s="373"/>
      <c r="BJ104" s="374">
        <v>0</v>
      </c>
      <c r="BK104" s="373"/>
      <c r="BL104" s="375">
        <v>0</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0.12646200000592853</v>
      </c>
      <c r="G105" s="373"/>
      <c r="H105" s="387">
        <v>0.10772999999760419</v>
      </c>
      <c r="I105" s="373"/>
      <c r="J105" s="387">
        <v>6.4168999990259754E-2</v>
      </c>
      <c r="K105" s="373"/>
      <c r="L105" s="387">
        <v>8.9691000005222399E-2</v>
      </c>
      <c r="M105" s="373"/>
      <c r="N105" s="387">
        <v>1.890700000815641E-2</v>
      </c>
      <c r="O105" s="373"/>
      <c r="P105" s="387">
        <v>9.9807720773523543E-12</v>
      </c>
      <c r="Q105" s="373"/>
      <c r="R105" s="387">
        <v>5.8562000003575546E-2</v>
      </c>
      <c r="S105" s="373"/>
      <c r="T105" s="387">
        <v>6.3190399998728802E-2</v>
      </c>
      <c r="U105" s="373"/>
      <c r="V105" s="387">
        <v>4.7851999992798364E-2</v>
      </c>
      <c r="W105" s="373"/>
      <c r="X105" s="387">
        <v>1.8626790006445369E-2</v>
      </c>
      <c r="Y105" s="373"/>
      <c r="Z105" s="387">
        <v>1.4888999709871476E-3</v>
      </c>
      <c r="AA105" s="373"/>
      <c r="AB105" s="387">
        <v>6.6346909995289194E-2</v>
      </c>
      <c r="AC105" s="373"/>
      <c r="AD105" s="387">
        <v>7.0953119992624464E-2</v>
      </c>
      <c r="AE105" s="373"/>
      <c r="AF105" s="387">
        <v>7.576534000135518E-2</v>
      </c>
      <c r="AG105" s="373"/>
      <c r="AH105" s="387">
        <v>6.9420889998993818E-2</v>
      </c>
      <c r="AI105" s="373"/>
      <c r="AJ105" s="387">
        <v>7.3151469995215823E-2</v>
      </c>
      <c r="AK105" s="373"/>
      <c r="AL105" s="387">
        <v>6.3708539999240352E-2</v>
      </c>
      <c r="AM105" s="373"/>
      <c r="AN105" s="387">
        <v>2.0393030000746343E-2</v>
      </c>
      <c r="AO105" s="373"/>
      <c r="AP105" s="387">
        <v>35.101092722940386</v>
      </c>
      <c r="AQ105" s="373"/>
      <c r="AR105" s="387">
        <v>27.998320938122145</v>
      </c>
      <c r="AS105" s="373"/>
      <c r="AT105" s="387">
        <v>28.63652728798543</v>
      </c>
      <c r="AU105" s="373"/>
      <c r="AV105" s="388">
        <v>30.574056627677315</v>
      </c>
      <c r="AW105" s="373"/>
      <c r="AX105" s="388">
        <v>26.687823788536623</v>
      </c>
      <c r="AY105" s="373"/>
      <c r="AZ105" s="388">
        <v>24.79564697939816</v>
      </c>
      <c r="BA105" s="373"/>
      <c r="BB105" s="388">
        <v>25.974489007460669</v>
      </c>
      <c r="BC105" s="373"/>
      <c r="BD105" s="388">
        <v>34.895336921722375</v>
      </c>
      <c r="BE105" s="373"/>
      <c r="BF105" s="388">
        <v>28.952386744210294</v>
      </c>
      <c r="BG105" s="373"/>
      <c r="BH105" s="388">
        <v>30.125682278667167</v>
      </c>
      <c r="BI105" s="373"/>
      <c r="BJ105" s="388">
        <v>29.670312652393278</v>
      </c>
      <c r="BK105" s="373"/>
      <c r="BL105" s="387">
        <v>3.5692580864138873E-2</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619</v>
      </c>
      <c r="E106" s="459"/>
      <c r="F106" s="369">
        <v>51579.758529940031</v>
      </c>
      <c r="G106" s="373"/>
      <c r="H106" s="371">
        <v>52513.335238885491</v>
      </c>
      <c r="I106" s="373"/>
      <c r="J106" s="371">
        <v>60969.335272356569</v>
      </c>
      <c r="K106" s="373"/>
      <c r="L106" s="371">
        <v>54270.096537359161</v>
      </c>
      <c r="M106" s="373"/>
      <c r="N106" s="371">
        <v>49127.946453827404</v>
      </c>
      <c r="O106" s="373"/>
      <c r="P106" s="371">
        <v>49431.447033057178</v>
      </c>
      <c r="Q106" s="373"/>
      <c r="R106" s="371">
        <v>50858.709779912053</v>
      </c>
      <c r="S106" s="373"/>
      <c r="T106" s="371">
        <v>52487.289900999596</v>
      </c>
      <c r="U106" s="373"/>
      <c r="V106" s="371">
        <v>48156.867926072548</v>
      </c>
      <c r="W106" s="373"/>
      <c r="X106" s="371">
        <v>44338.817150492854</v>
      </c>
      <c r="Y106" s="373"/>
      <c r="Z106" s="371">
        <v>44071.980017873029</v>
      </c>
      <c r="AA106" s="373"/>
      <c r="AB106" s="371">
        <v>31859.204342598976</v>
      </c>
      <c r="AC106" s="373"/>
      <c r="AD106" s="371">
        <v>32727.629140476056</v>
      </c>
      <c r="AE106" s="373"/>
      <c r="AF106" s="371">
        <v>31358.7248262182</v>
      </c>
      <c r="AG106" s="373"/>
      <c r="AH106" s="371">
        <v>30194.91665384961</v>
      </c>
      <c r="AI106" s="373"/>
      <c r="AJ106" s="371">
        <v>29660.256698171135</v>
      </c>
      <c r="AK106" s="373"/>
      <c r="AL106" s="371">
        <v>29619.247498801371</v>
      </c>
      <c r="AM106" s="373"/>
      <c r="AN106" s="371">
        <v>30319.712949007451</v>
      </c>
      <c r="AO106" s="373"/>
      <c r="AP106" s="371">
        <v>32482.061668307786</v>
      </c>
      <c r="AQ106" s="373"/>
      <c r="AR106" s="371">
        <v>32825.416861533668</v>
      </c>
      <c r="AS106" s="373"/>
      <c r="AT106" s="371">
        <v>31052.367850372018</v>
      </c>
      <c r="AU106" s="373"/>
      <c r="AV106" s="370">
        <v>32652.530684014862</v>
      </c>
      <c r="AW106" s="373"/>
      <c r="AX106" s="370">
        <v>33099.144674643103</v>
      </c>
      <c r="AY106" s="373"/>
      <c r="AZ106" s="370">
        <v>33566.902337035528</v>
      </c>
      <c r="BA106" s="373"/>
      <c r="BB106" s="370">
        <v>32729.624518814802</v>
      </c>
      <c r="BC106" s="373"/>
      <c r="BD106" s="370">
        <v>30408.283957181753</v>
      </c>
      <c r="BE106" s="373"/>
      <c r="BF106" s="370">
        <v>30355.241592628627</v>
      </c>
      <c r="BG106" s="373"/>
      <c r="BH106" s="370">
        <v>28067.350013560084</v>
      </c>
      <c r="BI106" s="373"/>
      <c r="BJ106" s="370">
        <v>29122.878614138193</v>
      </c>
      <c r="BK106" s="373"/>
      <c r="BL106" s="371">
        <v>25681.821996671602</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4">
    <dataValidation allowBlank="1" showErrorMessage="1" sqref="E1" xr:uid="{00000000-0002-0000-1600-000000000000}"/>
    <dataValidation type="textLength" allowBlank="1" showInputMessage="1" showErrorMessage="1" prompt="Please select your country in worksheet &quot;Intro&quot; (for all pollutant sheets)" sqref="D1" xr:uid="{00000000-0002-0000-16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BN95 BN101:BN104 BN106:BN107 BL5:BL95 BL101:BL104 BL106:BL107 BJ5:BJ95 BJ101:BJ104 BJ106:BJ107 BH5:BH95 BH101:BH104 BH106:BH107 BF5:BF95 BF101:BF104 BF106:BF107 BD5:BD95 BD101:BD104 BD106:BD107 BB5:BB95 BB101:BB104 BB106:BB107 AZ5:AZ95 AZ101:AZ104 AZ106:AZ107 AX5:AX95 AX101:AX104 AX106:AX107 AV5:AV95 AV101:AV104 AV106:AV107 AT5:AT95 AT101:AT104 AT106:AT107 AR5:AR95 AR101:AR104 AR106:AR107 AP5:AP95 AP101:AP104 AP106:AP107 AN5:AN95 AN101:AN104 AN106:AN107 AL5:AL95 AL101:AL104 AL106:AL107 AJ5:AJ95 AJ101:AJ104 AJ106:AJ107 AH5:AH95 AH101:AH104 AH106:AH107 AF5:AF95 AF101:AF104 AF106:AF107 AD5:AD95 AD101:AD104 AD106:AD107 AB5:AB95 AB101:AB104 AB106:AB107 Z5:Z95 Z101:Z104 Z106:Z107 X5:X95 X101:X104 X106:X107 V5:V95 V101:V104 V106:V107 T5:T95 T101:T104 T106:T107 R5:R95 R101:R104 R106:R107 P5:P95 P101:P104 P106:P107 N5:N95 N101:N104 N106:N107 L5:L95 L101:L104 L106:L107 J5:J95 J101:J104 J106:J107 H5:H95 H101:H104 H106:H107 F5:F95 F101:F104 F106:F107" xr:uid="{00000000-0002-0000-1600-000002000000}">
      <formula1>OR(AND(ISNUMBER(F4),F4&gt;=0),F4=":")</formula1>
    </dataValidation>
    <dataValidation type="custom" allowBlank="1" showInputMessage="1" showErrorMessage="1" errorTitle="Wrong data input" error="Data entry is limited to numbers._x000d__x000a_: symbol can be used for not available data." sqref="BN105 BN96:BN100 BL105 BL96:BL100 BJ105 BJ96:BJ100 BH105 BH96:BH100 BF105 BF96:BF100 BD105 BD96:BD100 BB105 BB96:BB100 AZ105 AZ96:AZ100 AX105 AX96:AX100 AV105 AV96:AV100 AT105 AT96:AT100 AR105 AR96:AR100 AP105 AP96:AP100 AN105 AN96:AN100 AL105 AL96:AL100 AJ105 AJ96:AJ100 AH105 AH96:AH100 AF105 AF96:AF100 AD105 AD96:AD100 AB105 AB96:AB100 Z105 Z96:Z100 X105 X96:X100 V105 V96:V100 T105 T96:T100 R105 R96:R100 P105 P96:P100 N105 N96:N100 L105 L96:L100 J105 J96:J100 H105 H96:H100 F105 F96:F100" xr:uid="{3F8986D6-2C4A-45E1-AD6C-1F364DBBA269}">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6369"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6370"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6371"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6372"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MODEL11">
    <tabColor indexed="42"/>
  </sheetPr>
  <dimension ref="A1:CT144"/>
  <sheetViews>
    <sheetView showGridLines="0" showOutlineSymbols="0" zoomScale="60" zoomScaleNormal="60" zoomScaleSheetLayoutView="100" workbookViewId="0">
      <pane xSplit="5" ySplit="4" topLeftCell="F67" activePane="bottomRight" state="frozen"/>
      <selection activeCell="BI91" sqref="BI91:BI92"/>
      <selection pane="topRight" activeCell="BI91" sqref="BI91:BI92"/>
      <selection pane="bottomLeft" activeCell="BI91" sqref="BI91:BI92"/>
      <selection pane="bottomRight" activeCell="A97" sqref="A97:XFD97"/>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174</v>
      </c>
      <c r="E2" s="9" t="s">
        <v>342</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78823.178317052298</v>
      </c>
      <c r="G5" s="395"/>
      <c r="H5" s="367">
        <v>78384.337048045578</v>
      </c>
      <c r="I5" s="395"/>
      <c r="J5" s="367">
        <v>77093.325082859446</v>
      </c>
      <c r="K5" s="395"/>
      <c r="L5" s="367">
        <v>76254.665859844172</v>
      </c>
      <c r="M5" s="395"/>
      <c r="N5" s="367">
        <v>74752.70851468145</v>
      </c>
      <c r="O5" s="395"/>
      <c r="P5" s="367">
        <v>73662.138108202023</v>
      </c>
      <c r="Q5" s="395"/>
      <c r="R5" s="367">
        <v>75571.957594580002</v>
      </c>
      <c r="S5" s="395"/>
      <c r="T5" s="367">
        <v>76443.508437924858</v>
      </c>
      <c r="U5" s="395"/>
      <c r="V5" s="367">
        <v>73560.189362352452</v>
      </c>
      <c r="W5" s="395"/>
      <c r="X5" s="367">
        <v>74251.814298349331</v>
      </c>
      <c r="Y5" s="395"/>
      <c r="Z5" s="367">
        <v>72681.242974848879</v>
      </c>
      <c r="AA5" s="395"/>
      <c r="AB5" s="367">
        <v>71068.806478370374</v>
      </c>
      <c r="AC5" s="395"/>
      <c r="AD5" s="367">
        <v>63948.056546673572</v>
      </c>
      <c r="AE5" s="395"/>
      <c r="AF5" s="367">
        <v>65573.643510283422</v>
      </c>
      <c r="AG5" s="395"/>
      <c r="AH5" s="367">
        <v>60977.792839970578</v>
      </c>
      <c r="AI5" s="395"/>
      <c r="AJ5" s="367">
        <v>56294.154009251506</v>
      </c>
      <c r="AK5" s="395"/>
      <c r="AL5" s="367">
        <v>57687.604598426849</v>
      </c>
      <c r="AM5" s="395"/>
      <c r="AN5" s="367">
        <v>50223.831970763764</v>
      </c>
      <c r="AO5" s="395"/>
      <c r="AP5" s="367">
        <v>50683.689864818552</v>
      </c>
      <c r="AQ5" s="395"/>
      <c r="AR5" s="367">
        <v>52691.736142556583</v>
      </c>
      <c r="AS5" s="395"/>
      <c r="AT5" s="367">
        <v>56154.818082919955</v>
      </c>
      <c r="AU5" s="395"/>
      <c r="AV5" s="367">
        <v>53341.934511470492</v>
      </c>
      <c r="AW5" s="395"/>
      <c r="AX5" s="367">
        <v>50667.22076620422</v>
      </c>
      <c r="AY5" s="395"/>
      <c r="AZ5" s="367">
        <v>52496.505677868801</v>
      </c>
      <c r="BA5" s="395"/>
      <c r="BB5" s="367">
        <v>48405.521955139018</v>
      </c>
      <c r="BC5" s="395"/>
      <c r="BD5" s="367">
        <v>46147.02042829444</v>
      </c>
      <c r="BE5" s="395"/>
      <c r="BF5" s="367">
        <v>46306.152991616924</v>
      </c>
      <c r="BG5" s="395"/>
      <c r="BH5" s="367">
        <v>43066.531590414917</v>
      </c>
      <c r="BI5" s="395"/>
      <c r="BJ5" s="367">
        <v>43662.489291056016</v>
      </c>
      <c r="BK5" s="395"/>
      <c r="BL5" s="368">
        <v>43811.738014273542</v>
      </c>
      <c r="BM5" s="395"/>
      <c r="BN5" s="367" t="s">
        <v>696</v>
      </c>
      <c r="BO5" s="398"/>
      <c r="CJ5" s="302" t="s">
        <v>329</v>
      </c>
      <c r="CK5" s="302" t="s">
        <v>706</v>
      </c>
      <c r="CL5" s="302" t="s">
        <v>940</v>
      </c>
      <c r="CM5" s="302" t="s">
        <v>941</v>
      </c>
      <c r="CN5" s="302" t="s">
        <v>942</v>
      </c>
      <c r="CO5" s="302" t="s">
        <v>174</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13379.581510860669</v>
      </c>
      <c r="G6" s="373"/>
      <c r="H6" s="370">
        <v>12989.224409841563</v>
      </c>
      <c r="I6" s="373"/>
      <c r="J6" s="370">
        <v>13204.16378284338</v>
      </c>
      <c r="K6" s="373"/>
      <c r="L6" s="370">
        <v>11964.440506409606</v>
      </c>
      <c r="M6" s="373"/>
      <c r="N6" s="370">
        <v>11340.026565401391</v>
      </c>
      <c r="O6" s="373"/>
      <c r="P6" s="370">
        <v>11117.381980479129</v>
      </c>
      <c r="Q6" s="373"/>
      <c r="R6" s="370">
        <v>11448.381021872352</v>
      </c>
      <c r="S6" s="373"/>
      <c r="T6" s="370">
        <v>11127.784266117922</v>
      </c>
      <c r="U6" s="373"/>
      <c r="V6" s="370">
        <v>10638.395577552621</v>
      </c>
      <c r="W6" s="373"/>
      <c r="X6" s="370">
        <v>10091.252197757125</v>
      </c>
      <c r="Y6" s="373"/>
      <c r="Z6" s="370">
        <v>10108.647460348437</v>
      </c>
      <c r="AA6" s="373"/>
      <c r="AB6" s="370">
        <v>9275.4293179816013</v>
      </c>
      <c r="AC6" s="373"/>
      <c r="AD6" s="370">
        <v>9135.7693407771021</v>
      </c>
      <c r="AE6" s="373"/>
      <c r="AF6" s="370">
        <v>8710.8375440893578</v>
      </c>
      <c r="AG6" s="373"/>
      <c r="AH6" s="370">
        <v>8530.7798700706626</v>
      </c>
      <c r="AI6" s="373"/>
      <c r="AJ6" s="370">
        <v>8290.5521271671096</v>
      </c>
      <c r="AK6" s="373"/>
      <c r="AL6" s="370">
        <v>8204.97190422936</v>
      </c>
      <c r="AM6" s="373"/>
      <c r="AN6" s="370">
        <v>8010.8458560586023</v>
      </c>
      <c r="AO6" s="373"/>
      <c r="AP6" s="370">
        <v>7885.3838062654913</v>
      </c>
      <c r="AQ6" s="373"/>
      <c r="AR6" s="370">
        <v>8035.8420152820127</v>
      </c>
      <c r="AS6" s="373"/>
      <c r="AT6" s="370">
        <v>8039.6315974570643</v>
      </c>
      <c r="AU6" s="373"/>
      <c r="AV6" s="370">
        <v>7882.3693990287074</v>
      </c>
      <c r="AW6" s="373"/>
      <c r="AX6" s="370">
        <v>7929.083413362282</v>
      </c>
      <c r="AY6" s="373"/>
      <c r="AZ6" s="370">
        <v>7595.4498377448845</v>
      </c>
      <c r="BA6" s="373"/>
      <c r="BB6" s="370">
        <v>7350.8878018748028</v>
      </c>
      <c r="BC6" s="373"/>
      <c r="BD6" s="370">
        <v>6850.6350099461852</v>
      </c>
      <c r="BE6" s="373"/>
      <c r="BF6" s="370">
        <v>6788.2764022777246</v>
      </c>
      <c r="BG6" s="373"/>
      <c r="BH6" s="370">
        <v>6545.6422443125039</v>
      </c>
      <c r="BI6" s="373"/>
      <c r="BJ6" s="370">
        <v>6993.7769769549941</v>
      </c>
      <c r="BK6" s="373"/>
      <c r="BL6" s="371">
        <v>6872.9612737967727</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12866.99340584148</v>
      </c>
      <c r="G7" s="373"/>
      <c r="H7" s="374">
        <v>12505.710924327683</v>
      </c>
      <c r="I7" s="373"/>
      <c r="J7" s="374">
        <v>12700.783091283716</v>
      </c>
      <c r="K7" s="373"/>
      <c r="L7" s="374">
        <v>11491.433340492264</v>
      </c>
      <c r="M7" s="373"/>
      <c r="N7" s="374">
        <v>10823.507505524523</v>
      </c>
      <c r="O7" s="373"/>
      <c r="P7" s="374">
        <v>10666.510752191873</v>
      </c>
      <c r="Q7" s="373"/>
      <c r="R7" s="374">
        <v>11048.562050617345</v>
      </c>
      <c r="S7" s="373"/>
      <c r="T7" s="374">
        <v>10716.250789242287</v>
      </c>
      <c r="U7" s="373"/>
      <c r="V7" s="374">
        <v>10202.958424239692</v>
      </c>
      <c r="W7" s="373"/>
      <c r="X7" s="374">
        <v>9592.6333766590287</v>
      </c>
      <c r="Y7" s="373"/>
      <c r="Z7" s="374">
        <v>9538.1193067201275</v>
      </c>
      <c r="AA7" s="373"/>
      <c r="AB7" s="374">
        <v>8780.6687292569313</v>
      </c>
      <c r="AC7" s="373"/>
      <c r="AD7" s="374">
        <v>8637.4204748784377</v>
      </c>
      <c r="AE7" s="373"/>
      <c r="AF7" s="374">
        <v>8181.5537293542402</v>
      </c>
      <c r="AG7" s="373"/>
      <c r="AH7" s="374">
        <v>8021.834862054975</v>
      </c>
      <c r="AI7" s="373"/>
      <c r="AJ7" s="374">
        <v>7766.9005206657821</v>
      </c>
      <c r="AK7" s="373"/>
      <c r="AL7" s="374">
        <v>7707.1867614775965</v>
      </c>
      <c r="AM7" s="373"/>
      <c r="AN7" s="374">
        <v>7638.1322424017717</v>
      </c>
      <c r="AO7" s="373"/>
      <c r="AP7" s="374">
        <v>7536.9171202938296</v>
      </c>
      <c r="AQ7" s="373"/>
      <c r="AR7" s="374">
        <v>7479.3170516550772</v>
      </c>
      <c r="AS7" s="373"/>
      <c r="AT7" s="374">
        <v>7521.0608310565131</v>
      </c>
      <c r="AU7" s="373"/>
      <c r="AV7" s="374">
        <v>7378.7145182843806</v>
      </c>
      <c r="AW7" s="373"/>
      <c r="AX7" s="374">
        <v>7442.1262072884947</v>
      </c>
      <c r="AY7" s="373"/>
      <c r="AZ7" s="374">
        <v>7090.0848258873048</v>
      </c>
      <c r="BA7" s="373"/>
      <c r="BB7" s="374">
        <v>6871.86833981374</v>
      </c>
      <c r="BC7" s="373"/>
      <c r="BD7" s="374">
        <v>6457.7315187446738</v>
      </c>
      <c r="BE7" s="373"/>
      <c r="BF7" s="374">
        <v>6395.3333258282291</v>
      </c>
      <c r="BG7" s="373"/>
      <c r="BH7" s="374">
        <v>6166.5398673951959</v>
      </c>
      <c r="BI7" s="373"/>
      <c r="BJ7" s="374">
        <v>6635.9409666076217</v>
      </c>
      <c r="BK7" s="373"/>
      <c r="BL7" s="375">
        <v>6472.7954628017415</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512.06323255966561</v>
      </c>
      <c r="G8" s="373"/>
      <c r="H8" s="374">
        <v>482.89193208646896</v>
      </c>
      <c r="I8" s="373"/>
      <c r="J8" s="374">
        <v>503.0083359611076</v>
      </c>
      <c r="K8" s="373"/>
      <c r="L8" s="374">
        <v>472.66059469223586</v>
      </c>
      <c r="M8" s="373"/>
      <c r="N8" s="374">
        <v>516.10109925876043</v>
      </c>
      <c r="O8" s="373"/>
      <c r="P8" s="374">
        <v>450.69120258224496</v>
      </c>
      <c r="Q8" s="373"/>
      <c r="R8" s="374">
        <v>399.44314190411836</v>
      </c>
      <c r="S8" s="373"/>
      <c r="T8" s="374">
        <v>411.21307069448528</v>
      </c>
      <c r="U8" s="373"/>
      <c r="V8" s="374">
        <v>435.21273495637945</v>
      </c>
      <c r="W8" s="373"/>
      <c r="X8" s="374">
        <v>498.39056466758592</v>
      </c>
      <c r="Y8" s="373"/>
      <c r="Z8" s="374">
        <v>570.30140941952914</v>
      </c>
      <c r="AA8" s="373"/>
      <c r="AB8" s="374">
        <v>494.39293269480277</v>
      </c>
      <c r="AC8" s="373"/>
      <c r="AD8" s="374">
        <v>497.7970545463013</v>
      </c>
      <c r="AE8" s="373"/>
      <c r="AF8" s="374">
        <v>528.74806873530849</v>
      </c>
      <c r="AG8" s="373"/>
      <c r="AH8" s="374">
        <v>508.75488986295926</v>
      </c>
      <c r="AI8" s="373"/>
      <c r="AJ8" s="374">
        <v>523.53021207450388</v>
      </c>
      <c r="AK8" s="373"/>
      <c r="AL8" s="374">
        <v>497.65387386061951</v>
      </c>
      <c r="AM8" s="373"/>
      <c r="AN8" s="374">
        <v>372.56962151954667</v>
      </c>
      <c r="AO8" s="373"/>
      <c r="AP8" s="374">
        <v>348.33075947644238</v>
      </c>
      <c r="AQ8" s="373"/>
      <c r="AR8" s="374">
        <v>556.32567426617652</v>
      </c>
      <c r="AS8" s="373"/>
      <c r="AT8" s="374">
        <v>518.39258280031743</v>
      </c>
      <c r="AU8" s="373"/>
      <c r="AV8" s="374">
        <v>503.5079849983959</v>
      </c>
      <c r="AW8" s="373"/>
      <c r="AX8" s="374">
        <v>486.80649762095948</v>
      </c>
      <c r="AY8" s="373"/>
      <c r="AZ8" s="374">
        <v>505.19934805240462</v>
      </c>
      <c r="BA8" s="373"/>
      <c r="BB8" s="374">
        <v>478.86425429803262</v>
      </c>
      <c r="BC8" s="373"/>
      <c r="BD8" s="374">
        <v>392.75447251437845</v>
      </c>
      <c r="BE8" s="373"/>
      <c r="BF8" s="374">
        <v>392.77847898937949</v>
      </c>
      <c r="BG8" s="373"/>
      <c r="BH8" s="374">
        <v>378.93966759894442</v>
      </c>
      <c r="BI8" s="373"/>
      <c r="BJ8" s="374">
        <v>357.66891875580126</v>
      </c>
      <c r="BK8" s="373"/>
      <c r="BL8" s="375">
        <v>399.98316613316842</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0.52487245952452599</v>
      </c>
      <c r="G9" s="373"/>
      <c r="H9" s="374">
        <v>0.62155342741043351</v>
      </c>
      <c r="I9" s="373"/>
      <c r="J9" s="374">
        <v>0.37235559855566996</v>
      </c>
      <c r="K9" s="373"/>
      <c r="L9" s="374">
        <v>0.34657122510651894</v>
      </c>
      <c r="M9" s="373"/>
      <c r="N9" s="374">
        <v>0.41796061810831686</v>
      </c>
      <c r="O9" s="373"/>
      <c r="P9" s="374">
        <v>0.18002570501089649</v>
      </c>
      <c r="Q9" s="373"/>
      <c r="R9" s="374">
        <v>0.3758293508899222</v>
      </c>
      <c r="S9" s="373"/>
      <c r="T9" s="374">
        <v>0.32040618114981451</v>
      </c>
      <c r="U9" s="373"/>
      <c r="V9" s="374">
        <v>0.22441835654944653</v>
      </c>
      <c r="W9" s="373"/>
      <c r="X9" s="374">
        <v>0.22825643050996117</v>
      </c>
      <c r="Y9" s="373"/>
      <c r="Z9" s="374">
        <v>0.22674420877921345</v>
      </c>
      <c r="AA9" s="373"/>
      <c r="AB9" s="374">
        <v>0.36765602986692547</v>
      </c>
      <c r="AC9" s="373"/>
      <c r="AD9" s="374">
        <v>0.55181135236256662</v>
      </c>
      <c r="AE9" s="373"/>
      <c r="AF9" s="374">
        <v>0.53574599980894899</v>
      </c>
      <c r="AG9" s="373"/>
      <c r="AH9" s="374">
        <v>0.19011815272809904</v>
      </c>
      <c r="AI9" s="373"/>
      <c r="AJ9" s="374">
        <v>0.12139442682307761</v>
      </c>
      <c r="AK9" s="373"/>
      <c r="AL9" s="374">
        <v>0.13126889114354159</v>
      </c>
      <c r="AM9" s="373"/>
      <c r="AN9" s="374">
        <v>0.14399213728398882</v>
      </c>
      <c r="AO9" s="373"/>
      <c r="AP9" s="374">
        <v>0.13592649521987013</v>
      </c>
      <c r="AQ9" s="373"/>
      <c r="AR9" s="374">
        <v>0.19928936075807041</v>
      </c>
      <c r="AS9" s="373"/>
      <c r="AT9" s="374">
        <v>0.17818360023386026</v>
      </c>
      <c r="AU9" s="373"/>
      <c r="AV9" s="374">
        <v>0.14689574593147336</v>
      </c>
      <c r="AW9" s="373"/>
      <c r="AX9" s="374">
        <v>0.15070845282753029</v>
      </c>
      <c r="AY9" s="373"/>
      <c r="AZ9" s="374">
        <v>0.16566380517569596</v>
      </c>
      <c r="BA9" s="373"/>
      <c r="BB9" s="374">
        <v>0.15520776303008418</v>
      </c>
      <c r="BC9" s="373"/>
      <c r="BD9" s="374">
        <v>0.14901868713239319</v>
      </c>
      <c r="BE9" s="373"/>
      <c r="BF9" s="374">
        <v>0.16459746011592263</v>
      </c>
      <c r="BG9" s="373"/>
      <c r="BH9" s="374">
        <v>0.16270931836300254</v>
      </c>
      <c r="BI9" s="373"/>
      <c r="BJ9" s="374">
        <v>0.16709159157076478</v>
      </c>
      <c r="BK9" s="373"/>
      <c r="BL9" s="375">
        <v>0.18264486186323178</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6528.7796448825175</v>
      </c>
      <c r="G10" s="373"/>
      <c r="H10" s="370">
        <v>6584.6467543205299</v>
      </c>
      <c r="I10" s="373"/>
      <c r="J10" s="370">
        <v>6410.2794053940406</v>
      </c>
      <c r="K10" s="373"/>
      <c r="L10" s="370">
        <v>6491.7254567082437</v>
      </c>
      <c r="M10" s="373"/>
      <c r="N10" s="370">
        <v>6318.3813412495429</v>
      </c>
      <c r="O10" s="373"/>
      <c r="P10" s="370">
        <v>6030.8734950352591</v>
      </c>
      <c r="Q10" s="373"/>
      <c r="R10" s="370">
        <v>5853.5549743952561</v>
      </c>
      <c r="S10" s="373"/>
      <c r="T10" s="370">
        <v>5704.7115263760779</v>
      </c>
      <c r="U10" s="373"/>
      <c r="V10" s="370">
        <v>5397.0996788860266</v>
      </c>
      <c r="W10" s="373"/>
      <c r="X10" s="370">
        <v>5312.512478188346</v>
      </c>
      <c r="Y10" s="373"/>
      <c r="Z10" s="370">
        <v>4947.9081496091831</v>
      </c>
      <c r="AA10" s="373"/>
      <c r="AB10" s="370">
        <v>4418.3024594326835</v>
      </c>
      <c r="AC10" s="373"/>
      <c r="AD10" s="370">
        <v>4198.8058175269452</v>
      </c>
      <c r="AE10" s="373"/>
      <c r="AF10" s="370">
        <v>4491.9669203386857</v>
      </c>
      <c r="AG10" s="373"/>
      <c r="AH10" s="370">
        <v>4409.1810386549441</v>
      </c>
      <c r="AI10" s="373"/>
      <c r="AJ10" s="370">
        <v>4295.3070617711264</v>
      </c>
      <c r="AK10" s="373"/>
      <c r="AL10" s="370">
        <v>4173.774689030085</v>
      </c>
      <c r="AM10" s="373"/>
      <c r="AN10" s="370">
        <v>4791.6115513737177</v>
      </c>
      <c r="AO10" s="373"/>
      <c r="AP10" s="370">
        <v>4982.747186653658</v>
      </c>
      <c r="AQ10" s="373"/>
      <c r="AR10" s="370">
        <v>3399.4583865285567</v>
      </c>
      <c r="AS10" s="373"/>
      <c r="AT10" s="370">
        <v>3912.5068786636466</v>
      </c>
      <c r="AU10" s="373"/>
      <c r="AV10" s="370">
        <v>3457.7012448335731</v>
      </c>
      <c r="AW10" s="373"/>
      <c r="AX10" s="370">
        <v>3524.4752429380942</v>
      </c>
      <c r="AY10" s="373"/>
      <c r="AZ10" s="370">
        <v>3179.7389597866659</v>
      </c>
      <c r="BA10" s="373"/>
      <c r="BB10" s="370">
        <v>3269.3581439000618</v>
      </c>
      <c r="BC10" s="373"/>
      <c r="BD10" s="370">
        <v>2644.9941970404775</v>
      </c>
      <c r="BE10" s="373"/>
      <c r="BF10" s="370">
        <v>2330.0847469771215</v>
      </c>
      <c r="BG10" s="373"/>
      <c r="BH10" s="370">
        <v>1885.7317503112758</v>
      </c>
      <c r="BI10" s="373"/>
      <c r="BJ10" s="370">
        <v>1481.185714735713</v>
      </c>
      <c r="BK10" s="373"/>
      <c r="BL10" s="371">
        <v>877.52280453562742</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44429.863577972385</v>
      </c>
      <c r="G11" s="373"/>
      <c r="H11" s="370">
        <v>44263.349537663802</v>
      </c>
      <c r="I11" s="373"/>
      <c r="J11" s="370">
        <v>43296.49183350557</v>
      </c>
      <c r="K11" s="373"/>
      <c r="L11" s="370">
        <v>43452.716041081527</v>
      </c>
      <c r="M11" s="373"/>
      <c r="N11" s="370">
        <v>43119.256587574084</v>
      </c>
      <c r="O11" s="373"/>
      <c r="P11" s="370">
        <v>36092.807565837298</v>
      </c>
      <c r="Q11" s="373"/>
      <c r="R11" s="370">
        <v>36886.156260244541</v>
      </c>
      <c r="S11" s="373"/>
      <c r="T11" s="370">
        <v>38292.885036758991</v>
      </c>
      <c r="U11" s="373"/>
      <c r="V11" s="370">
        <v>36440.324656443721</v>
      </c>
      <c r="W11" s="373"/>
      <c r="X11" s="370">
        <v>37396.081052213958</v>
      </c>
      <c r="Y11" s="373"/>
      <c r="Z11" s="370">
        <v>36859.586997504164</v>
      </c>
      <c r="AA11" s="373"/>
      <c r="AB11" s="370">
        <v>37208.076114013253</v>
      </c>
      <c r="AC11" s="373"/>
      <c r="AD11" s="370">
        <v>31836.55599924723</v>
      </c>
      <c r="AE11" s="373"/>
      <c r="AF11" s="370">
        <v>39504.956963320517</v>
      </c>
      <c r="AG11" s="373"/>
      <c r="AH11" s="370">
        <v>35965.809945107423</v>
      </c>
      <c r="AI11" s="373"/>
      <c r="AJ11" s="370">
        <v>32969.980588488397</v>
      </c>
      <c r="AK11" s="373"/>
      <c r="AL11" s="370">
        <v>36129.821785279964</v>
      </c>
      <c r="AM11" s="373"/>
      <c r="AN11" s="370">
        <v>29286.484664684496</v>
      </c>
      <c r="AO11" s="373"/>
      <c r="AP11" s="370">
        <v>31800.488204447778</v>
      </c>
      <c r="AQ11" s="373"/>
      <c r="AR11" s="370">
        <v>33614.3518090828</v>
      </c>
      <c r="AS11" s="373"/>
      <c r="AT11" s="370">
        <v>36537.60650494822</v>
      </c>
      <c r="AU11" s="373"/>
      <c r="AV11" s="370">
        <v>33949.288884033434</v>
      </c>
      <c r="AW11" s="373"/>
      <c r="AX11" s="370">
        <v>31121.853849321589</v>
      </c>
      <c r="AY11" s="373"/>
      <c r="AZ11" s="370">
        <v>33832.572414537783</v>
      </c>
      <c r="BA11" s="373"/>
      <c r="BB11" s="370">
        <v>29853.186414988424</v>
      </c>
      <c r="BC11" s="373"/>
      <c r="BD11" s="370">
        <v>29160.954743287963</v>
      </c>
      <c r="BE11" s="373"/>
      <c r="BF11" s="370">
        <v>29763.107951846076</v>
      </c>
      <c r="BG11" s="373"/>
      <c r="BH11" s="370">
        <v>27458.907699743522</v>
      </c>
      <c r="BI11" s="373"/>
      <c r="BJ11" s="370">
        <v>27987.419365778987</v>
      </c>
      <c r="BK11" s="373"/>
      <c r="BL11" s="371">
        <v>28672.064507530406</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2648.5902675844141</v>
      </c>
      <c r="G12" s="373"/>
      <c r="H12" s="378">
        <v>3041.8020200312312</v>
      </c>
      <c r="I12" s="373"/>
      <c r="J12" s="378">
        <v>2719.4807469028337</v>
      </c>
      <c r="K12" s="373"/>
      <c r="L12" s="378">
        <v>3411.2600726088854</v>
      </c>
      <c r="M12" s="373"/>
      <c r="N12" s="378">
        <v>4061.2280543642923</v>
      </c>
      <c r="O12" s="373"/>
      <c r="P12" s="378">
        <v>3950.5364677428838</v>
      </c>
      <c r="Q12" s="373"/>
      <c r="R12" s="378">
        <v>5342.7787228727602</v>
      </c>
      <c r="S12" s="373"/>
      <c r="T12" s="378">
        <v>4072.0029229123211</v>
      </c>
      <c r="U12" s="373"/>
      <c r="V12" s="378">
        <v>3887.7041578769495</v>
      </c>
      <c r="W12" s="373"/>
      <c r="X12" s="378">
        <v>4327.1985868286829</v>
      </c>
      <c r="Y12" s="373"/>
      <c r="Z12" s="378">
        <v>4813.2022900201591</v>
      </c>
      <c r="AA12" s="373"/>
      <c r="AB12" s="378">
        <v>4938.8113213906645</v>
      </c>
      <c r="AC12" s="373"/>
      <c r="AD12" s="378">
        <v>4795.5680429985805</v>
      </c>
      <c r="AE12" s="373"/>
      <c r="AF12" s="378">
        <v>4981.6574480478539</v>
      </c>
      <c r="AG12" s="373"/>
      <c r="AH12" s="378">
        <v>4515.8190277028334</v>
      </c>
      <c r="AI12" s="373"/>
      <c r="AJ12" s="378">
        <v>4176.8967078014448</v>
      </c>
      <c r="AK12" s="373"/>
      <c r="AL12" s="378">
        <v>4415.8805072374416</v>
      </c>
      <c r="AM12" s="373"/>
      <c r="AN12" s="378">
        <v>3962.6833661744499</v>
      </c>
      <c r="AO12" s="373"/>
      <c r="AP12" s="378">
        <v>4620.3565142292427</v>
      </c>
      <c r="AQ12" s="373"/>
      <c r="AR12" s="378">
        <v>4868.2668924804739</v>
      </c>
      <c r="AS12" s="373"/>
      <c r="AT12" s="378">
        <v>4460.6782102174457</v>
      </c>
      <c r="AU12" s="373"/>
      <c r="AV12" s="378">
        <v>4835.4422432150723</v>
      </c>
      <c r="AW12" s="373"/>
      <c r="AX12" s="378">
        <v>4885.5443635195052</v>
      </c>
      <c r="AY12" s="373"/>
      <c r="AZ12" s="378">
        <v>4542.1202832921517</v>
      </c>
      <c r="BA12" s="373"/>
      <c r="BB12" s="378">
        <v>4687.6492229990554</v>
      </c>
      <c r="BC12" s="373"/>
      <c r="BD12" s="378">
        <v>4509.106340825957</v>
      </c>
      <c r="BE12" s="373"/>
      <c r="BF12" s="378">
        <v>6584.6020006430881</v>
      </c>
      <c r="BG12" s="373"/>
      <c r="BH12" s="378">
        <v>6281.9030384346443</v>
      </c>
      <c r="BI12" s="373"/>
      <c r="BJ12" s="378">
        <v>5931.6321085976806</v>
      </c>
      <c r="BK12" s="373"/>
      <c r="BL12" s="379">
        <v>5543.8435035240427</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1014.8532532543672</v>
      </c>
      <c r="G13" s="373"/>
      <c r="H13" s="378">
        <v>1110.8630438969737</v>
      </c>
      <c r="I13" s="373"/>
      <c r="J13" s="378">
        <v>987.00708065331514</v>
      </c>
      <c r="K13" s="373"/>
      <c r="L13" s="378">
        <v>943.39518196502377</v>
      </c>
      <c r="M13" s="373"/>
      <c r="N13" s="378">
        <v>185.11095409922939</v>
      </c>
      <c r="O13" s="373"/>
      <c r="P13" s="378">
        <v>1162.054259855453</v>
      </c>
      <c r="Q13" s="373"/>
      <c r="R13" s="378">
        <v>1024.4556182362348</v>
      </c>
      <c r="S13" s="373"/>
      <c r="T13" s="378">
        <v>928.71486765539157</v>
      </c>
      <c r="U13" s="373"/>
      <c r="V13" s="378">
        <v>837.8830141122653</v>
      </c>
      <c r="W13" s="373"/>
      <c r="X13" s="378">
        <v>790.74392654806491</v>
      </c>
      <c r="Y13" s="373"/>
      <c r="Z13" s="378">
        <v>951.09659303207184</v>
      </c>
      <c r="AA13" s="373"/>
      <c r="AB13" s="378">
        <v>611.42243333005808</v>
      </c>
      <c r="AC13" s="373"/>
      <c r="AD13" s="378">
        <v>426.34711169000479</v>
      </c>
      <c r="AE13" s="373"/>
      <c r="AF13" s="378">
        <v>478.686053393679</v>
      </c>
      <c r="AG13" s="373"/>
      <c r="AH13" s="378">
        <v>282.28256569438719</v>
      </c>
      <c r="AI13" s="373"/>
      <c r="AJ13" s="378">
        <v>256.75990164652848</v>
      </c>
      <c r="AK13" s="373"/>
      <c r="AL13" s="378">
        <v>277.03260462913215</v>
      </c>
      <c r="AM13" s="373"/>
      <c r="AN13" s="378">
        <v>281.44790360846349</v>
      </c>
      <c r="AO13" s="373"/>
      <c r="AP13" s="378">
        <v>232.64707716254657</v>
      </c>
      <c r="AQ13" s="373"/>
      <c r="AR13" s="378">
        <v>253.70147710332907</v>
      </c>
      <c r="AS13" s="373"/>
      <c r="AT13" s="378">
        <v>215.00736871598255</v>
      </c>
      <c r="AU13" s="373"/>
      <c r="AV13" s="378">
        <v>493.05185668621203</v>
      </c>
      <c r="AW13" s="373"/>
      <c r="AX13" s="378">
        <v>328.11810067273467</v>
      </c>
      <c r="AY13" s="373"/>
      <c r="AZ13" s="378">
        <v>189.45717179660451</v>
      </c>
      <c r="BA13" s="373"/>
      <c r="BB13" s="378">
        <v>168.34019961424906</v>
      </c>
      <c r="BC13" s="373"/>
      <c r="BD13" s="378">
        <v>131.37138688666948</v>
      </c>
      <c r="BE13" s="373"/>
      <c r="BF13" s="378">
        <v>115.56171097679946</v>
      </c>
      <c r="BG13" s="373"/>
      <c r="BH13" s="378">
        <v>110.14607335703319</v>
      </c>
      <c r="BI13" s="373"/>
      <c r="BJ13" s="378">
        <v>88.647750056714884</v>
      </c>
      <c r="BK13" s="373"/>
      <c r="BL13" s="379">
        <v>104.63351587713399</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8"/>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385.4724648025059</v>
      </c>
      <c r="G15" s="373"/>
      <c r="H15" s="374">
        <v>397.76018979959548</v>
      </c>
      <c r="I15" s="373"/>
      <c r="J15" s="374">
        <v>380.43783562518581</v>
      </c>
      <c r="K15" s="373"/>
      <c r="L15" s="374">
        <v>354.40415933759766</v>
      </c>
      <c r="M15" s="373"/>
      <c r="N15" s="374">
        <v>397.66228182084546</v>
      </c>
      <c r="O15" s="373"/>
      <c r="P15" s="374">
        <v>1369.4322935320643</v>
      </c>
      <c r="Q15" s="373"/>
      <c r="R15" s="374">
        <v>1778.3742286180575</v>
      </c>
      <c r="S15" s="373"/>
      <c r="T15" s="374">
        <v>1792.3520567992828</v>
      </c>
      <c r="U15" s="373"/>
      <c r="V15" s="374">
        <v>2000.0160832889585</v>
      </c>
      <c r="W15" s="373"/>
      <c r="X15" s="374">
        <v>2172.4103872246587</v>
      </c>
      <c r="Y15" s="373"/>
      <c r="Z15" s="374">
        <v>2316.0042360293492</v>
      </c>
      <c r="AA15" s="373"/>
      <c r="AB15" s="374">
        <v>2455.4827136036988</v>
      </c>
      <c r="AC15" s="373"/>
      <c r="AD15" s="374">
        <v>2616.1959221548977</v>
      </c>
      <c r="AE15" s="373"/>
      <c r="AF15" s="374">
        <v>1799.4255184541903</v>
      </c>
      <c r="AG15" s="373"/>
      <c r="AH15" s="374">
        <v>1893.7428477495139</v>
      </c>
      <c r="AI15" s="373"/>
      <c r="AJ15" s="374">
        <v>1796.6973714272985</v>
      </c>
      <c r="AK15" s="373"/>
      <c r="AL15" s="374">
        <v>2013.1891699761875</v>
      </c>
      <c r="AM15" s="373"/>
      <c r="AN15" s="374">
        <v>2009.8575456125252</v>
      </c>
      <c r="AO15" s="373"/>
      <c r="AP15" s="374">
        <v>1594.4255469085942</v>
      </c>
      <c r="AQ15" s="373"/>
      <c r="AR15" s="374">
        <v>1714.0363308495837</v>
      </c>
      <c r="AS15" s="373"/>
      <c r="AT15" s="374">
        <v>1728.8650346705729</v>
      </c>
      <c r="AU15" s="373"/>
      <c r="AV15" s="374">
        <v>645.59911106588754</v>
      </c>
      <c r="AW15" s="373"/>
      <c r="AX15" s="374">
        <v>2133.187196346873</v>
      </c>
      <c r="AY15" s="373" t="s">
        <v>357</v>
      </c>
      <c r="AZ15" s="374">
        <v>2633.1201740458278</v>
      </c>
      <c r="BA15" s="373"/>
      <c r="BB15" s="374">
        <v>2599.0753866132336</v>
      </c>
      <c r="BC15" s="373"/>
      <c r="BD15" s="374">
        <v>2100.4512191770591</v>
      </c>
      <c r="BE15" s="373"/>
      <c r="BF15" s="374">
        <v>2189.430101353958</v>
      </c>
      <c r="BG15" s="373"/>
      <c r="BH15" s="374">
        <v>2044.297766223596</v>
      </c>
      <c r="BI15" s="373"/>
      <c r="BJ15" s="374">
        <v>2191.4069879803419</v>
      </c>
      <c r="BK15" s="373"/>
      <c r="BL15" s="375">
        <v>2766.866903147536</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226.80838459511347</v>
      </c>
      <c r="G16" s="373"/>
      <c r="H16" s="374">
        <v>190.89796169968574</v>
      </c>
      <c r="I16" s="373"/>
      <c r="J16" s="374">
        <v>236.31527092799166</v>
      </c>
      <c r="K16" s="373"/>
      <c r="L16" s="374">
        <v>230.12342566693144</v>
      </c>
      <c r="M16" s="373"/>
      <c r="N16" s="374">
        <v>96.49704393337592</v>
      </c>
      <c r="O16" s="373"/>
      <c r="P16" s="374">
        <v>372.74441525162536</v>
      </c>
      <c r="Q16" s="373"/>
      <c r="R16" s="374">
        <v>413.73000158583386</v>
      </c>
      <c r="S16" s="373"/>
      <c r="T16" s="374">
        <v>378.74346482620933</v>
      </c>
      <c r="U16" s="373"/>
      <c r="V16" s="374">
        <v>345.4333270347127</v>
      </c>
      <c r="W16" s="373"/>
      <c r="X16" s="374">
        <v>297.23798325530618</v>
      </c>
      <c r="Y16" s="373"/>
      <c r="Z16" s="374">
        <v>269.68352357481399</v>
      </c>
      <c r="AA16" s="373"/>
      <c r="AB16" s="374">
        <v>256.9871713514292</v>
      </c>
      <c r="AC16" s="373"/>
      <c r="AD16" s="374">
        <v>185.94474785749983</v>
      </c>
      <c r="AE16" s="373"/>
      <c r="AF16" s="374">
        <v>216.80003815295186</v>
      </c>
      <c r="AG16" s="373"/>
      <c r="AH16" s="374">
        <v>216.08309299744116</v>
      </c>
      <c r="AI16" s="373"/>
      <c r="AJ16" s="374">
        <v>1130.5617443619744</v>
      </c>
      <c r="AK16" s="373"/>
      <c r="AL16" s="374">
        <v>1076.2069310483314</v>
      </c>
      <c r="AM16" s="373"/>
      <c r="AN16" s="374">
        <v>1282.5026345926549</v>
      </c>
      <c r="AO16" s="373"/>
      <c r="AP16" s="374">
        <v>1804.332797036056</v>
      </c>
      <c r="AQ16" s="373"/>
      <c r="AR16" s="374">
        <v>1914.0891085522753</v>
      </c>
      <c r="AS16" s="373"/>
      <c r="AT16" s="374">
        <v>2104.7361509704365</v>
      </c>
      <c r="AU16" s="373"/>
      <c r="AV16" s="374">
        <v>1656.7052472099456</v>
      </c>
      <c r="AW16" s="373"/>
      <c r="AX16" s="374">
        <v>1322.7109005828631</v>
      </c>
      <c r="AY16" s="373"/>
      <c r="AZ16" s="374">
        <v>1536.7473829547814</v>
      </c>
      <c r="BA16" s="373"/>
      <c r="BB16" s="374">
        <v>1370.6184663630081</v>
      </c>
      <c r="BC16" s="373"/>
      <c r="BD16" s="374">
        <v>1190.4048400840218</v>
      </c>
      <c r="BE16" s="373"/>
      <c r="BF16" s="374">
        <v>1047.2558380214246</v>
      </c>
      <c r="BG16" s="373"/>
      <c r="BH16" s="374">
        <v>1296.9085877248522</v>
      </c>
      <c r="BI16" s="373"/>
      <c r="BJ16" s="374">
        <v>1153.36413272495</v>
      </c>
      <c r="BK16" s="373"/>
      <c r="BL16" s="375">
        <v>43.436183439191922</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1253.7386558203229</v>
      </c>
      <c r="G17" s="373"/>
      <c r="H17" s="374">
        <v>1232.3074651016823</v>
      </c>
      <c r="I17" s="373"/>
      <c r="J17" s="374">
        <v>1072.9716610158125</v>
      </c>
      <c r="K17" s="373"/>
      <c r="L17" s="374">
        <v>978.08283538929572</v>
      </c>
      <c r="M17" s="373"/>
      <c r="N17" s="374">
        <v>1056.9812274460458</v>
      </c>
      <c r="O17" s="373"/>
      <c r="P17" s="374">
        <v>890.03945483584403</v>
      </c>
      <c r="Q17" s="373"/>
      <c r="R17" s="374">
        <v>844.76902121248395</v>
      </c>
      <c r="S17" s="373"/>
      <c r="T17" s="374">
        <v>747.35917313768721</v>
      </c>
      <c r="U17" s="373"/>
      <c r="V17" s="374">
        <v>704.74532001209059</v>
      </c>
      <c r="W17" s="373"/>
      <c r="X17" s="374">
        <v>663.17722860488266</v>
      </c>
      <c r="Y17" s="373"/>
      <c r="Z17" s="374">
        <v>743.75273901416131</v>
      </c>
      <c r="AA17" s="373"/>
      <c r="AB17" s="374">
        <v>741.29829367971206</v>
      </c>
      <c r="AC17" s="373"/>
      <c r="AD17" s="374">
        <v>514.95219484434813</v>
      </c>
      <c r="AE17" s="373"/>
      <c r="AF17" s="374">
        <v>407.82555025871284</v>
      </c>
      <c r="AG17" s="373"/>
      <c r="AH17" s="374">
        <v>341.41858833640856</v>
      </c>
      <c r="AI17" s="373"/>
      <c r="AJ17" s="374">
        <v>248.78037433088411</v>
      </c>
      <c r="AK17" s="373"/>
      <c r="AL17" s="374">
        <v>262.43929384156303</v>
      </c>
      <c r="AM17" s="373"/>
      <c r="AN17" s="374">
        <v>258.10421064749158</v>
      </c>
      <c r="AO17" s="373"/>
      <c r="AP17" s="374">
        <v>164.71509235307971</v>
      </c>
      <c r="AQ17" s="373"/>
      <c r="AR17" s="374">
        <v>163.19200472016178</v>
      </c>
      <c r="AS17" s="373"/>
      <c r="AT17" s="374">
        <v>169.88980961237851</v>
      </c>
      <c r="AU17" s="373"/>
      <c r="AV17" s="374">
        <v>144.77427609071236</v>
      </c>
      <c r="AW17" s="373"/>
      <c r="AX17" s="374">
        <v>169.99473546669805</v>
      </c>
      <c r="AY17" s="373"/>
      <c r="AZ17" s="374">
        <v>139.09610755728065</v>
      </c>
      <c r="BA17" s="373"/>
      <c r="BB17" s="374">
        <v>98.482679881357811</v>
      </c>
      <c r="BC17" s="373"/>
      <c r="BD17" s="374">
        <v>168.78430089477268</v>
      </c>
      <c r="BE17" s="373"/>
      <c r="BF17" s="374">
        <v>7.9984863329716491</v>
      </c>
      <c r="BG17" s="373"/>
      <c r="BH17" s="374">
        <v>8.1387820798155648</v>
      </c>
      <c r="BI17" s="373"/>
      <c r="BJ17" s="374">
        <v>7.6754674313368501</v>
      </c>
      <c r="BK17" s="373"/>
      <c r="BL17" s="375">
        <v>6.383397010969067</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2606.2907402114688</v>
      </c>
      <c r="G18" s="373"/>
      <c r="H18" s="378">
        <v>2607.716151357366</v>
      </c>
      <c r="I18" s="373"/>
      <c r="J18" s="378">
        <v>2633.5964072205693</v>
      </c>
      <c r="K18" s="373"/>
      <c r="L18" s="378">
        <v>2670.9504929097111</v>
      </c>
      <c r="M18" s="373"/>
      <c r="N18" s="378">
        <v>2621.7873704164485</v>
      </c>
      <c r="O18" s="373"/>
      <c r="P18" s="378">
        <v>3224.4395859537881</v>
      </c>
      <c r="Q18" s="373"/>
      <c r="R18" s="378">
        <v>3179.1425087697548</v>
      </c>
      <c r="S18" s="373"/>
      <c r="T18" s="378">
        <v>3049.5016972806252</v>
      </c>
      <c r="U18" s="373"/>
      <c r="V18" s="378">
        <v>2626.7493186129486</v>
      </c>
      <c r="W18" s="373"/>
      <c r="X18" s="378">
        <v>3204.9314299915</v>
      </c>
      <c r="Y18" s="373"/>
      <c r="Z18" s="378">
        <v>2175.4376165563626</v>
      </c>
      <c r="AA18" s="373"/>
      <c r="AB18" s="378">
        <v>3083.4398276865131</v>
      </c>
      <c r="AC18" s="373"/>
      <c r="AD18" s="378">
        <v>2991.4010382902306</v>
      </c>
      <c r="AE18" s="373"/>
      <c r="AF18" s="378">
        <v>2161.6583135493806</v>
      </c>
      <c r="AG18" s="373"/>
      <c r="AH18" s="378">
        <v>2093.8176489635293</v>
      </c>
      <c r="AI18" s="373"/>
      <c r="AJ18" s="378">
        <v>2009.0036638993536</v>
      </c>
      <c r="AK18" s="373"/>
      <c r="AL18" s="378">
        <v>1820.2639964905927</v>
      </c>
      <c r="AM18" s="373"/>
      <c r="AN18" s="378">
        <v>1801.3192520008183</v>
      </c>
      <c r="AO18" s="373"/>
      <c r="AP18" s="378">
        <v>1954.3427331058388</v>
      </c>
      <c r="AQ18" s="373"/>
      <c r="AR18" s="378">
        <v>1893.2423233824131</v>
      </c>
      <c r="AS18" s="373"/>
      <c r="AT18" s="378">
        <v>2159.2544872932363</v>
      </c>
      <c r="AU18" s="373"/>
      <c r="AV18" s="378">
        <v>2070.2982586491216</v>
      </c>
      <c r="AW18" s="373"/>
      <c r="AX18" s="378">
        <v>1650.8223537061963</v>
      </c>
      <c r="AY18" s="373"/>
      <c r="AZ18" s="378">
        <v>1869.3938208918228</v>
      </c>
      <c r="BA18" s="373"/>
      <c r="BB18" s="378">
        <v>1635.2926064142655</v>
      </c>
      <c r="BC18" s="373"/>
      <c r="BD18" s="378">
        <v>1790.291617519267</v>
      </c>
      <c r="BE18" s="373"/>
      <c r="BF18" s="378">
        <v>1626.0441120687756</v>
      </c>
      <c r="BG18" s="373"/>
      <c r="BH18" s="378">
        <v>1523.8534018689979</v>
      </c>
      <c r="BI18" s="373"/>
      <c r="BJ18" s="378">
        <v>1442.4152071817034</v>
      </c>
      <c r="BK18" s="373"/>
      <c r="BL18" s="379">
        <v>1363.9869243342966</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6619.7254216903339</v>
      </c>
      <c r="G19" s="373"/>
      <c r="H19" s="378">
        <v>6553.7302844126689</v>
      </c>
      <c r="I19" s="373"/>
      <c r="J19" s="378">
        <v>6395.1471123847614</v>
      </c>
      <c r="K19" s="373"/>
      <c r="L19" s="378">
        <v>6289.0757054841797</v>
      </c>
      <c r="M19" s="373"/>
      <c r="N19" s="378">
        <v>6071.2567879963854</v>
      </c>
      <c r="O19" s="373"/>
      <c r="P19" s="378">
        <v>6533.49573060696</v>
      </c>
      <c r="Q19" s="373"/>
      <c r="R19" s="378">
        <v>6682.3143446244394</v>
      </c>
      <c r="S19" s="373"/>
      <c r="T19" s="378">
        <v>6181.5609992936043</v>
      </c>
      <c r="U19" s="373"/>
      <c r="V19" s="378">
        <v>5729.9185912571929</v>
      </c>
      <c r="W19" s="373"/>
      <c r="X19" s="378">
        <v>3815.0657551668937</v>
      </c>
      <c r="Y19" s="373"/>
      <c r="Z19" s="378">
        <v>3406.4419006932071</v>
      </c>
      <c r="AA19" s="373"/>
      <c r="AB19" s="378">
        <v>2288.7834185111883</v>
      </c>
      <c r="AC19" s="373"/>
      <c r="AD19" s="378">
        <v>2345.9522404516424</v>
      </c>
      <c r="AE19" s="373"/>
      <c r="AF19" s="378">
        <v>3057.4061588593104</v>
      </c>
      <c r="AG19" s="373"/>
      <c r="AH19" s="378">
        <v>2316.089917456597</v>
      </c>
      <c r="AI19" s="373"/>
      <c r="AJ19" s="378">
        <v>2070.2334947327995</v>
      </c>
      <c r="AK19" s="373"/>
      <c r="AL19" s="378">
        <v>2293.8987647307795</v>
      </c>
      <c r="AM19" s="373"/>
      <c r="AN19" s="378">
        <v>1948.8292873352966</v>
      </c>
      <c r="AO19" s="373"/>
      <c r="AP19" s="378">
        <v>2252.394848155649</v>
      </c>
      <c r="AQ19" s="373"/>
      <c r="AR19" s="378">
        <v>2027.8104530293324</v>
      </c>
      <c r="AS19" s="373"/>
      <c r="AT19" s="378">
        <v>2300.0159369317935</v>
      </c>
      <c r="AU19" s="373"/>
      <c r="AV19" s="378">
        <v>2092.5723689897022</v>
      </c>
      <c r="AW19" s="373"/>
      <c r="AX19" s="378">
        <v>2168.185563809317</v>
      </c>
      <c r="AY19" s="373"/>
      <c r="AZ19" s="378">
        <v>2171.3743452004082</v>
      </c>
      <c r="BA19" s="373"/>
      <c r="BB19" s="378">
        <v>2006.0666898787417</v>
      </c>
      <c r="BC19" s="373"/>
      <c r="BD19" s="378">
        <v>2145.9961493817336</v>
      </c>
      <c r="BE19" s="373"/>
      <c r="BF19" s="378">
        <v>2324.5835029749442</v>
      </c>
      <c r="BG19" s="373"/>
      <c r="BH19" s="378">
        <v>2149.6198564080132</v>
      </c>
      <c r="BI19" s="373"/>
      <c r="BJ19" s="378">
        <v>1817.6652660489767</v>
      </c>
      <c r="BK19" s="373"/>
      <c r="BL19" s="379">
        <v>1767.8444451991975</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527.95831773288319</v>
      </c>
      <c r="G20" s="373"/>
      <c r="H20" s="378">
        <v>459.66517375599341</v>
      </c>
      <c r="I20" s="373"/>
      <c r="J20" s="378">
        <v>433.08302117922193</v>
      </c>
      <c r="K20" s="373"/>
      <c r="L20" s="378">
        <v>318.24116092306224</v>
      </c>
      <c r="M20" s="373"/>
      <c r="N20" s="378">
        <v>386.90705896034933</v>
      </c>
      <c r="O20" s="373"/>
      <c r="P20" s="378">
        <v>289.19261793969838</v>
      </c>
      <c r="Q20" s="373"/>
      <c r="R20" s="378">
        <v>293.36978671898123</v>
      </c>
      <c r="S20" s="373"/>
      <c r="T20" s="378">
        <v>232.57791064324317</v>
      </c>
      <c r="U20" s="373"/>
      <c r="V20" s="378">
        <v>166.82084036502286</v>
      </c>
      <c r="W20" s="373"/>
      <c r="X20" s="378">
        <v>113.31620609324639</v>
      </c>
      <c r="Y20" s="373"/>
      <c r="Z20" s="378">
        <v>165.60557514119441</v>
      </c>
      <c r="AA20" s="373"/>
      <c r="AB20" s="378">
        <v>112.46838777133559</v>
      </c>
      <c r="AC20" s="373"/>
      <c r="AD20" s="378">
        <v>57.964175624414189</v>
      </c>
      <c r="AE20" s="373"/>
      <c r="AF20" s="378">
        <v>69.382466116089063</v>
      </c>
      <c r="AG20" s="373"/>
      <c r="AH20" s="378">
        <v>53.881172665109951</v>
      </c>
      <c r="AI20" s="373"/>
      <c r="AJ20" s="378">
        <v>44.520315903810499</v>
      </c>
      <c r="AK20" s="373"/>
      <c r="AL20" s="378">
        <v>35.873302552988626</v>
      </c>
      <c r="AM20" s="373"/>
      <c r="AN20" s="378">
        <v>9.5641878888931906</v>
      </c>
      <c r="AO20" s="373"/>
      <c r="AP20" s="378">
        <v>13.574177124984079</v>
      </c>
      <c r="AQ20" s="373"/>
      <c r="AR20" s="378">
        <v>15.311904226800594</v>
      </c>
      <c r="AS20" s="373"/>
      <c r="AT20" s="378">
        <v>12.366993656950733</v>
      </c>
      <c r="AU20" s="373"/>
      <c r="AV20" s="378">
        <v>15.029465289747721</v>
      </c>
      <c r="AW20" s="373"/>
      <c r="AX20" s="378">
        <v>12.477085371370729</v>
      </c>
      <c r="AY20" s="373"/>
      <c r="AZ20" s="378">
        <v>12.975995775299722</v>
      </c>
      <c r="BA20" s="373"/>
      <c r="BB20" s="378">
        <v>12.04722732620886</v>
      </c>
      <c r="BC20" s="373"/>
      <c r="BD20" s="378">
        <v>6.3368845243333158</v>
      </c>
      <c r="BE20" s="373"/>
      <c r="BF20" s="378">
        <v>5.4479984529865666</v>
      </c>
      <c r="BG20" s="373"/>
      <c r="BH20" s="378">
        <v>4.8930491410425034</v>
      </c>
      <c r="BI20" s="373"/>
      <c r="BJ20" s="378">
        <v>3.2833905274534021</v>
      </c>
      <c r="BK20" s="373"/>
      <c r="BL20" s="379">
        <v>3.1333075478552583</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8"/>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2148.1887917023378</v>
      </c>
      <c r="G22" s="373"/>
      <c r="H22" s="375">
        <v>2026.2118394512818</v>
      </c>
      <c r="I22" s="373"/>
      <c r="J22" s="375">
        <v>2121.5954881792027</v>
      </c>
      <c r="K22" s="373"/>
      <c r="L22" s="375">
        <v>2086.113397867301</v>
      </c>
      <c r="M22" s="373"/>
      <c r="N22" s="375">
        <v>2542.2557297013814</v>
      </c>
      <c r="O22" s="373"/>
      <c r="P22" s="375">
        <v>1570.212731437882</v>
      </c>
      <c r="Q22" s="373"/>
      <c r="R22" s="375">
        <v>1544.7229094816919</v>
      </c>
      <c r="S22" s="373"/>
      <c r="T22" s="375">
        <v>1662.8532824951992</v>
      </c>
      <c r="U22" s="373"/>
      <c r="V22" s="375">
        <v>1731.8849724544721</v>
      </c>
      <c r="W22" s="373"/>
      <c r="X22" s="375">
        <v>1650.3233645258347</v>
      </c>
      <c r="Y22" s="373"/>
      <c r="Z22" s="375">
        <v>2132.2510326782581</v>
      </c>
      <c r="AA22" s="373"/>
      <c r="AB22" s="375">
        <v>1448.2761027591814</v>
      </c>
      <c r="AC22" s="373"/>
      <c r="AD22" s="375">
        <v>872.02518846577095</v>
      </c>
      <c r="AE22" s="373"/>
      <c r="AF22" s="375">
        <v>1342.363029927868</v>
      </c>
      <c r="AG22" s="373"/>
      <c r="AH22" s="375">
        <v>969.14442118624106</v>
      </c>
      <c r="AI22" s="373"/>
      <c r="AJ22" s="375">
        <v>844.91907004104371</v>
      </c>
      <c r="AK22" s="373"/>
      <c r="AL22" s="375">
        <v>732.7399043003328</v>
      </c>
      <c r="AM22" s="373"/>
      <c r="AN22" s="375">
        <v>884.24078382272796</v>
      </c>
      <c r="AO22" s="373"/>
      <c r="AP22" s="375">
        <v>708.23594237574923</v>
      </c>
      <c r="AQ22" s="373"/>
      <c r="AR22" s="375">
        <v>768.95581509104272</v>
      </c>
      <c r="AS22" s="373"/>
      <c r="AT22" s="375">
        <v>972.00460902951795</v>
      </c>
      <c r="AU22" s="373"/>
      <c r="AV22" s="374">
        <v>1049.9904849157026</v>
      </c>
      <c r="AW22" s="373"/>
      <c r="AX22" s="374">
        <v>891.03214170395142</v>
      </c>
      <c r="AY22" s="373"/>
      <c r="AZ22" s="374">
        <v>972.98583368816196</v>
      </c>
      <c r="BA22" s="373"/>
      <c r="BB22" s="374">
        <v>830.82935654782204</v>
      </c>
      <c r="BC22" s="373"/>
      <c r="BD22" s="374">
        <v>944.56873876383065</v>
      </c>
      <c r="BE22" s="373"/>
      <c r="BF22" s="374">
        <v>480.54463196877174</v>
      </c>
      <c r="BG22" s="373"/>
      <c r="BH22" s="374">
        <v>449.67348327761641</v>
      </c>
      <c r="BI22" s="373"/>
      <c r="BJ22" s="374">
        <v>406.05250749987249</v>
      </c>
      <c r="BK22" s="373"/>
      <c r="BL22" s="375">
        <v>354.32345374940184</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347.91232730387145</v>
      </c>
      <c r="G23" s="373"/>
      <c r="H23" s="375">
        <v>317.60106433297483</v>
      </c>
      <c r="I23" s="373"/>
      <c r="J23" s="375">
        <v>327.91502033378225</v>
      </c>
      <c r="K23" s="373"/>
      <c r="L23" s="375">
        <v>330.05025827581494</v>
      </c>
      <c r="M23" s="373"/>
      <c r="N23" s="375">
        <v>340.00280935142752</v>
      </c>
      <c r="O23" s="373"/>
      <c r="P23" s="375">
        <v>239.6770164431191</v>
      </c>
      <c r="Q23" s="373"/>
      <c r="R23" s="375">
        <v>283.59783259409858</v>
      </c>
      <c r="S23" s="373"/>
      <c r="T23" s="375">
        <v>351.5000349496994</v>
      </c>
      <c r="U23" s="373"/>
      <c r="V23" s="375">
        <v>370.40177370854633</v>
      </c>
      <c r="W23" s="373"/>
      <c r="X23" s="375">
        <v>425.78749956055481</v>
      </c>
      <c r="Y23" s="373"/>
      <c r="Z23" s="375">
        <v>310.72989365792688</v>
      </c>
      <c r="AA23" s="373"/>
      <c r="AB23" s="375">
        <v>304.56135959630677</v>
      </c>
      <c r="AC23" s="373"/>
      <c r="AD23" s="375">
        <v>359.72597480173215</v>
      </c>
      <c r="AE23" s="373"/>
      <c r="AF23" s="375">
        <v>397.01175424760083</v>
      </c>
      <c r="AG23" s="373"/>
      <c r="AH23" s="375">
        <v>216.41678503411538</v>
      </c>
      <c r="AI23" s="373"/>
      <c r="AJ23" s="375">
        <v>293.3985464035519</v>
      </c>
      <c r="AK23" s="373"/>
      <c r="AL23" s="375">
        <v>370.2991824824116</v>
      </c>
      <c r="AM23" s="373"/>
      <c r="AN23" s="375">
        <v>322.8936487242068</v>
      </c>
      <c r="AO23" s="373"/>
      <c r="AP23" s="375">
        <v>291.60596920882591</v>
      </c>
      <c r="AQ23" s="373"/>
      <c r="AR23" s="375">
        <v>347.00721507740769</v>
      </c>
      <c r="AS23" s="373"/>
      <c r="AT23" s="375">
        <v>378.05997728443219</v>
      </c>
      <c r="AU23" s="373"/>
      <c r="AV23" s="374">
        <v>428.7141204563066</v>
      </c>
      <c r="AW23" s="373"/>
      <c r="AX23" s="374">
        <v>455.91229357181447</v>
      </c>
      <c r="AY23" s="373"/>
      <c r="AZ23" s="374">
        <v>469.6748247840556</v>
      </c>
      <c r="BA23" s="373"/>
      <c r="BB23" s="374">
        <v>439.77256222180722</v>
      </c>
      <c r="BC23" s="373"/>
      <c r="BD23" s="374">
        <v>568.55450320133946</v>
      </c>
      <c r="BE23" s="373"/>
      <c r="BF23" s="374">
        <v>707.20428868990518</v>
      </c>
      <c r="BG23" s="373"/>
      <c r="BH23" s="374">
        <v>722.65160993050995</v>
      </c>
      <c r="BI23" s="373"/>
      <c r="BJ23" s="374">
        <v>675.95672347546133</v>
      </c>
      <c r="BK23" s="373"/>
      <c r="BL23" s="375">
        <v>673.36793528703186</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8"/>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2158.9299456212561</v>
      </c>
      <c r="G25" s="373"/>
      <c r="H25" s="375">
        <v>2172.6976350573646</v>
      </c>
      <c r="I25" s="373"/>
      <c r="J25" s="375">
        <v>2147.6116378177567</v>
      </c>
      <c r="K25" s="373"/>
      <c r="L25" s="375">
        <v>2034.0151479071299</v>
      </c>
      <c r="M25" s="373"/>
      <c r="N25" s="375">
        <v>2131.1308020653578</v>
      </c>
      <c r="O25" s="373"/>
      <c r="P25" s="375">
        <v>2380.1644370448857</v>
      </c>
      <c r="Q25" s="373"/>
      <c r="R25" s="375">
        <v>1320.2541219230541</v>
      </c>
      <c r="S25" s="373"/>
      <c r="T25" s="375">
        <v>1685.0913565725882</v>
      </c>
      <c r="U25" s="373"/>
      <c r="V25" s="375">
        <v>2023.2685279204877</v>
      </c>
      <c r="W25" s="373"/>
      <c r="X25" s="375">
        <v>2156.3852507587635</v>
      </c>
      <c r="Y25" s="373"/>
      <c r="Z25" s="375">
        <v>2046.6777606122632</v>
      </c>
      <c r="AA25" s="373"/>
      <c r="AB25" s="375">
        <v>1331.66548847124</v>
      </c>
      <c r="AC25" s="373"/>
      <c r="AD25" s="375">
        <v>1405.0998742286567</v>
      </c>
      <c r="AE25" s="373"/>
      <c r="AF25" s="375">
        <v>1462.5495007712791</v>
      </c>
      <c r="AG25" s="373"/>
      <c r="AH25" s="375">
        <v>1371.0097656184641</v>
      </c>
      <c r="AI25" s="373"/>
      <c r="AJ25" s="375">
        <v>1442.1412884901508</v>
      </c>
      <c r="AK25" s="373"/>
      <c r="AL25" s="375">
        <v>1353.0840287264282</v>
      </c>
      <c r="AM25" s="373"/>
      <c r="AN25" s="375">
        <v>1230.8797042676656</v>
      </c>
      <c r="AO25" s="373"/>
      <c r="AP25" s="375">
        <v>1194.9897388901345</v>
      </c>
      <c r="AQ25" s="373"/>
      <c r="AR25" s="375">
        <v>1365.9638950751898</v>
      </c>
      <c r="AS25" s="373"/>
      <c r="AT25" s="375">
        <v>1419.4315459490335</v>
      </c>
      <c r="AU25" s="373"/>
      <c r="AV25" s="374">
        <v>1510.6852285294719</v>
      </c>
      <c r="AW25" s="373"/>
      <c r="AX25" s="374">
        <v>1424.9795973577611</v>
      </c>
      <c r="AY25" s="373"/>
      <c r="AZ25" s="374">
        <v>1378.9748350525369</v>
      </c>
      <c r="BA25" s="373"/>
      <c r="BB25" s="374">
        <v>1123.8885494909166</v>
      </c>
      <c r="BC25" s="373"/>
      <c r="BD25" s="374">
        <v>1174.1389761520186</v>
      </c>
      <c r="BE25" s="373"/>
      <c r="BF25" s="374">
        <v>2402.828178896646</v>
      </c>
      <c r="BG25" s="373" t="s">
        <v>357</v>
      </c>
      <c r="BH25" s="374">
        <v>1902.7957535105675</v>
      </c>
      <c r="BI25" s="373"/>
      <c r="BJ25" s="374">
        <v>2248.5585649380491</v>
      </c>
      <c r="BK25" s="373"/>
      <c r="BL25" s="375">
        <v>2974.5918632045218</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2448.4477835844727</v>
      </c>
      <c r="G26" s="373"/>
      <c r="H26" s="374">
        <v>2720.1836397119282</v>
      </c>
      <c r="I26" s="373"/>
      <c r="J26" s="374">
        <v>2925.7331925166368</v>
      </c>
      <c r="K26" s="373"/>
      <c r="L26" s="374">
        <v>2703.7778424170342</v>
      </c>
      <c r="M26" s="373"/>
      <c r="N26" s="374">
        <v>2706.1838212233602</v>
      </c>
      <c r="O26" s="373"/>
      <c r="P26" s="374">
        <v>1173.1806354502348</v>
      </c>
      <c r="Q26" s="373"/>
      <c r="R26" s="374">
        <v>1374.85894443188</v>
      </c>
      <c r="S26" s="373"/>
      <c r="T26" s="374">
        <v>1456.7924368261085</v>
      </c>
      <c r="U26" s="373"/>
      <c r="V26" s="374">
        <v>1907.3479553576635</v>
      </c>
      <c r="W26" s="373"/>
      <c r="X26" s="374">
        <v>2062.7255686005328</v>
      </c>
      <c r="Y26" s="373"/>
      <c r="Z26" s="374">
        <v>1634.5516350162152</v>
      </c>
      <c r="AA26" s="373"/>
      <c r="AB26" s="374">
        <v>1679.0084225196056</v>
      </c>
      <c r="AC26" s="373"/>
      <c r="AD26" s="374">
        <v>1752.0679694734615</v>
      </c>
      <c r="AE26" s="373"/>
      <c r="AF26" s="374">
        <v>4067.623599682624</v>
      </c>
      <c r="AG26" s="373" t="s">
        <v>357</v>
      </c>
      <c r="AH26" s="374">
        <v>2647.6442471275222</v>
      </c>
      <c r="AI26" s="373"/>
      <c r="AJ26" s="374">
        <v>2149.2538008988899</v>
      </c>
      <c r="AK26" s="373"/>
      <c r="AL26" s="374">
        <v>2167.7122226203473</v>
      </c>
      <c r="AM26" s="373"/>
      <c r="AN26" s="374">
        <v>1874.8405834792488</v>
      </c>
      <c r="AO26" s="373"/>
      <c r="AP26" s="374">
        <v>1872.0098350028127</v>
      </c>
      <c r="AQ26" s="373"/>
      <c r="AR26" s="374">
        <v>2254.3304693112186</v>
      </c>
      <c r="AS26" s="373"/>
      <c r="AT26" s="374">
        <v>2520.5063693171728</v>
      </c>
      <c r="AU26" s="373"/>
      <c r="AV26" s="374">
        <v>2641.8233871055368</v>
      </c>
      <c r="AW26" s="373"/>
      <c r="AX26" s="374">
        <v>3201.5489005999489</v>
      </c>
      <c r="AY26" s="373"/>
      <c r="AZ26" s="374">
        <v>2492.2482308030258</v>
      </c>
      <c r="BA26" s="373"/>
      <c r="BB26" s="374">
        <v>1843.3001892022128</v>
      </c>
      <c r="BC26" s="373"/>
      <c r="BD26" s="374">
        <v>2082.0762421595191</v>
      </c>
      <c r="BE26" s="373"/>
      <c r="BF26" s="374">
        <v>2289.830930492908</v>
      </c>
      <c r="BG26" s="373"/>
      <c r="BH26" s="374">
        <v>1841.6530331370793</v>
      </c>
      <c r="BI26" s="373"/>
      <c r="BJ26" s="374">
        <v>2034.9774821318936</v>
      </c>
      <c r="BK26" s="373"/>
      <c r="BL26" s="375">
        <v>2361.8678717595108</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1687.605672648712</v>
      </c>
      <c r="G27" s="373"/>
      <c r="H27" s="378">
        <v>2003.0381777768839</v>
      </c>
      <c r="I27" s="373"/>
      <c r="J27" s="378">
        <v>1869.0244072917194</v>
      </c>
      <c r="K27" s="373"/>
      <c r="L27" s="378">
        <v>1761.8954876486316</v>
      </c>
      <c r="M27" s="373"/>
      <c r="N27" s="378">
        <v>151.84191820389333</v>
      </c>
      <c r="O27" s="373"/>
      <c r="P27" s="378">
        <v>1963.3443841819135</v>
      </c>
      <c r="Q27" s="373" t="s">
        <v>366</v>
      </c>
      <c r="R27" s="378">
        <v>1369.6152287014129</v>
      </c>
      <c r="S27" s="373"/>
      <c r="T27" s="378">
        <v>1731.2826828844557</v>
      </c>
      <c r="U27" s="373"/>
      <c r="V27" s="378">
        <v>1656.8811771004243</v>
      </c>
      <c r="W27" s="373"/>
      <c r="X27" s="378">
        <v>1405.8416465257765</v>
      </c>
      <c r="Y27" s="373"/>
      <c r="Z27" s="378">
        <v>1702.0947393811612</v>
      </c>
      <c r="AA27" s="373"/>
      <c r="AB27" s="378">
        <v>2337.9885333223961</v>
      </c>
      <c r="AC27" s="373"/>
      <c r="AD27" s="378">
        <v>1760.231147303326</v>
      </c>
      <c r="AE27" s="373"/>
      <c r="AF27" s="378">
        <v>1784.1829088863221</v>
      </c>
      <c r="AG27" s="373"/>
      <c r="AH27" s="378">
        <v>1410.003513372857</v>
      </c>
      <c r="AI27" s="373"/>
      <c r="AJ27" s="378">
        <v>1260.6250355843117</v>
      </c>
      <c r="AK27" s="373"/>
      <c r="AL27" s="378">
        <v>2217.5915909505025</v>
      </c>
      <c r="AM27" s="373"/>
      <c r="AN27" s="378">
        <v>815.55141134178768</v>
      </c>
      <c r="AO27" s="373"/>
      <c r="AP27" s="378">
        <v>1028.0624166757027</v>
      </c>
      <c r="AQ27" s="373"/>
      <c r="AR27" s="378">
        <v>903.62150420745536</v>
      </c>
      <c r="AS27" s="373"/>
      <c r="AT27" s="378">
        <v>1008.8425767790748</v>
      </c>
      <c r="AU27" s="373"/>
      <c r="AV27" s="378">
        <v>808.06076195386697</v>
      </c>
      <c r="AW27" s="373"/>
      <c r="AX27" s="378">
        <v>427.98567098150812</v>
      </c>
      <c r="AY27" s="373"/>
      <c r="AZ27" s="378">
        <v>743.88819522768165</v>
      </c>
      <c r="BA27" s="373"/>
      <c r="BB27" s="378">
        <v>671.29027914444202</v>
      </c>
      <c r="BC27" s="373"/>
      <c r="BD27" s="378">
        <v>469.72954746820199</v>
      </c>
      <c r="BE27" s="373"/>
      <c r="BF27" s="378">
        <v>81.128976843491685</v>
      </c>
      <c r="BG27" s="373"/>
      <c r="BH27" s="378">
        <v>67.416703471960972</v>
      </c>
      <c r="BI27" s="373"/>
      <c r="BJ27" s="378">
        <v>80.948791449487373</v>
      </c>
      <c r="BK27" s="373"/>
      <c r="BL27" s="379">
        <v>144.01969858054929</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1303.238582508312</v>
      </c>
      <c r="G28" s="373"/>
      <c r="H28" s="378">
        <v>1811.6330514607121</v>
      </c>
      <c r="I28" s="373"/>
      <c r="J28" s="378">
        <v>1375.4521857965672</v>
      </c>
      <c r="K28" s="373"/>
      <c r="L28" s="378">
        <v>1300.9750878240998</v>
      </c>
      <c r="M28" s="373"/>
      <c r="N28" s="378">
        <v>1101.6973565565868</v>
      </c>
      <c r="O28" s="373"/>
      <c r="P28" s="378">
        <v>1067.4565712577451</v>
      </c>
      <c r="Q28" s="373"/>
      <c r="R28" s="378">
        <v>1041.1723342163305</v>
      </c>
      <c r="S28" s="373"/>
      <c r="T28" s="378">
        <v>1197.9828446428335</v>
      </c>
      <c r="U28" s="373"/>
      <c r="V28" s="378">
        <v>1388.6189248962078</v>
      </c>
      <c r="W28" s="373"/>
      <c r="X28" s="378">
        <v>2623.3341493206322</v>
      </c>
      <c r="Y28" s="373" t="s">
        <v>357</v>
      </c>
      <c r="Z28" s="378">
        <v>1879.1662606339587</v>
      </c>
      <c r="AA28" s="373"/>
      <c r="AB28" s="378">
        <v>2119.9309309074611</v>
      </c>
      <c r="AC28" s="373"/>
      <c r="AD28" s="378">
        <v>1112.7841269283083</v>
      </c>
      <c r="AE28" s="373"/>
      <c r="AF28" s="378">
        <v>882.47731095870142</v>
      </c>
      <c r="AG28" s="373"/>
      <c r="AH28" s="378">
        <v>2125.6380162058149</v>
      </c>
      <c r="AI28" s="373" t="s">
        <v>368</v>
      </c>
      <c r="AJ28" s="378">
        <v>1117.7696066814756</v>
      </c>
      <c r="AK28" s="373"/>
      <c r="AL28" s="378">
        <v>727.15653397074391</v>
      </c>
      <c r="AM28" s="373"/>
      <c r="AN28" s="378">
        <v>594.93955028590688</v>
      </c>
      <c r="AO28" s="373"/>
      <c r="AP28" s="378">
        <v>522.52094250021912</v>
      </c>
      <c r="AQ28" s="373"/>
      <c r="AR28" s="378">
        <v>537.50261479985204</v>
      </c>
      <c r="AS28" s="373"/>
      <c r="AT28" s="378">
        <v>783.936276024515</v>
      </c>
      <c r="AU28" s="373"/>
      <c r="AV28" s="378">
        <v>701.13158736972059</v>
      </c>
      <c r="AW28" s="373"/>
      <c r="AX28" s="378">
        <v>487.48771560276322</v>
      </c>
      <c r="AY28" s="373"/>
      <c r="AZ28" s="378">
        <v>745.32955246163169</v>
      </c>
      <c r="BA28" s="373"/>
      <c r="BB28" s="378">
        <v>784.84488737160257</v>
      </c>
      <c r="BC28" s="373"/>
      <c r="BD28" s="378">
        <v>538.51168301753808</v>
      </c>
      <c r="BE28" s="373"/>
      <c r="BF28" s="378">
        <v>1821.2724618753173</v>
      </c>
      <c r="BG28" s="373" t="s">
        <v>368</v>
      </c>
      <c r="BH28" s="378">
        <v>1914.3561381725747</v>
      </c>
      <c r="BI28" s="373"/>
      <c r="BJ28" s="378">
        <v>2139.0105281894389</v>
      </c>
      <c r="BK28" s="373"/>
      <c r="BL28" s="379">
        <v>2158.8950001616431</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9122.4654549841125</v>
      </c>
      <c r="G29" s="373"/>
      <c r="H29" s="378">
        <v>7632.805926422946</v>
      </c>
      <c r="I29" s="373"/>
      <c r="J29" s="378">
        <v>8189.5640574841018</v>
      </c>
      <c r="K29" s="373"/>
      <c r="L29" s="378">
        <v>7226.2482324612383</v>
      </c>
      <c r="M29" s="373"/>
      <c r="N29" s="378">
        <v>7700.7676520520354</v>
      </c>
      <c r="O29" s="373"/>
      <c r="P29" s="378">
        <v>4892.7124961469199</v>
      </c>
      <c r="Q29" s="373"/>
      <c r="R29" s="378">
        <v>4731.9768638240748</v>
      </c>
      <c r="S29" s="373"/>
      <c r="T29" s="378">
        <v>5629.3598844821154</v>
      </c>
      <c r="U29" s="373"/>
      <c r="V29" s="378">
        <v>5399.137951767545</v>
      </c>
      <c r="W29" s="373"/>
      <c r="X29" s="378">
        <v>4969.879772682234</v>
      </c>
      <c r="Y29" s="373"/>
      <c r="Z29" s="378">
        <v>5133.6510011263072</v>
      </c>
      <c r="AA29" s="373"/>
      <c r="AB29" s="378">
        <v>5617.8941400385229</v>
      </c>
      <c r="AC29" s="373"/>
      <c r="AD29" s="378">
        <v>4447.1519262551483</v>
      </c>
      <c r="AE29" s="373"/>
      <c r="AF29" s="378">
        <v>5592.8339448784536</v>
      </c>
      <c r="AG29" s="373"/>
      <c r="AH29" s="378">
        <v>3630.1660422241621</v>
      </c>
      <c r="AI29" s="373"/>
      <c r="AJ29" s="378">
        <v>3526.6323830729366</v>
      </c>
      <c r="AK29" s="373"/>
      <c r="AL29" s="378">
        <v>6322.1585475848206</v>
      </c>
      <c r="AM29" s="373"/>
      <c r="AN29" s="378">
        <v>3293.0142832707998</v>
      </c>
      <c r="AO29" s="373"/>
      <c r="AP29" s="378">
        <v>3731.3007377072818</v>
      </c>
      <c r="AQ29" s="373"/>
      <c r="AR29" s="378">
        <v>3847.8630997718269</v>
      </c>
      <c r="AS29" s="373"/>
      <c r="AT29" s="378">
        <v>4339.455953912</v>
      </c>
      <c r="AU29" s="373"/>
      <c r="AV29" s="378">
        <v>3553.4864342962437</v>
      </c>
      <c r="AW29" s="373"/>
      <c r="AX29" s="378">
        <v>2555.2166830108013</v>
      </c>
      <c r="AY29" s="373"/>
      <c r="AZ29" s="378">
        <v>3809.1562439807981</v>
      </c>
      <c r="BA29" s="373"/>
      <c r="BB29" s="378">
        <v>3059.7457985147703</v>
      </c>
      <c r="BC29" s="373"/>
      <c r="BD29" s="378">
        <v>2352.7494371066668</v>
      </c>
      <c r="BE29" s="373"/>
      <c r="BF29" s="378">
        <v>1207.3358960033224</v>
      </c>
      <c r="BG29" s="373"/>
      <c r="BH29" s="378">
        <v>928.27148103004356</v>
      </c>
      <c r="BI29" s="373"/>
      <c r="BJ29" s="378">
        <v>1124.1084485888862</v>
      </c>
      <c r="BK29" s="373"/>
      <c r="BL29" s="379">
        <v>1163.3801399235058</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8"/>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2031.9182688432181</v>
      </c>
      <c r="G31" s="373"/>
      <c r="H31" s="374">
        <v>3001.8740127035203</v>
      </c>
      <c r="I31" s="373"/>
      <c r="J31" s="374">
        <v>2718.333043324938</v>
      </c>
      <c r="K31" s="373"/>
      <c r="L31" s="374">
        <v>5253.1912746348853</v>
      </c>
      <c r="M31" s="373" t="s">
        <v>367</v>
      </c>
      <c r="N31" s="374">
        <v>8788.0811616611063</v>
      </c>
      <c r="O31" s="373"/>
      <c r="P31" s="374">
        <v>2845.6124161068824</v>
      </c>
      <c r="Q31" s="373"/>
      <c r="R31" s="374">
        <v>2991.685509315761</v>
      </c>
      <c r="S31" s="373"/>
      <c r="T31" s="374">
        <v>4334.8920993733354</v>
      </c>
      <c r="U31" s="373"/>
      <c r="V31" s="374">
        <v>2805.1135423896089</v>
      </c>
      <c r="W31" s="373"/>
      <c r="X31" s="374">
        <v>3770.5095568492284</v>
      </c>
      <c r="Y31" s="373"/>
      <c r="Z31" s="374">
        <v>3779.7768957404874</v>
      </c>
      <c r="AA31" s="373"/>
      <c r="AB31" s="374">
        <v>4569.2673816298266</v>
      </c>
      <c r="AC31" s="373"/>
      <c r="AD31" s="374">
        <v>3547.5874327244996</v>
      </c>
      <c r="AE31" s="373"/>
      <c r="AF31" s="374">
        <v>6481.5236326682125</v>
      </c>
      <c r="AG31" s="373" t="s">
        <v>367</v>
      </c>
      <c r="AH31" s="374">
        <v>7997.5192543859021</v>
      </c>
      <c r="AI31" s="373"/>
      <c r="AJ31" s="374">
        <v>7748.8487155897865</v>
      </c>
      <c r="AK31" s="373"/>
      <c r="AL31" s="374">
        <v>6988.0298071715679</v>
      </c>
      <c r="AM31" s="373"/>
      <c r="AN31" s="374">
        <v>6787.9497561279868</v>
      </c>
      <c r="AO31" s="373"/>
      <c r="AP31" s="374">
        <v>7628.6713178655527</v>
      </c>
      <c r="AQ31" s="373"/>
      <c r="AR31" s="374">
        <v>8160.9489954678766</v>
      </c>
      <c r="AS31" s="373"/>
      <c r="AT31" s="374">
        <v>9274.8109031620043</v>
      </c>
      <c r="AU31" s="373"/>
      <c r="AV31" s="374">
        <v>8324.2728277104761</v>
      </c>
      <c r="AW31" s="373"/>
      <c r="AX31" s="374">
        <v>7328.4478628341758</v>
      </c>
      <c r="AY31" s="373"/>
      <c r="AZ31" s="374">
        <v>7600.2087571857646</v>
      </c>
      <c r="BA31" s="373"/>
      <c r="BB31" s="374">
        <v>6133.6815277254709</v>
      </c>
      <c r="BC31" s="373"/>
      <c r="BD31" s="374">
        <v>6579.9078226219726</v>
      </c>
      <c r="BE31" s="373"/>
      <c r="BF31" s="374">
        <v>5632.2455509175761</v>
      </c>
      <c r="BG31" s="373"/>
      <c r="BH31" s="374">
        <v>5034.860621141429</v>
      </c>
      <c r="BI31" s="373"/>
      <c r="BJ31" s="374">
        <v>5494.5390891394663</v>
      </c>
      <c r="BK31" s="373"/>
      <c r="BL31" s="375">
        <v>5963.7943374936794</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6234.8576296278216</v>
      </c>
      <c r="G32" s="373"/>
      <c r="H32" s="374">
        <v>5239.6344001448706</v>
      </c>
      <c r="I32" s="373"/>
      <c r="J32" s="374">
        <v>5155.2945850907672</v>
      </c>
      <c r="K32" s="373"/>
      <c r="L32" s="374">
        <v>3903.4258723070939</v>
      </c>
      <c r="M32" s="373"/>
      <c r="N32" s="374">
        <v>1402.8843866200082</v>
      </c>
      <c r="O32" s="373"/>
      <c r="P32" s="374">
        <v>115.85377439820924</v>
      </c>
      <c r="Q32" s="373"/>
      <c r="R32" s="374">
        <v>187.03346954607184</v>
      </c>
      <c r="S32" s="373"/>
      <c r="T32" s="374">
        <v>137.91548783549743</v>
      </c>
      <c r="U32" s="373"/>
      <c r="V32" s="374">
        <v>129.83069905575476</v>
      </c>
      <c r="W32" s="373"/>
      <c r="X32" s="374">
        <v>111.54842356578048</v>
      </c>
      <c r="Y32" s="373"/>
      <c r="Z32" s="374">
        <v>99.260320899628184</v>
      </c>
      <c r="AA32" s="373"/>
      <c r="AB32" s="374">
        <v>83.433589426128719</v>
      </c>
      <c r="AC32" s="373"/>
      <c r="AD32" s="374">
        <v>95.933752112752444</v>
      </c>
      <c r="AE32" s="373"/>
      <c r="AF32" s="374">
        <v>1654.6688109103466</v>
      </c>
      <c r="AG32" s="373"/>
      <c r="AH32" s="374">
        <v>1741.0418768744426</v>
      </c>
      <c r="AI32" s="373"/>
      <c r="AJ32" s="374">
        <v>1257.4374088985717</v>
      </c>
      <c r="AK32" s="373"/>
      <c r="AL32" s="374">
        <v>1641.3897269463973</v>
      </c>
      <c r="AM32" s="373"/>
      <c r="AN32" s="374">
        <v>903.08209018501009</v>
      </c>
      <c r="AO32" s="373"/>
      <c r="AP32" s="374">
        <v>963.29533376178597</v>
      </c>
      <c r="AQ32" s="373"/>
      <c r="AR32" s="374">
        <v>1370.5237242450996</v>
      </c>
      <c r="AS32" s="373"/>
      <c r="AT32" s="374">
        <v>1535.1896536262177</v>
      </c>
      <c r="AU32" s="373"/>
      <c r="AV32" s="374">
        <v>1508.7931391384284</v>
      </c>
      <c r="AW32" s="373"/>
      <c r="AX32" s="374">
        <v>570.30342565923206</v>
      </c>
      <c r="AY32" s="373"/>
      <c r="AZ32" s="374">
        <v>1261.7684541953417</v>
      </c>
      <c r="BA32" s="373"/>
      <c r="BB32" s="374">
        <v>1236.4445961764445</v>
      </c>
      <c r="BC32" s="373"/>
      <c r="BD32" s="374">
        <v>1380.0308031782636</v>
      </c>
      <c r="BE32" s="373"/>
      <c r="BF32" s="374">
        <v>625.75639934099104</v>
      </c>
      <c r="BG32" s="373"/>
      <c r="BH32" s="374">
        <v>495.41290192871759</v>
      </c>
      <c r="BI32" s="373"/>
      <c r="BJ32" s="374">
        <v>425.60332372412779</v>
      </c>
      <c r="BK32" s="373"/>
      <c r="BL32" s="375">
        <v>327.27114045217559</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8"/>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258.29308176301595</v>
      </c>
      <c r="G34" s="373"/>
      <c r="H34" s="374">
        <v>278.03130005749398</v>
      </c>
      <c r="I34" s="373"/>
      <c r="J34" s="374">
        <v>278.11221956542386</v>
      </c>
      <c r="K34" s="373"/>
      <c r="L34" s="374">
        <v>260.63691302163784</v>
      </c>
      <c r="M34" s="373"/>
      <c r="N34" s="374">
        <v>71.681886475927357</v>
      </c>
      <c r="O34" s="373"/>
      <c r="P34" s="374">
        <v>1002.6666712912127</v>
      </c>
      <c r="Q34" s="373"/>
      <c r="R34" s="374">
        <v>1248.7645880374246</v>
      </c>
      <c r="S34" s="373"/>
      <c r="T34" s="374">
        <v>1490.260759209134</v>
      </c>
      <c r="U34" s="373"/>
      <c r="V34" s="374">
        <v>1448.0922529780298</v>
      </c>
      <c r="W34" s="373"/>
      <c r="X34" s="374">
        <v>1535.7129076917381</v>
      </c>
      <c r="Y34" s="373"/>
      <c r="Z34" s="374">
        <v>2145.9560826165098</v>
      </c>
      <c r="AA34" s="373"/>
      <c r="AB34" s="374">
        <v>2182.8569934930711</v>
      </c>
      <c r="AC34" s="373"/>
      <c r="AD34" s="374">
        <v>1661.1114545735902</v>
      </c>
      <c r="AE34" s="373"/>
      <c r="AF34" s="374">
        <v>1211.7602017362162</v>
      </c>
      <c r="AG34" s="373"/>
      <c r="AH34" s="374">
        <v>1116.1637985254504</v>
      </c>
      <c r="AI34" s="373"/>
      <c r="AJ34" s="374">
        <v>812.42916899968827</v>
      </c>
      <c r="AK34" s="373"/>
      <c r="AL34" s="374">
        <v>675.60266644286742</v>
      </c>
      <c r="AM34" s="373"/>
      <c r="AN34" s="374">
        <v>572.62483045226907</v>
      </c>
      <c r="AO34" s="373"/>
      <c r="AP34" s="374">
        <v>579.12962143005188</v>
      </c>
      <c r="AQ34" s="373"/>
      <c r="AR34" s="374">
        <v>682.96730371405454</v>
      </c>
      <c r="AS34" s="373"/>
      <c r="AT34" s="374">
        <v>601.39322140050604</v>
      </c>
      <c r="AU34" s="373"/>
      <c r="AV34" s="374">
        <v>842.57956823602206</v>
      </c>
      <c r="AW34" s="373"/>
      <c r="AX34" s="374">
        <v>486.30670976058337</v>
      </c>
      <c r="AY34" s="373"/>
      <c r="AZ34" s="374">
        <v>546.63194627843427</v>
      </c>
      <c r="BA34" s="373"/>
      <c r="BB34" s="374">
        <v>572.37320040757027</v>
      </c>
      <c r="BC34" s="373"/>
      <c r="BD34" s="374">
        <v>465.73578790518934</v>
      </c>
      <c r="BE34" s="373"/>
      <c r="BF34" s="374">
        <v>456.27417542570305</v>
      </c>
      <c r="BG34" s="373"/>
      <c r="BH34" s="374">
        <v>553.00182310750461</v>
      </c>
      <c r="BI34" s="373"/>
      <c r="BJ34" s="374">
        <v>590.42874011580636</v>
      </c>
      <c r="BK34" s="373"/>
      <c r="BL34" s="375">
        <v>814.18501886477679</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1404.5685336938516</v>
      </c>
      <c r="G35" s="373"/>
      <c r="H35" s="374">
        <v>1464.8962004886291</v>
      </c>
      <c r="I35" s="373"/>
      <c r="J35" s="374">
        <v>1329.8168601949783</v>
      </c>
      <c r="K35" s="373"/>
      <c r="L35" s="374">
        <v>1396.8534924319811</v>
      </c>
      <c r="M35" s="373"/>
      <c r="N35" s="374">
        <v>1305.2982846260293</v>
      </c>
      <c r="O35" s="373"/>
      <c r="P35" s="374">
        <v>1049.9916063599787</v>
      </c>
      <c r="Q35" s="373"/>
      <c r="R35" s="374">
        <v>1233.540225534199</v>
      </c>
      <c r="S35" s="373"/>
      <c r="T35" s="374">
        <v>1232.1410749396618</v>
      </c>
      <c r="U35" s="373"/>
      <c r="V35" s="374">
        <v>1280.4762262548377</v>
      </c>
      <c r="W35" s="373"/>
      <c r="X35" s="374">
        <v>1299.9514084196496</v>
      </c>
      <c r="Y35" s="373"/>
      <c r="Z35" s="374">
        <v>1154.2469010801321</v>
      </c>
      <c r="AA35" s="373"/>
      <c r="AB35" s="374">
        <v>1044.4996045249143</v>
      </c>
      <c r="AC35" s="373"/>
      <c r="AD35" s="374">
        <v>888.51167846836495</v>
      </c>
      <c r="AE35" s="373"/>
      <c r="AF35" s="374">
        <v>1455.1207218207232</v>
      </c>
      <c r="AG35" s="373"/>
      <c r="AH35" s="374">
        <v>1027.927362986635</v>
      </c>
      <c r="AI35" s="373"/>
      <c r="AJ35" s="374">
        <v>783.07198972389472</v>
      </c>
      <c r="AK35" s="373"/>
      <c r="AL35" s="374">
        <v>739.27300357652678</v>
      </c>
      <c r="AM35" s="373"/>
      <c r="AN35" s="374">
        <v>452.15963486629278</v>
      </c>
      <c r="AO35" s="373"/>
      <c r="AP35" s="374">
        <v>643.87756295366887</v>
      </c>
      <c r="AQ35" s="373"/>
      <c r="AR35" s="374">
        <v>525.0166779774089</v>
      </c>
      <c r="AS35" s="373"/>
      <c r="AT35" s="374">
        <v>553.16142639494831</v>
      </c>
      <c r="AU35" s="373"/>
      <c r="AV35" s="374">
        <v>626.2785171252599</v>
      </c>
      <c r="AW35" s="373"/>
      <c r="AX35" s="374">
        <v>621.59254876349712</v>
      </c>
      <c r="AY35" s="373"/>
      <c r="AZ35" s="374">
        <v>717.42025936617051</v>
      </c>
      <c r="BA35" s="373"/>
      <c r="BB35" s="374">
        <v>579.4429890952415</v>
      </c>
      <c r="BC35" s="373"/>
      <c r="BD35" s="374">
        <v>562.20846241960191</v>
      </c>
      <c r="BE35" s="373"/>
      <c r="BF35" s="374">
        <v>157.76271056649833</v>
      </c>
      <c r="BG35" s="373"/>
      <c r="BH35" s="374">
        <v>129.05359579752502</v>
      </c>
      <c r="BI35" s="373"/>
      <c r="BJ35" s="374">
        <v>131.14485597734065</v>
      </c>
      <c r="BK35" s="373"/>
      <c r="BL35" s="375">
        <v>136.23986797338492</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2067.6487364996169</v>
      </c>
      <c r="G36" s="373"/>
      <c r="H36" s="370">
        <v>2152.4097364398376</v>
      </c>
      <c r="I36" s="373"/>
      <c r="J36" s="370">
        <v>2041.9187796936594</v>
      </c>
      <c r="K36" s="373"/>
      <c r="L36" s="370">
        <v>2040.8052012793335</v>
      </c>
      <c r="M36" s="373"/>
      <c r="N36" s="370">
        <v>2108.8708950362006</v>
      </c>
      <c r="O36" s="373"/>
      <c r="P36" s="370">
        <v>8052.2012872451323</v>
      </c>
      <c r="Q36" s="373" t="s">
        <v>357</v>
      </c>
      <c r="R36" s="370">
        <v>7406.8939033270444</v>
      </c>
      <c r="S36" s="373"/>
      <c r="T36" s="370">
        <v>8294.0036686587246</v>
      </c>
      <c r="U36" s="373"/>
      <c r="V36" s="370">
        <v>8484.7371565828107</v>
      </c>
      <c r="W36" s="373"/>
      <c r="X36" s="370">
        <v>10138.304773846519</v>
      </c>
      <c r="Y36" s="373"/>
      <c r="Z36" s="370">
        <v>8384.5311056654318</v>
      </c>
      <c r="AA36" s="373"/>
      <c r="AB36" s="370">
        <v>9274.35144551749</v>
      </c>
      <c r="AC36" s="373"/>
      <c r="AD36" s="370">
        <v>8566.2650942714918</v>
      </c>
      <c r="AE36" s="373"/>
      <c r="AF36" s="370">
        <v>2444.9939308598473</v>
      </c>
      <c r="AG36" s="373"/>
      <c r="AH36" s="370">
        <v>1875.7577412596802</v>
      </c>
      <c r="AI36" s="373"/>
      <c r="AJ36" s="370">
        <v>1886.4904310740924</v>
      </c>
      <c r="AK36" s="373"/>
      <c r="AL36" s="370">
        <v>1893.0351656184032</v>
      </c>
      <c r="AM36" s="373"/>
      <c r="AN36" s="370">
        <v>1927.4511676185068</v>
      </c>
      <c r="AO36" s="373"/>
      <c r="AP36" s="370">
        <v>1817.1486395033337</v>
      </c>
      <c r="AQ36" s="373"/>
      <c r="AR36" s="370">
        <v>1805.6430581321345</v>
      </c>
      <c r="AS36" s="373"/>
      <c r="AT36" s="370">
        <v>1734.7788940972061</v>
      </c>
      <c r="AU36" s="373"/>
      <c r="AV36" s="370">
        <v>1761.9981299706021</v>
      </c>
      <c r="AW36" s="373"/>
      <c r="AX36" s="370">
        <v>1776.8778741842116</v>
      </c>
      <c r="AY36" s="373"/>
      <c r="AZ36" s="370">
        <v>1790.0085887825628</v>
      </c>
      <c r="BA36" s="373"/>
      <c r="BB36" s="370">
        <v>2190.9562107915553</v>
      </c>
      <c r="BC36" s="373"/>
      <c r="BD36" s="370">
        <v>1787.1901743925191</v>
      </c>
      <c r="BE36" s="373"/>
      <c r="BF36" s="370">
        <v>1823.8050243718951</v>
      </c>
      <c r="BG36" s="373"/>
      <c r="BH36" s="370">
        <v>1816.3450623757324</v>
      </c>
      <c r="BI36" s="373"/>
      <c r="BJ36" s="370">
        <v>1814.1861805770666</v>
      </c>
      <c r="BK36" s="373"/>
      <c r="BL36" s="371">
        <v>1812.0534906787357</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1915.8212650618705</v>
      </c>
      <c r="G37" s="373"/>
      <c r="H37" s="370">
        <v>1977.7382397904607</v>
      </c>
      <c r="I37" s="373"/>
      <c r="J37" s="370">
        <v>1911.5731081835177</v>
      </c>
      <c r="K37" s="373"/>
      <c r="L37" s="370">
        <v>1752.137667748169</v>
      </c>
      <c r="M37" s="373"/>
      <c r="N37" s="370">
        <v>1730.6850446309534</v>
      </c>
      <c r="O37" s="373"/>
      <c r="P37" s="370">
        <v>3181.0756973228094</v>
      </c>
      <c r="Q37" s="373"/>
      <c r="R37" s="370">
        <v>3733.8365360220714</v>
      </c>
      <c r="S37" s="373"/>
      <c r="T37" s="370">
        <v>3363.2436538693205</v>
      </c>
      <c r="U37" s="373"/>
      <c r="V37" s="370">
        <v>3143.3349113639561</v>
      </c>
      <c r="W37" s="373"/>
      <c r="X37" s="370">
        <v>1878.3251847507941</v>
      </c>
      <c r="Y37" s="373"/>
      <c r="Z37" s="370">
        <v>1941.7269604786279</v>
      </c>
      <c r="AA37" s="373"/>
      <c r="AB37" s="370">
        <v>1677.1427603597372</v>
      </c>
      <c r="AC37" s="373"/>
      <c r="AD37" s="370">
        <v>1535.8337625681966</v>
      </c>
      <c r="AE37" s="373"/>
      <c r="AF37" s="370">
        <v>1702.2802600103103</v>
      </c>
      <c r="AG37" s="373"/>
      <c r="AH37" s="370">
        <v>1354.9700497617271</v>
      </c>
      <c r="AI37" s="373"/>
      <c r="AJ37" s="370">
        <v>1293.5004448282932</v>
      </c>
      <c r="AK37" s="373"/>
      <c r="AL37" s="370">
        <v>1122.5498717761288</v>
      </c>
      <c r="AM37" s="373"/>
      <c r="AN37" s="370">
        <v>1295.6068951721693</v>
      </c>
      <c r="AO37" s="373"/>
      <c r="AP37" s="370">
        <v>1234.8819147630429</v>
      </c>
      <c r="AQ37" s="373"/>
      <c r="AR37" s="370">
        <v>1381.414941179471</v>
      </c>
      <c r="AS37" s="373"/>
      <c r="AT37" s="370">
        <v>1523.8296128810839</v>
      </c>
      <c r="AU37" s="373"/>
      <c r="AV37" s="370">
        <v>1414.1211921347276</v>
      </c>
      <c r="AW37" s="373"/>
      <c r="AX37" s="370">
        <v>1551.8789601503825</v>
      </c>
      <c r="AY37" s="373"/>
      <c r="AZ37" s="370">
        <v>1475.7010109162366</v>
      </c>
      <c r="BA37" s="373"/>
      <c r="BB37" s="370">
        <v>1077.3472905982603</v>
      </c>
      <c r="BC37" s="373"/>
      <c r="BD37" s="370">
        <v>1041.4347935833391</v>
      </c>
      <c r="BE37" s="373"/>
      <c r="BF37" s="370">
        <v>1041.7762652502702</v>
      </c>
      <c r="BG37" s="373"/>
      <c r="BH37" s="370">
        <v>1010.1275682930963</v>
      </c>
      <c r="BI37" s="373"/>
      <c r="BJ37" s="370">
        <v>1075.1012918777631</v>
      </c>
      <c r="BK37" s="373"/>
      <c r="BL37" s="371">
        <v>1056.24158877893</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272.47638181781821</v>
      </c>
      <c r="G38" s="373"/>
      <c r="H38" s="374">
        <v>306.89427035526677</v>
      </c>
      <c r="I38" s="373"/>
      <c r="J38" s="374">
        <v>268.80094257568993</v>
      </c>
      <c r="K38" s="373"/>
      <c r="L38" s="374">
        <v>247.23923962909797</v>
      </c>
      <c r="M38" s="373"/>
      <c r="N38" s="374">
        <v>294.28811002346373</v>
      </c>
      <c r="O38" s="373"/>
      <c r="P38" s="374">
        <v>1699.1722204933349</v>
      </c>
      <c r="Q38" s="373" t="s">
        <v>357</v>
      </c>
      <c r="R38" s="374">
        <v>2190.8173005813596</v>
      </c>
      <c r="S38" s="373"/>
      <c r="T38" s="374">
        <v>1837.0779624019519</v>
      </c>
      <c r="U38" s="373"/>
      <c r="V38" s="374">
        <v>1723.442019660145</v>
      </c>
      <c r="W38" s="373"/>
      <c r="X38" s="374">
        <v>529.47558117689493</v>
      </c>
      <c r="Y38" s="373"/>
      <c r="Z38" s="374">
        <v>596.81657359069675</v>
      </c>
      <c r="AA38" s="373"/>
      <c r="AB38" s="374">
        <v>462.97016764983823</v>
      </c>
      <c r="AC38" s="373"/>
      <c r="AD38" s="374">
        <v>366.27114962759555</v>
      </c>
      <c r="AE38" s="373"/>
      <c r="AF38" s="374">
        <v>187.05004118246441</v>
      </c>
      <c r="AG38" s="373"/>
      <c r="AH38" s="374">
        <v>268.60243132596003</v>
      </c>
      <c r="AI38" s="373"/>
      <c r="AJ38" s="374">
        <v>184.43541384685133</v>
      </c>
      <c r="AK38" s="373"/>
      <c r="AL38" s="374">
        <v>122.52003046744956</v>
      </c>
      <c r="AM38" s="373"/>
      <c r="AN38" s="374">
        <v>105.02590045089518</v>
      </c>
      <c r="AO38" s="373"/>
      <c r="AP38" s="374">
        <v>68.163935768699105</v>
      </c>
      <c r="AQ38" s="373"/>
      <c r="AR38" s="374">
        <v>72.473634053381943</v>
      </c>
      <c r="AS38" s="373"/>
      <c r="AT38" s="374">
        <v>81.799960502070391</v>
      </c>
      <c r="AU38" s="373"/>
      <c r="AV38" s="374">
        <v>74.616224010875555</v>
      </c>
      <c r="AW38" s="373"/>
      <c r="AX38" s="374">
        <v>73.84870316357383</v>
      </c>
      <c r="AY38" s="373"/>
      <c r="AZ38" s="374">
        <v>71.521163614851119</v>
      </c>
      <c r="BA38" s="373"/>
      <c r="BB38" s="374">
        <v>74.919009943940878</v>
      </c>
      <c r="BC38" s="373"/>
      <c r="BD38" s="374">
        <v>72.310611896819509</v>
      </c>
      <c r="BE38" s="373"/>
      <c r="BF38" s="374">
        <v>68.298928194400204</v>
      </c>
      <c r="BG38" s="373"/>
      <c r="BH38" s="374">
        <v>67.129070322411891</v>
      </c>
      <c r="BI38" s="373"/>
      <c r="BJ38" s="374">
        <v>75.771013113455382</v>
      </c>
      <c r="BK38" s="373"/>
      <c r="BL38" s="375">
        <v>85.077905649788065</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1643.3448832440522</v>
      </c>
      <c r="G39" s="373"/>
      <c r="H39" s="374">
        <v>1670.8439694351939</v>
      </c>
      <c r="I39" s="373"/>
      <c r="J39" s="374">
        <v>1642.7721656078277</v>
      </c>
      <c r="K39" s="373"/>
      <c r="L39" s="374">
        <v>1504.898428119071</v>
      </c>
      <c r="M39" s="373"/>
      <c r="N39" s="374">
        <v>1436.3969346074896</v>
      </c>
      <c r="O39" s="373"/>
      <c r="P39" s="374">
        <v>1481.9034768294746</v>
      </c>
      <c r="Q39" s="373"/>
      <c r="R39" s="374">
        <v>1543.019235440712</v>
      </c>
      <c r="S39" s="373"/>
      <c r="T39" s="374">
        <v>1526.1656914673686</v>
      </c>
      <c r="U39" s="373"/>
      <c r="V39" s="374">
        <v>1419.8928917038111</v>
      </c>
      <c r="W39" s="373"/>
      <c r="X39" s="374">
        <v>1348.849603573899</v>
      </c>
      <c r="Y39" s="373"/>
      <c r="Z39" s="374">
        <v>1344.9103868879311</v>
      </c>
      <c r="AA39" s="373"/>
      <c r="AB39" s="374">
        <v>1214.1725927098989</v>
      </c>
      <c r="AC39" s="373"/>
      <c r="AD39" s="374">
        <v>1169.562612940601</v>
      </c>
      <c r="AE39" s="373"/>
      <c r="AF39" s="374">
        <v>1515.2302188278459</v>
      </c>
      <c r="AG39" s="373"/>
      <c r="AH39" s="374">
        <v>1086.3676184357671</v>
      </c>
      <c r="AI39" s="373"/>
      <c r="AJ39" s="374">
        <v>1109.0650309814419</v>
      </c>
      <c r="AK39" s="373"/>
      <c r="AL39" s="374">
        <v>1000.0298413086792</v>
      </c>
      <c r="AM39" s="373"/>
      <c r="AN39" s="374">
        <v>1190.580994721274</v>
      </c>
      <c r="AO39" s="373"/>
      <c r="AP39" s="374">
        <v>1166.7179789943439</v>
      </c>
      <c r="AQ39" s="373"/>
      <c r="AR39" s="374">
        <v>1308.9413071260892</v>
      </c>
      <c r="AS39" s="373"/>
      <c r="AT39" s="374">
        <v>1442.0296523790134</v>
      </c>
      <c r="AU39" s="373"/>
      <c r="AV39" s="374">
        <v>1339.504968123852</v>
      </c>
      <c r="AW39" s="373"/>
      <c r="AX39" s="374">
        <v>1478.0302569868086</v>
      </c>
      <c r="AY39" s="373"/>
      <c r="AZ39" s="374">
        <v>1404.1798473013855</v>
      </c>
      <c r="BA39" s="373"/>
      <c r="BB39" s="374">
        <v>1002.4282806543195</v>
      </c>
      <c r="BC39" s="373"/>
      <c r="BD39" s="374">
        <v>969.12418168651971</v>
      </c>
      <c r="BE39" s="373"/>
      <c r="BF39" s="374">
        <v>973.47733705587007</v>
      </c>
      <c r="BG39" s="373"/>
      <c r="BH39" s="374">
        <v>942.99849797068441</v>
      </c>
      <c r="BI39" s="373"/>
      <c r="BJ39" s="374">
        <v>999.33027876430765</v>
      </c>
      <c r="BK39" s="373"/>
      <c r="BL39" s="375">
        <v>971.16368312914199</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1093.5801194924386</v>
      </c>
      <c r="G40" s="373"/>
      <c r="H40" s="370">
        <v>1365.4105947808507</v>
      </c>
      <c r="I40" s="373"/>
      <c r="J40" s="370">
        <v>1237.0192418967308</v>
      </c>
      <c r="K40" s="373"/>
      <c r="L40" s="370">
        <v>1280.4551881108698</v>
      </c>
      <c r="M40" s="373"/>
      <c r="N40" s="370">
        <v>1148.3486264222192</v>
      </c>
      <c r="O40" s="373"/>
      <c r="P40" s="370">
        <v>852.53871821723487</v>
      </c>
      <c r="Q40" s="373"/>
      <c r="R40" s="370">
        <v>893.40822344553499</v>
      </c>
      <c r="S40" s="373"/>
      <c r="T40" s="370">
        <v>929.53205214374998</v>
      </c>
      <c r="U40" s="373"/>
      <c r="V40" s="370">
        <v>817.32300038612993</v>
      </c>
      <c r="W40" s="373"/>
      <c r="X40" s="370">
        <v>754.61750491131227</v>
      </c>
      <c r="Y40" s="373"/>
      <c r="Z40" s="370">
        <v>862.13345226079434</v>
      </c>
      <c r="AA40" s="373"/>
      <c r="AB40" s="370">
        <v>784.83981861216796</v>
      </c>
      <c r="AC40" s="373"/>
      <c r="AD40" s="370">
        <v>859.55791196160567</v>
      </c>
      <c r="AE40" s="373"/>
      <c r="AF40" s="370">
        <v>1027.6817625855124</v>
      </c>
      <c r="AG40" s="373"/>
      <c r="AH40" s="370">
        <v>1048.57029178567</v>
      </c>
      <c r="AI40" s="373"/>
      <c r="AJ40" s="370">
        <v>764.74674681403735</v>
      </c>
      <c r="AK40" s="373"/>
      <c r="AL40" s="370">
        <v>524.81152313569839</v>
      </c>
      <c r="AM40" s="373"/>
      <c r="AN40" s="370">
        <v>495.80650814089495</v>
      </c>
      <c r="AO40" s="373"/>
      <c r="AP40" s="370">
        <v>224.50587014897053</v>
      </c>
      <c r="AQ40" s="373"/>
      <c r="AR40" s="370">
        <v>267.17903147793123</v>
      </c>
      <c r="AS40" s="373"/>
      <c r="AT40" s="370">
        <v>317.43628547494654</v>
      </c>
      <c r="AU40" s="373"/>
      <c r="AV40" s="370">
        <v>259.31545509389957</v>
      </c>
      <c r="AW40" s="373"/>
      <c r="AX40" s="370">
        <v>239.0949834798742</v>
      </c>
      <c r="AY40" s="373"/>
      <c r="AZ40" s="370">
        <v>230.96266450106975</v>
      </c>
      <c r="BA40" s="373"/>
      <c r="BB40" s="370">
        <v>206.39434405444973</v>
      </c>
      <c r="BC40" s="373"/>
      <c r="BD40" s="370">
        <v>255.07447099445756</v>
      </c>
      <c r="BE40" s="373"/>
      <c r="BF40" s="370">
        <v>207.83607412167746</v>
      </c>
      <c r="BG40" s="373"/>
      <c r="BH40" s="370">
        <v>216.45661429426573</v>
      </c>
      <c r="BI40" s="373"/>
      <c r="BJ40" s="370">
        <v>222.05063329448581</v>
      </c>
      <c r="BK40" s="373"/>
      <c r="BL40" s="371">
        <v>195.29313187329464</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2673.4070428631067</v>
      </c>
      <c r="G41" s="373"/>
      <c r="H41" s="370">
        <v>2694.696888122824</v>
      </c>
      <c r="I41" s="373"/>
      <c r="J41" s="370">
        <v>2909.7581122448355</v>
      </c>
      <c r="K41" s="373"/>
      <c r="L41" s="370">
        <v>3186.7411913233559</v>
      </c>
      <c r="M41" s="373"/>
      <c r="N41" s="370">
        <v>3095.8806372349259</v>
      </c>
      <c r="O41" s="373"/>
      <c r="P41" s="370">
        <v>2437.8841352073559</v>
      </c>
      <c r="Q41" s="373"/>
      <c r="R41" s="370">
        <v>2941.2096530921099</v>
      </c>
      <c r="S41" s="373"/>
      <c r="T41" s="370">
        <v>2660.7501477662613</v>
      </c>
      <c r="U41" s="373"/>
      <c r="V41" s="370">
        <v>2739.8946537337501</v>
      </c>
      <c r="W41" s="373"/>
      <c r="X41" s="370">
        <v>2939.5466692900245</v>
      </c>
      <c r="Y41" s="373"/>
      <c r="Z41" s="370">
        <v>3264.0314703399131</v>
      </c>
      <c r="AA41" s="373"/>
      <c r="AB41" s="370">
        <v>3019.0914625320675</v>
      </c>
      <c r="AC41" s="373"/>
      <c r="AD41" s="370">
        <v>2818.4860172480171</v>
      </c>
      <c r="AE41" s="373"/>
      <c r="AF41" s="370">
        <v>3035.3909899128862</v>
      </c>
      <c r="AG41" s="373"/>
      <c r="AH41" s="370">
        <v>2986.9086800792443</v>
      </c>
      <c r="AI41" s="373"/>
      <c r="AJ41" s="370">
        <v>2686.0643990523213</v>
      </c>
      <c r="AK41" s="373"/>
      <c r="AL41" s="370">
        <v>2407.2198771221711</v>
      </c>
      <c r="AM41" s="373"/>
      <c r="AN41" s="370">
        <v>1158.5641894334649</v>
      </c>
      <c r="AO41" s="373"/>
      <c r="AP41" s="370">
        <v>900.6357370424513</v>
      </c>
      <c r="AQ41" s="373"/>
      <c r="AR41" s="370">
        <v>2171.7624840214207</v>
      </c>
      <c r="AS41" s="373"/>
      <c r="AT41" s="370">
        <v>1905.7834136293145</v>
      </c>
      <c r="AU41" s="373"/>
      <c r="AV41" s="370">
        <v>2375.4661095237643</v>
      </c>
      <c r="AW41" s="373"/>
      <c r="AX41" s="370">
        <v>2304.5851813961999</v>
      </c>
      <c r="AY41" s="373"/>
      <c r="AZ41" s="370">
        <v>2258.3217952214491</v>
      </c>
      <c r="BA41" s="373"/>
      <c r="BB41" s="370">
        <v>2228.9687236246709</v>
      </c>
      <c r="BC41" s="373"/>
      <c r="BD41" s="370">
        <v>2164.0961351648011</v>
      </c>
      <c r="BE41" s="373"/>
      <c r="BF41" s="370">
        <v>2019.6661683101815</v>
      </c>
      <c r="BG41" s="373"/>
      <c r="BH41" s="370">
        <v>2002.4850933903183</v>
      </c>
      <c r="BI41" s="373"/>
      <c r="BJ41" s="370">
        <v>2053.601895536191</v>
      </c>
      <c r="BK41" s="373"/>
      <c r="BL41" s="371">
        <v>2242.7024758435778</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315.30389236789637</v>
      </c>
      <c r="G42" s="373"/>
      <c r="H42" s="374">
        <v>408.88711279657673</v>
      </c>
      <c r="I42" s="373"/>
      <c r="J42" s="374">
        <v>387.12205433526333</v>
      </c>
      <c r="K42" s="373"/>
      <c r="L42" s="374">
        <v>477.14909867953753</v>
      </c>
      <c r="M42" s="373"/>
      <c r="N42" s="374">
        <v>369.72460714105341</v>
      </c>
      <c r="O42" s="373"/>
      <c r="P42" s="374">
        <v>171.68169056037263</v>
      </c>
      <c r="Q42" s="373"/>
      <c r="R42" s="374">
        <v>343.98802213590551</v>
      </c>
      <c r="S42" s="373"/>
      <c r="T42" s="374">
        <v>229.68456209090081</v>
      </c>
      <c r="U42" s="373"/>
      <c r="V42" s="374">
        <v>229.36278193660729</v>
      </c>
      <c r="W42" s="373"/>
      <c r="X42" s="374">
        <v>510.63061194030934</v>
      </c>
      <c r="Y42" s="373"/>
      <c r="Z42" s="374">
        <v>456.59768327097623</v>
      </c>
      <c r="AA42" s="373"/>
      <c r="AB42" s="374">
        <v>582.44269466535195</v>
      </c>
      <c r="AC42" s="373"/>
      <c r="AD42" s="374">
        <v>380.23187128902572</v>
      </c>
      <c r="AE42" s="373"/>
      <c r="AF42" s="374">
        <v>473.84394577518333</v>
      </c>
      <c r="AG42" s="373"/>
      <c r="AH42" s="374">
        <v>471.43443382757886</v>
      </c>
      <c r="AI42" s="373"/>
      <c r="AJ42" s="374">
        <v>326.98277784532849</v>
      </c>
      <c r="AK42" s="373"/>
      <c r="AL42" s="374">
        <v>228.5211080702482</v>
      </c>
      <c r="AM42" s="373"/>
      <c r="AN42" s="374">
        <v>213.31461674446592</v>
      </c>
      <c r="AO42" s="373"/>
      <c r="AP42" s="374">
        <v>190.38350337802129</v>
      </c>
      <c r="AQ42" s="373"/>
      <c r="AR42" s="374">
        <v>209.10516330054671</v>
      </c>
      <c r="AS42" s="373"/>
      <c r="AT42" s="374">
        <v>295.03188745564393</v>
      </c>
      <c r="AU42" s="373"/>
      <c r="AV42" s="374">
        <v>303.001113999609</v>
      </c>
      <c r="AW42" s="373"/>
      <c r="AX42" s="374">
        <v>216.46791303713152</v>
      </c>
      <c r="AY42" s="373"/>
      <c r="AZ42" s="374">
        <v>221.26655020380528</v>
      </c>
      <c r="BA42" s="373"/>
      <c r="BB42" s="374">
        <v>178.64816708298733</v>
      </c>
      <c r="BC42" s="373"/>
      <c r="BD42" s="374">
        <v>211.37609797852235</v>
      </c>
      <c r="BE42" s="373"/>
      <c r="BF42" s="374">
        <v>221.00181752630752</v>
      </c>
      <c r="BG42" s="373"/>
      <c r="BH42" s="374">
        <v>196.01194305806061</v>
      </c>
      <c r="BI42" s="373"/>
      <c r="BJ42" s="374">
        <v>195.62340952908676</v>
      </c>
      <c r="BK42" s="373"/>
      <c r="BL42" s="375">
        <v>190.92659414324066</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944.25143217520804</v>
      </c>
      <c r="G43" s="373"/>
      <c r="H43" s="374">
        <v>826.11119365595709</v>
      </c>
      <c r="I43" s="373"/>
      <c r="J43" s="374">
        <v>1285.1221713866157</v>
      </c>
      <c r="K43" s="373"/>
      <c r="L43" s="374">
        <v>1243.5955335919646</v>
      </c>
      <c r="M43" s="373"/>
      <c r="N43" s="374">
        <v>1492.7934654327207</v>
      </c>
      <c r="O43" s="373"/>
      <c r="P43" s="374">
        <v>1149.4093787548406</v>
      </c>
      <c r="Q43" s="373"/>
      <c r="R43" s="374">
        <v>1117.3928558760365</v>
      </c>
      <c r="S43" s="373"/>
      <c r="T43" s="374">
        <v>926.01494553885766</v>
      </c>
      <c r="U43" s="373"/>
      <c r="V43" s="374">
        <v>931.39949225453699</v>
      </c>
      <c r="W43" s="373"/>
      <c r="X43" s="374">
        <v>1039.3903374506558</v>
      </c>
      <c r="Y43" s="373"/>
      <c r="Z43" s="374">
        <v>1143.7204430188028</v>
      </c>
      <c r="AA43" s="373"/>
      <c r="AB43" s="374">
        <v>904.48393927100983</v>
      </c>
      <c r="AC43" s="373"/>
      <c r="AD43" s="374">
        <v>975.77149004520925</v>
      </c>
      <c r="AE43" s="373"/>
      <c r="AF43" s="374">
        <v>563.95357767856115</v>
      </c>
      <c r="AG43" s="373"/>
      <c r="AH43" s="374">
        <v>1716.6959140208139</v>
      </c>
      <c r="AI43" s="373"/>
      <c r="AJ43" s="374">
        <v>1087.3423838504868</v>
      </c>
      <c r="AK43" s="373"/>
      <c r="AL43" s="374">
        <v>435.67647978033324</v>
      </c>
      <c r="AM43" s="373"/>
      <c r="AN43" s="374">
        <v>404.34005942326661</v>
      </c>
      <c r="AO43" s="373"/>
      <c r="AP43" s="374">
        <v>296.83429342730068</v>
      </c>
      <c r="AQ43" s="373"/>
      <c r="AR43" s="374">
        <v>353.73009739157362</v>
      </c>
      <c r="AS43" s="373"/>
      <c r="AT43" s="374">
        <v>364.40600378384192</v>
      </c>
      <c r="AU43" s="373"/>
      <c r="AV43" s="374">
        <v>526.4594970621331</v>
      </c>
      <c r="AW43" s="373"/>
      <c r="AX43" s="374">
        <v>958.87736241464609</v>
      </c>
      <c r="AY43" s="373"/>
      <c r="AZ43" s="374">
        <v>560.62125020774556</v>
      </c>
      <c r="BA43" s="373"/>
      <c r="BB43" s="374">
        <v>563.60158095688269</v>
      </c>
      <c r="BC43" s="373"/>
      <c r="BD43" s="374">
        <v>691.73678057982124</v>
      </c>
      <c r="BE43" s="373"/>
      <c r="BF43" s="374">
        <v>804.64076377955143</v>
      </c>
      <c r="BG43" s="373"/>
      <c r="BH43" s="374">
        <v>810.98939962771431</v>
      </c>
      <c r="BI43" s="373"/>
      <c r="BJ43" s="374">
        <v>363.8589182989582</v>
      </c>
      <c r="BK43" s="373"/>
      <c r="BL43" s="375">
        <v>546.02413866551012</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1413.8517183200024</v>
      </c>
      <c r="G44" s="373"/>
      <c r="H44" s="374">
        <v>1459.6985816702904</v>
      </c>
      <c r="I44" s="373"/>
      <c r="J44" s="374">
        <v>1237.5138865229567</v>
      </c>
      <c r="K44" s="373"/>
      <c r="L44" s="374">
        <v>1465.9965590518539</v>
      </c>
      <c r="M44" s="373"/>
      <c r="N44" s="374">
        <v>1233.3625646611517</v>
      </c>
      <c r="O44" s="373"/>
      <c r="P44" s="374">
        <v>1116.793065892143</v>
      </c>
      <c r="Q44" s="373"/>
      <c r="R44" s="374">
        <v>1479.828775080168</v>
      </c>
      <c r="S44" s="373"/>
      <c r="T44" s="374">
        <v>1505.0506401365028</v>
      </c>
      <c r="U44" s="373"/>
      <c r="V44" s="374">
        <v>1579.1323795426058</v>
      </c>
      <c r="W44" s="373"/>
      <c r="X44" s="374">
        <v>1389.5257198990591</v>
      </c>
      <c r="Y44" s="373"/>
      <c r="Z44" s="374">
        <v>1663.7133440501341</v>
      </c>
      <c r="AA44" s="373"/>
      <c r="AB44" s="374">
        <v>1532.1648285957058</v>
      </c>
      <c r="AC44" s="373"/>
      <c r="AD44" s="374">
        <v>1462.4826559137821</v>
      </c>
      <c r="AE44" s="373"/>
      <c r="AF44" s="374">
        <v>1997.5934664591418</v>
      </c>
      <c r="AG44" s="373"/>
      <c r="AH44" s="374">
        <v>798.77833223085133</v>
      </c>
      <c r="AI44" s="373"/>
      <c r="AJ44" s="374">
        <v>1271.7392373565062</v>
      </c>
      <c r="AK44" s="373"/>
      <c r="AL44" s="374">
        <v>1743.0222892715899</v>
      </c>
      <c r="AM44" s="373"/>
      <c r="AN44" s="374">
        <v>540.90951326573224</v>
      </c>
      <c r="AO44" s="373"/>
      <c r="AP44" s="374">
        <v>413.4179402371293</v>
      </c>
      <c r="AQ44" s="373"/>
      <c r="AR44" s="374">
        <v>1608.9272233293004</v>
      </c>
      <c r="AS44" s="373"/>
      <c r="AT44" s="374">
        <v>1246.3455223898286</v>
      </c>
      <c r="AU44" s="373"/>
      <c r="AV44" s="374">
        <v>1546.0054984620224</v>
      </c>
      <c r="AW44" s="373"/>
      <c r="AX44" s="374">
        <v>1129.2399059444224</v>
      </c>
      <c r="AY44" s="373"/>
      <c r="AZ44" s="374">
        <v>1476.4339948098982</v>
      </c>
      <c r="BA44" s="373"/>
      <c r="BB44" s="374">
        <v>1486.7189755848008</v>
      </c>
      <c r="BC44" s="373"/>
      <c r="BD44" s="374">
        <v>1260.9832566064576</v>
      </c>
      <c r="BE44" s="373"/>
      <c r="BF44" s="374">
        <v>994.02358700432239</v>
      </c>
      <c r="BG44" s="373"/>
      <c r="BH44" s="374">
        <v>995.48375070454335</v>
      </c>
      <c r="BI44" s="373"/>
      <c r="BJ44" s="374">
        <v>1494.1195677081462</v>
      </c>
      <c r="BK44" s="373"/>
      <c r="BL44" s="375">
        <v>1505.7517430348271</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3115.4748236432106</v>
      </c>
      <c r="G45" s="373"/>
      <c r="H45" s="370">
        <v>3033.2412468763532</v>
      </c>
      <c r="I45" s="373"/>
      <c r="J45" s="370">
        <v>2827.3053678929477</v>
      </c>
      <c r="K45" s="373"/>
      <c r="L45" s="370">
        <v>2712.3917560109967</v>
      </c>
      <c r="M45" s="373"/>
      <c r="N45" s="370">
        <v>2633.0456276333725</v>
      </c>
      <c r="O45" s="373"/>
      <c r="P45" s="370">
        <v>2306.6291188317959</v>
      </c>
      <c r="Q45" s="373"/>
      <c r="R45" s="370">
        <v>2541.5954835327211</v>
      </c>
      <c r="S45" s="373"/>
      <c r="T45" s="370">
        <v>2634.4878010289826</v>
      </c>
      <c r="U45" s="373"/>
      <c r="V45" s="370">
        <v>2692.0866855343379</v>
      </c>
      <c r="W45" s="373"/>
      <c r="X45" s="370">
        <v>2753.9204358026905</v>
      </c>
      <c r="Y45" s="373"/>
      <c r="Z45" s="370">
        <v>3296.3666166788175</v>
      </c>
      <c r="AA45" s="373"/>
      <c r="AB45" s="370">
        <v>3078.32783278329</v>
      </c>
      <c r="AC45" s="373"/>
      <c r="AD45" s="370">
        <v>2813.3027886151799</v>
      </c>
      <c r="AE45" s="373"/>
      <c r="AF45" s="370">
        <v>2652.3265331775801</v>
      </c>
      <c r="AG45" s="373"/>
      <c r="AH45" s="370">
        <v>2529.8843257597987</v>
      </c>
      <c r="AI45" s="373"/>
      <c r="AJ45" s="370">
        <v>2096.95985481453</v>
      </c>
      <c r="AK45" s="373"/>
      <c r="AL45" s="370">
        <v>1464.5724279795527</v>
      </c>
      <c r="AM45" s="373"/>
      <c r="AN45" s="370">
        <v>1385.4222538484621</v>
      </c>
      <c r="AO45" s="373"/>
      <c r="AP45" s="370">
        <v>511.14195494058197</v>
      </c>
      <c r="AQ45" s="373"/>
      <c r="AR45" s="370">
        <v>650.98714514114181</v>
      </c>
      <c r="AS45" s="373"/>
      <c r="AT45" s="370">
        <v>702.85670235223688</v>
      </c>
      <c r="AU45" s="373"/>
      <c r="AV45" s="370">
        <v>717.67680635685679</v>
      </c>
      <c r="AW45" s="373"/>
      <c r="AX45" s="370">
        <v>655.4272319093692</v>
      </c>
      <c r="AY45" s="373"/>
      <c r="AZ45" s="370">
        <v>658.7109404891645</v>
      </c>
      <c r="BA45" s="373"/>
      <c r="BB45" s="370">
        <v>642.88813970961883</v>
      </c>
      <c r="BC45" s="373"/>
      <c r="BD45" s="370">
        <v>614.4155363280471</v>
      </c>
      <c r="BE45" s="373"/>
      <c r="BF45" s="370">
        <v>667.21771433971435</v>
      </c>
      <c r="BG45" s="373"/>
      <c r="BH45" s="370">
        <v>590.55995304745113</v>
      </c>
      <c r="BI45" s="373"/>
      <c r="BJ45" s="370">
        <v>516.73718846714075</v>
      </c>
      <c r="BK45" s="373"/>
      <c r="BL45" s="371">
        <v>437.4656641078368</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2823.5145693951135</v>
      </c>
      <c r="G46" s="373"/>
      <c r="H46" s="374">
        <v>2719.450694303498</v>
      </c>
      <c r="I46" s="373"/>
      <c r="J46" s="374">
        <v>2551.3472618756005</v>
      </c>
      <c r="K46" s="373"/>
      <c r="L46" s="374">
        <v>2463.0212578006958</v>
      </c>
      <c r="M46" s="373"/>
      <c r="N46" s="374">
        <v>2371.8708862096742</v>
      </c>
      <c r="O46" s="373"/>
      <c r="P46" s="374">
        <v>1928.4684494381756</v>
      </c>
      <c r="Q46" s="373"/>
      <c r="R46" s="374">
        <v>2097.1292354051416</v>
      </c>
      <c r="S46" s="373"/>
      <c r="T46" s="374">
        <v>2140.6144321462366</v>
      </c>
      <c r="U46" s="373"/>
      <c r="V46" s="374">
        <v>2166.1204583771055</v>
      </c>
      <c r="W46" s="373"/>
      <c r="X46" s="374">
        <v>2248.6635122159587</v>
      </c>
      <c r="Y46" s="373"/>
      <c r="Z46" s="374">
        <v>2645.7478991081507</v>
      </c>
      <c r="AA46" s="373"/>
      <c r="AB46" s="374">
        <v>2235.8554984516354</v>
      </c>
      <c r="AC46" s="373"/>
      <c r="AD46" s="374">
        <v>2226.304905636935</v>
      </c>
      <c r="AE46" s="373"/>
      <c r="AF46" s="374">
        <v>2530.4951571275278</v>
      </c>
      <c r="AG46" s="373"/>
      <c r="AH46" s="374">
        <v>2413.1569382915854</v>
      </c>
      <c r="AI46" s="373"/>
      <c r="AJ46" s="374">
        <v>1996.3151769709957</v>
      </c>
      <c r="AK46" s="373"/>
      <c r="AL46" s="374">
        <v>1357.9745554618764</v>
      </c>
      <c r="AM46" s="373"/>
      <c r="AN46" s="374">
        <v>1291.4949697019397</v>
      </c>
      <c r="AO46" s="373"/>
      <c r="AP46" s="374">
        <v>439.19509949545454</v>
      </c>
      <c r="AQ46" s="373"/>
      <c r="AR46" s="374">
        <v>576.64900871160251</v>
      </c>
      <c r="AS46" s="373"/>
      <c r="AT46" s="374">
        <v>616.5917297969678</v>
      </c>
      <c r="AU46" s="373"/>
      <c r="AV46" s="374">
        <v>626.12697343658817</v>
      </c>
      <c r="AW46" s="373"/>
      <c r="AX46" s="374">
        <v>569.75010658770304</v>
      </c>
      <c r="AY46" s="373"/>
      <c r="AZ46" s="374">
        <v>489.06326009155998</v>
      </c>
      <c r="BA46" s="373"/>
      <c r="BB46" s="374">
        <v>476.86531836928526</v>
      </c>
      <c r="BC46" s="373"/>
      <c r="BD46" s="374">
        <v>516.90121874339479</v>
      </c>
      <c r="BE46" s="373"/>
      <c r="BF46" s="374">
        <v>498.57801647021103</v>
      </c>
      <c r="BG46" s="373"/>
      <c r="BH46" s="374">
        <v>454.36362488321834</v>
      </c>
      <c r="BI46" s="373"/>
      <c r="BJ46" s="374">
        <v>392.92433205693777</v>
      </c>
      <c r="BK46" s="373"/>
      <c r="BL46" s="375">
        <v>355.0565818149156</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12.427772161422975</v>
      </c>
      <c r="G47" s="373"/>
      <c r="H47" s="374">
        <v>10.118348154154139</v>
      </c>
      <c r="I47" s="373"/>
      <c r="J47" s="374">
        <v>8.2682053007367617</v>
      </c>
      <c r="K47" s="373"/>
      <c r="L47" s="374">
        <v>10.470288538339608</v>
      </c>
      <c r="M47" s="373"/>
      <c r="N47" s="374">
        <v>7.5803465139302864</v>
      </c>
      <c r="O47" s="373"/>
      <c r="P47" s="374">
        <v>181.09408326395985</v>
      </c>
      <c r="Q47" s="373"/>
      <c r="R47" s="374">
        <v>206.52432037313545</v>
      </c>
      <c r="S47" s="373"/>
      <c r="T47" s="374">
        <v>272.51245798326937</v>
      </c>
      <c r="U47" s="373"/>
      <c r="V47" s="374">
        <v>249.4534552690433</v>
      </c>
      <c r="W47" s="373"/>
      <c r="X47" s="374">
        <v>298.50409035899975</v>
      </c>
      <c r="Y47" s="373"/>
      <c r="Z47" s="374">
        <v>240.59355213058933</v>
      </c>
      <c r="AA47" s="373"/>
      <c r="AB47" s="374">
        <v>306.64485178658629</v>
      </c>
      <c r="AC47" s="373"/>
      <c r="AD47" s="374">
        <v>192.61047294769713</v>
      </c>
      <c r="AE47" s="373"/>
      <c r="AF47" s="374">
        <v>6.6907759117429766</v>
      </c>
      <c r="AG47" s="373"/>
      <c r="AH47" s="374">
        <v>6.1155827787929624</v>
      </c>
      <c r="AI47" s="373"/>
      <c r="AJ47" s="374">
        <v>6.441336055342143</v>
      </c>
      <c r="AK47" s="373"/>
      <c r="AL47" s="374">
        <v>5.4864110684854968</v>
      </c>
      <c r="AM47" s="373"/>
      <c r="AN47" s="374">
        <v>2.4858000991789662</v>
      </c>
      <c r="AO47" s="373"/>
      <c r="AP47" s="374">
        <v>3.2523373358411996</v>
      </c>
      <c r="AQ47" s="373"/>
      <c r="AR47" s="374">
        <v>3.5621686197959197</v>
      </c>
      <c r="AS47" s="373"/>
      <c r="AT47" s="374">
        <v>5.1497976820335847</v>
      </c>
      <c r="AU47" s="373"/>
      <c r="AV47" s="374">
        <v>4.3108216249312692</v>
      </c>
      <c r="AW47" s="373"/>
      <c r="AX47" s="374">
        <v>4.2741067207716146</v>
      </c>
      <c r="AY47" s="373"/>
      <c r="AZ47" s="374">
        <v>2.6753451225216516</v>
      </c>
      <c r="BA47" s="373"/>
      <c r="BB47" s="374">
        <v>3.7549488613187081</v>
      </c>
      <c r="BC47" s="373"/>
      <c r="BD47" s="374">
        <v>3.7451837007268018</v>
      </c>
      <c r="BE47" s="373"/>
      <c r="BF47" s="374">
        <v>4.16591576836064</v>
      </c>
      <c r="BG47" s="373"/>
      <c r="BH47" s="374">
        <v>4.1238652431085114</v>
      </c>
      <c r="BI47" s="373"/>
      <c r="BJ47" s="374">
        <v>4.2963842740009328</v>
      </c>
      <c r="BK47" s="373"/>
      <c r="BL47" s="375">
        <v>4.1680889306208204</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0.84368183247396678</v>
      </c>
      <c r="G48" s="373"/>
      <c r="H48" s="374">
        <v>0.51991152603393109</v>
      </c>
      <c r="I48" s="373"/>
      <c r="J48" s="374">
        <v>1.2007477171324747</v>
      </c>
      <c r="K48" s="373"/>
      <c r="L48" s="374">
        <v>1.0406800638428677</v>
      </c>
      <c r="M48" s="373"/>
      <c r="N48" s="374">
        <v>1.3937725518207482</v>
      </c>
      <c r="O48" s="373"/>
      <c r="P48" s="374">
        <v>20.565205024694166</v>
      </c>
      <c r="Q48" s="373"/>
      <c r="R48" s="374">
        <v>33.68149112862416</v>
      </c>
      <c r="S48" s="373"/>
      <c r="T48" s="374">
        <v>75.324261688626834</v>
      </c>
      <c r="U48" s="373"/>
      <c r="V48" s="374">
        <v>97.369300079129431</v>
      </c>
      <c r="W48" s="373"/>
      <c r="X48" s="374">
        <v>84.873358343360096</v>
      </c>
      <c r="Y48" s="373"/>
      <c r="Z48" s="374">
        <v>253.30016276011563</v>
      </c>
      <c r="AA48" s="373"/>
      <c r="AB48" s="374">
        <v>196.58617936270036</v>
      </c>
      <c r="AC48" s="373"/>
      <c r="AD48" s="374">
        <v>141.89772476280376</v>
      </c>
      <c r="AE48" s="373"/>
      <c r="AF48" s="374">
        <v>0.74446663603475416</v>
      </c>
      <c r="AG48" s="373"/>
      <c r="AH48" s="374">
        <v>1.7650436322093479</v>
      </c>
      <c r="AI48" s="373"/>
      <c r="AJ48" s="374">
        <v>1.3298599272566789</v>
      </c>
      <c r="AK48" s="373"/>
      <c r="AL48" s="374">
        <v>1.6595084257196469</v>
      </c>
      <c r="AM48" s="373"/>
      <c r="AN48" s="374">
        <v>1.5497865522790266</v>
      </c>
      <c r="AO48" s="373"/>
      <c r="AP48" s="374">
        <v>0.87953106436360651</v>
      </c>
      <c r="AQ48" s="373"/>
      <c r="AR48" s="374">
        <v>1.0394647577644107</v>
      </c>
      <c r="AS48" s="373"/>
      <c r="AT48" s="374">
        <v>1.1562148389708313</v>
      </c>
      <c r="AU48" s="373"/>
      <c r="AV48" s="374">
        <v>1.3426664377137025</v>
      </c>
      <c r="AW48" s="373"/>
      <c r="AX48" s="374">
        <v>1.4042158772671955</v>
      </c>
      <c r="AY48" s="373"/>
      <c r="AZ48" s="374">
        <v>1.7439772971181953</v>
      </c>
      <c r="BA48" s="373"/>
      <c r="BB48" s="374">
        <v>1.7901839020040289</v>
      </c>
      <c r="BC48" s="373"/>
      <c r="BD48" s="374">
        <v>1.6618573950481861</v>
      </c>
      <c r="BE48" s="373"/>
      <c r="BF48" s="374">
        <v>1.2263925552398065</v>
      </c>
      <c r="BG48" s="373"/>
      <c r="BH48" s="374">
        <v>1.2129313042350611</v>
      </c>
      <c r="BI48" s="373"/>
      <c r="BJ48" s="374">
        <v>1.2719989014286568</v>
      </c>
      <c r="BK48" s="373"/>
      <c r="BL48" s="375">
        <v>1.3304729481985722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217.39196651121088</v>
      </c>
      <c r="G49" s="373"/>
      <c r="H49" s="374">
        <v>237.80907851267568</v>
      </c>
      <c r="I49" s="373"/>
      <c r="J49" s="374">
        <v>198.82542879217769</v>
      </c>
      <c r="K49" s="373"/>
      <c r="L49" s="374">
        <v>163.89590473789247</v>
      </c>
      <c r="M49" s="373"/>
      <c r="N49" s="374">
        <v>177.96216080324382</v>
      </c>
      <c r="O49" s="373"/>
      <c r="P49" s="374">
        <v>124.73782248080424</v>
      </c>
      <c r="Q49" s="373"/>
      <c r="R49" s="374">
        <v>146.54672046593245</v>
      </c>
      <c r="S49" s="373"/>
      <c r="T49" s="374">
        <v>97.244003778396205</v>
      </c>
      <c r="U49" s="373"/>
      <c r="V49" s="374">
        <v>128.15199303923575</v>
      </c>
      <c r="W49" s="373"/>
      <c r="X49" s="374">
        <v>81.669267003707134</v>
      </c>
      <c r="Y49" s="373"/>
      <c r="Z49" s="374">
        <v>99.462867274709765</v>
      </c>
      <c r="AA49" s="373"/>
      <c r="AB49" s="374">
        <v>292.73517544906463</v>
      </c>
      <c r="AC49" s="373"/>
      <c r="AD49" s="374">
        <v>214.41298938398597</v>
      </c>
      <c r="AE49" s="373"/>
      <c r="AF49" s="374">
        <v>79.320164877169347</v>
      </c>
      <c r="AG49" s="373"/>
      <c r="AH49" s="374">
        <v>76.324719617865327</v>
      </c>
      <c r="AI49" s="373"/>
      <c r="AJ49" s="374">
        <v>63.522338299381353</v>
      </c>
      <c r="AK49" s="373"/>
      <c r="AL49" s="374">
        <v>75.14323227058631</v>
      </c>
      <c r="AM49" s="373"/>
      <c r="AN49" s="374">
        <v>63.607229223052201</v>
      </c>
      <c r="AO49" s="373"/>
      <c r="AP49" s="374">
        <v>48.390269884373055</v>
      </c>
      <c r="AQ49" s="373"/>
      <c r="AR49" s="374">
        <v>49.112209251056875</v>
      </c>
      <c r="AS49" s="373"/>
      <c r="AT49" s="374">
        <v>57.591290709089805</v>
      </c>
      <c r="AU49" s="373"/>
      <c r="AV49" s="374">
        <v>63.996466686664576</v>
      </c>
      <c r="AW49" s="373"/>
      <c r="AX49" s="374">
        <v>57.559844377212215</v>
      </c>
      <c r="AY49" s="373"/>
      <c r="AZ49" s="374">
        <v>144.04409703588763</v>
      </c>
      <c r="BA49" s="373"/>
      <c r="BB49" s="374">
        <v>134.66697942906063</v>
      </c>
      <c r="BC49" s="373"/>
      <c r="BD49" s="374">
        <v>63.485328582672224</v>
      </c>
      <c r="BE49" s="373"/>
      <c r="BF49" s="374">
        <v>140.34071164849303</v>
      </c>
      <c r="BG49" s="373"/>
      <c r="BH49" s="374">
        <v>112.04635501524471</v>
      </c>
      <c r="BI49" s="373"/>
      <c r="BJ49" s="374">
        <v>100.85976733299664</v>
      </c>
      <c r="BK49" s="373"/>
      <c r="BL49" s="375">
        <v>58.350094033485647</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61.296833742989342</v>
      </c>
      <c r="G50" s="373"/>
      <c r="H50" s="374">
        <v>65.343214379991508</v>
      </c>
      <c r="I50" s="373"/>
      <c r="J50" s="374">
        <v>67.663724207300461</v>
      </c>
      <c r="K50" s="373"/>
      <c r="L50" s="374">
        <v>73.963624870225999</v>
      </c>
      <c r="M50" s="373"/>
      <c r="N50" s="374">
        <v>74.238461554703363</v>
      </c>
      <c r="O50" s="373"/>
      <c r="P50" s="374">
        <v>51.763558624162016</v>
      </c>
      <c r="Q50" s="373"/>
      <c r="R50" s="374">
        <v>57.713716159887142</v>
      </c>
      <c r="S50" s="373"/>
      <c r="T50" s="374">
        <v>48.792645432453391</v>
      </c>
      <c r="U50" s="373"/>
      <c r="V50" s="374">
        <v>50.991478769824184</v>
      </c>
      <c r="W50" s="373"/>
      <c r="X50" s="374">
        <v>40.210207880664797</v>
      </c>
      <c r="Y50" s="373"/>
      <c r="Z50" s="374">
        <v>57.26213540525216</v>
      </c>
      <c r="AA50" s="373"/>
      <c r="AB50" s="374">
        <v>46.506127733303359</v>
      </c>
      <c r="AC50" s="373"/>
      <c r="AD50" s="374">
        <v>38.076695883758518</v>
      </c>
      <c r="AE50" s="373"/>
      <c r="AF50" s="374">
        <v>35.075968625105418</v>
      </c>
      <c r="AG50" s="373"/>
      <c r="AH50" s="374">
        <v>32.522041439345884</v>
      </c>
      <c r="AI50" s="373"/>
      <c r="AJ50" s="374">
        <v>29.351143561554139</v>
      </c>
      <c r="AK50" s="373"/>
      <c r="AL50" s="374">
        <v>24.308720752884796</v>
      </c>
      <c r="AM50" s="373"/>
      <c r="AN50" s="374">
        <v>26.284468272012301</v>
      </c>
      <c r="AO50" s="373"/>
      <c r="AP50" s="374">
        <v>19.424717160549562</v>
      </c>
      <c r="AQ50" s="373"/>
      <c r="AR50" s="374">
        <v>20.624293800921976</v>
      </c>
      <c r="AS50" s="373"/>
      <c r="AT50" s="374">
        <v>22.367669325174759</v>
      </c>
      <c r="AU50" s="373"/>
      <c r="AV50" s="374">
        <v>21.899878170959084</v>
      </c>
      <c r="AW50" s="373"/>
      <c r="AX50" s="374">
        <v>22.438958346415021</v>
      </c>
      <c r="AY50" s="373"/>
      <c r="AZ50" s="374">
        <v>21.184260942076968</v>
      </c>
      <c r="BA50" s="373"/>
      <c r="BB50" s="374">
        <v>25.810709147950256</v>
      </c>
      <c r="BC50" s="373"/>
      <c r="BD50" s="374">
        <v>28.621947906205115</v>
      </c>
      <c r="BE50" s="373"/>
      <c r="BF50" s="374">
        <v>22.906677897409892</v>
      </c>
      <c r="BG50" s="373"/>
      <c r="BH50" s="374">
        <v>18.813176601644493</v>
      </c>
      <c r="BI50" s="373"/>
      <c r="BJ50" s="374">
        <v>17.384705901776716</v>
      </c>
      <c r="BK50" s="373"/>
      <c r="BL50" s="375">
        <v>18.560426380616175</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142.33756571973075</v>
      </c>
      <c r="G51" s="373"/>
      <c r="H51" s="370">
        <v>133.37308202917197</v>
      </c>
      <c r="I51" s="373"/>
      <c r="J51" s="370">
        <v>135.46013277199046</v>
      </c>
      <c r="K51" s="373"/>
      <c r="L51" s="370">
        <v>145.37924047885744</v>
      </c>
      <c r="M51" s="373"/>
      <c r="N51" s="370">
        <v>134.30991480489305</v>
      </c>
      <c r="O51" s="373"/>
      <c r="P51" s="370">
        <v>118.88203066252018</v>
      </c>
      <c r="Q51" s="373"/>
      <c r="R51" s="370">
        <v>147.44151011670604</v>
      </c>
      <c r="S51" s="373"/>
      <c r="T51" s="370">
        <v>125.89366573412067</v>
      </c>
      <c r="U51" s="373"/>
      <c r="V51" s="370">
        <v>113.96534916928988</v>
      </c>
      <c r="W51" s="373"/>
      <c r="X51" s="370">
        <v>103.54919021410868</v>
      </c>
      <c r="Y51" s="373"/>
      <c r="Z51" s="370">
        <v>115.76014953439727</v>
      </c>
      <c r="AA51" s="373"/>
      <c r="AB51" s="370">
        <v>100.09813060505221</v>
      </c>
      <c r="AC51" s="373"/>
      <c r="AD51" s="370">
        <v>80.407502925832986</v>
      </c>
      <c r="AE51" s="373"/>
      <c r="AF51" s="370">
        <v>85.703036671132423</v>
      </c>
      <c r="AG51" s="373"/>
      <c r="AH51" s="370">
        <v>85.614551420899105</v>
      </c>
      <c r="AI51" s="373"/>
      <c r="AJ51" s="370">
        <v>92.217696313740845</v>
      </c>
      <c r="AK51" s="373"/>
      <c r="AL51" s="370">
        <v>84.36743725133806</v>
      </c>
      <c r="AM51" s="373"/>
      <c r="AN51" s="370">
        <v>106.61685054488021</v>
      </c>
      <c r="AO51" s="373"/>
      <c r="AP51" s="370">
        <v>107.15859631594714</v>
      </c>
      <c r="AQ51" s="373"/>
      <c r="AR51" s="370">
        <v>120.92915157636064</v>
      </c>
      <c r="AS51" s="373"/>
      <c r="AT51" s="370">
        <v>123.75322857826738</v>
      </c>
      <c r="AU51" s="373"/>
      <c r="AV51" s="370">
        <v>120.5722946253729</v>
      </c>
      <c r="AW51" s="373"/>
      <c r="AX51" s="370">
        <v>129.02531650283117</v>
      </c>
      <c r="AY51" s="373"/>
      <c r="AZ51" s="370">
        <v>116.34747190301294</v>
      </c>
      <c r="BA51" s="373"/>
      <c r="BB51" s="370">
        <v>130.01491963446026</v>
      </c>
      <c r="BC51" s="373"/>
      <c r="BD51" s="370">
        <v>137.17676680086433</v>
      </c>
      <c r="BE51" s="373"/>
      <c r="BF51" s="370">
        <v>126.45367594284612</v>
      </c>
      <c r="BG51" s="373"/>
      <c r="BH51" s="370">
        <v>115.18583381363887</v>
      </c>
      <c r="BI51" s="373"/>
      <c r="BJ51" s="370">
        <v>112.96435103011278</v>
      </c>
      <c r="BK51" s="373"/>
      <c r="BL51" s="371">
        <v>128.51654237093234</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292.9721502765463</v>
      </c>
      <c r="G52" s="373"/>
      <c r="H52" s="370">
        <v>338.72133332502682</v>
      </c>
      <c r="I52" s="373"/>
      <c r="J52" s="370">
        <v>308.95369288865032</v>
      </c>
      <c r="K52" s="373"/>
      <c r="L52" s="370">
        <v>305.2372184735828</v>
      </c>
      <c r="M52" s="373"/>
      <c r="N52" s="370">
        <v>312.61878365706536</v>
      </c>
      <c r="O52" s="373"/>
      <c r="P52" s="370">
        <v>311.80301146662248</v>
      </c>
      <c r="Q52" s="373"/>
      <c r="R52" s="370">
        <v>392.90426376581786</v>
      </c>
      <c r="S52" s="373"/>
      <c r="T52" s="370">
        <v>393.20175321635122</v>
      </c>
      <c r="U52" s="373"/>
      <c r="V52" s="370">
        <v>378.77988071530666</v>
      </c>
      <c r="W52" s="373"/>
      <c r="X52" s="370">
        <v>380.32875943881083</v>
      </c>
      <c r="Y52" s="373"/>
      <c r="Z52" s="370">
        <v>301.52216910224843</v>
      </c>
      <c r="AA52" s="373"/>
      <c r="AB52" s="370">
        <v>268.68805440109674</v>
      </c>
      <c r="AC52" s="373"/>
      <c r="AD52" s="370">
        <v>236.67857649122027</v>
      </c>
      <c r="AE52" s="373"/>
      <c r="AF52" s="370">
        <v>192.77605519741169</v>
      </c>
      <c r="AG52" s="373"/>
      <c r="AH52" s="370">
        <v>218.26515019228037</v>
      </c>
      <c r="AI52" s="373"/>
      <c r="AJ52" s="370">
        <v>184.46306332614364</v>
      </c>
      <c r="AK52" s="373"/>
      <c r="AL52" s="370">
        <v>150.4309122302115</v>
      </c>
      <c r="AM52" s="373"/>
      <c r="AN52" s="370">
        <v>164.11991989910888</v>
      </c>
      <c r="AO52" s="373"/>
      <c r="AP52" s="370">
        <v>75.147726953802433</v>
      </c>
      <c r="AQ52" s="373"/>
      <c r="AR52" s="370">
        <v>81.198658191623764</v>
      </c>
      <c r="AS52" s="373"/>
      <c r="AT52" s="370">
        <v>91.896760288969631</v>
      </c>
      <c r="AU52" s="373"/>
      <c r="AV52" s="370">
        <v>92.780218515560364</v>
      </c>
      <c r="AW52" s="373"/>
      <c r="AX52" s="370">
        <v>106.14737506430251</v>
      </c>
      <c r="AY52" s="373"/>
      <c r="AZ52" s="370">
        <v>100.30232150904918</v>
      </c>
      <c r="BA52" s="373"/>
      <c r="BB52" s="370">
        <v>97.516859667544864</v>
      </c>
      <c r="BC52" s="373"/>
      <c r="BD52" s="370">
        <v>115.92796233352759</v>
      </c>
      <c r="BE52" s="373"/>
      <c r="BF52" s="370">
        <v>116.28332775364828</v>
      </c>
      <c r="BG52" s="373"/>
      <c r="BH52" s="370">
        <v>104.43842287068435</v>
      </c>
      <c r="BI52" s="373"/>
      <c r="BJ52" s="370">
        <v>100.24777775850391</v>
      </c>
      <c r="BK52" s="373"/>
      <c r="BL52" s="371">
        <v>112.43022779369575</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8"/>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34.375811583411256</v>
      </c>
      <c r="G54" s="373"/>
      <c r="H54" s="374">
        <v>45.485632971809899</v>
      </c>
      <c r="I54" s="373"/>
      <c r="J54" s="374">
        <v>36.008056562423981</v>
      </c>
      <c r="K54" s="373"/>
      <c r="L54" s="374">
        <v>32.320670823705612</v>
      </c>
      <c r="M54" s="373"/>
      <c r="N54" s="374">
        <v>34.592810171003194</v>
      </c>
      <c r="O54" s="373"/>
      <c r="P54" s="374">
        <v>32.599646791730514</v>
      </c>
      <c r="Q54" s="373"/>
      <c r="R54" s="374">
        <v>34.015434799289608</v>
      </c>
      <c r="S54" s="373"/>
      <c r="T54" s="374">
        <v>36.516424992856592</v>
      </c>
      <c r="U54" s="373"/>
      <c r="V54" s="374">
        <v>38.505692746837134</v>
      </c>
      <c r="W54" s="373"/>
      <c r="X54" s="374">
        <v>33.196514320140317</v>
      </c>
      <c r="Y54" s="373"/>
      <c r="Z54" s="374">
        <v>40.092368269181115</v>
      </c>
      <c r="AA54" s="373"/>
      <c r="AB54" s="374">
        <v>38.53953546351034</v>
      </c>
      <c r="AC54" s="373"/>
      <c r="AD54" s="374">
        <v>29.49460365712229</v>
      </c>
      <c r="AE54" s="373"/>
      <c r="AF54" s="374">
        <v>31.223568349052478</v>
      </c>
      <c r="AG54" s="373"/>
      <c r="AH54" s="374">
        <v>26.452494614574402</v>
      </c>
      <c r="AI54" s="373"/>
      <c r="AJ54" s="374">
        <v>24.501379174267814</v>
      </c>
      <c r="AK54" s="373"/>
      <c r="AL54" s="374">
        <v>18.959737353379587</v>
      </c>
      <c r="AM54" s="373"/>
      <c r="AN54" s="374">
        <v>22.066740972975463</v>
      </c>
      <c r="AO54" s="373"/>
      <c r="AP54" s="374">
        <v>16.174699148538036</v>
      </c>
      <c r="AQ54" s="373"/>
      <c r="AR54" s="374">
        <v>17.748121915328898</v>
      </c>
      <c r="AS54" s="373"/>
      <c r="AT54" s="374">
        <v>19.894522472685562</v>
      </c>
      <c r="AU54" s="373"/>
      <c r="AV54" s="374">
        <v>12.946896208082848</v>
      </c>
      <c r="AW54" s="373"/>
      <c r="AX54" s="374">
        <v>19.387624990277704</v>
      </c>
      <c r="AY54" s="373"/>
      <c r="AZ54" s="374">
        <v>18.545845967760851</v>
      </c>
      <c r="BA54" s="373"/>
      <c r="BB54" s="374">
        <v>14.354446025728592</v>
      </c>
      <c r="BC54" s="373"/>
      <c r="BD54" s="374">
        <v>18.896626865089743</v>
      </c>
      <c r="BE54" s="373"/>
      <c r="BF54" s="374">
        <v>11.116399009054685</v>
      </c>
      <c r="BG54" s="373"/>
      <c r="BH54" s="374">
        <v>10.639479444267897</v>
      </c>
      <c r="BI54" s="373"/>
      <c r="BJ54" s="374">
        <v>10.125011654843885</v>
      </c>
      <c r="BK54" s="373"/>
      <c r="BL54" s="375">
        <v>11.053719815696489</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21.628488593821604</v>
      </c>
      <c r="G55" s="373"/>
      <c r="H55" s="374">
        <v>25.633938385013067</v>
      </c>
      <c r="I55" s="373"/>
      <c r="J55" s="374">
        <v>28.474877229905701</v>
      </c>
      <c r="K55" s="373"/>
      <c r="L55" s="374">
        <v>26.761912546454827</v>
      </c>
      <c r="M55" s="373"/>
      <c r="N55" s="374">
        <v>34.337467188691846</v>
      </c>
      <c r="O55" s="373"/>
      <c r="P55" s="374">
        <v>96.901781604885471</v>
      </c>
      <c r="Q55" s="373"/>
      <c r="R55" s="374">
        <v>138.5005372585664</v>
      </c>
      <c r="S55" s="373"/>
      <c r="T55" s="374">
        <v>162.1194449950026</v>
      </c>
      <c r="U55" s="373"/>
      <c r="V55" s="374">
        <v>139.44579171248546</v>
      </c>
      <c r="W55" s="373"/>
      <c r="X55" s="374">
        <v>164.31718179767211</v>
      </c>
      <c r="Y55" s="373"/>
      <c r="Z55" s="374">
        <v>45.532565709773898</v>
      </c>
      <c r="AA55" s="373"/>
      <c r="AB55" s="374">
        <v>50.482115452980558</v>
      </c>
      <c r="AC55" s="373"/>
      <c r="AD55" s="374">
        <v>39.296704159172698</v>
      </c>
      <c r="AE55" s="373"/>
      <c r="AF55" s="374">
        <v>13.029973032937203</v>
      </c>
      <c r="AG55" s="373"/>
      <c r="AH55" s="374">
        <v>23.334528521451432</v>
      </c>
      <c r="AI55" s="373"/>
      <c r="AJ55" s="374">
        <v>14.953153554872991</v>
      </c>
      <c r="AK55" s="373"/>
      <c r="AL55" s="374">
        <v>10.45918568255016</v>
      </c>
      <c r="AM55" s="373"/>
      <c r="AN55" s="374">
        <v>9.8302636776215753</v>
      </c>
      <c r="AO55" s="373"/>
      <c r="AP55" s="374">
        <v>4.9964456611445263</v>
      </c>
      <c r="AQ55" s="373"/>
      <c r="AR55" s="374">
        <v>5.2086040374050233</v>
      </c>
      <c r="AS55" s="373"/>
      <c r="AT55" s="374">
        <v>6.2758009065319742</v>
      </c>
      <c r="AU55" s="373"/>
      <c r="AV55" s="374">
        <v>5.7530682691305248</v>
      </c>
      <c r="AW55" s="373"/>
      <c r="AX55" s="374">
        <v>6.2850857878114548</v>
      </c>
      <c r="AY55" s="373"/>
      <c r="AZ55" s="374">
        <v>5.8414959439080612</v>
      </c>
      <c r="BA55" s="373"/>
      <c r="BB55" s="374">
        <v>5.9402715753022965</v>
      </c>
      <c r="BC55" s="373"/>
      <c r="BD55" s="374">
        <v>6.1746309354013293</v>
      </c>
      <c r="BE55" s="373"/>
      <c r="BF55" s="374">
        <v>6.7042479368951096</v>
      </c>
      <c r="BG55" s="373"/>
      <c r="BH55" s="374">
        <v>6.8216364264656697</v>
      </c>
      <c r="BI55" s="373"/>
      <c r="BJ55" s="374">
        <v>6.9042423225310232</v>
      </c>
      <c r="BK55" s="373"/>
      <c r="BL55" s="375">
        <v>7.644845499311776</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168.51800833110497</v>
      </c>
      <c r="G56" s="373"/>
      <c r="H56" s="378">
        <v>178.2788508992796</v>
      </c>
      <c r="I56" s="373"/>
      <c r="J56" s="378">
        <v>166.83155156969249</v>
      </c>
      <c r="K56" s="373"/>
      <c r="L56" s="378">
        <v>186.88187150289872</v>
      </c>
      <c r="M56" s="373"/>
      <c r="N56" s="378">
        <v>175.08362146764765</v>
      </c>
      <c r="O56" s="373"/>
      <c r="P56" s="378">
        <v>127.03486083713631</v>
      </c>
      <c r="Q56" s="373"/>
      <c r="R56" s="378">
        <v>150.2401119069938</v>
      </c>
      <c r="S56" s="373"/>
      <c r="T56" s="378">
        <v>144.84989868555024</v>
      </c>
      <c r="U56" s="373"/>
      <c r="V56" s="378">
        <v>148.52118868416605</v>
      </c>
      <c r="W56" s="373"/>
      <c r="X56" s="378">
        <v>131.66137438447601</v>
      </c>
      <c r="Y56" s="373"/>
      <c r="Z56" s="378">
        <v>158.97670128542708</v>
      </c>
      <c r="AA56" s="373"/>
      <c r="AB56" s="378">
        <v>121.08530367967099</v>
      </c>
      <c r="AC56" s="373"/>
      <c r="AD56" s="378">
        <v>100.73141390546084</v>
      </c>
      <c r="AE56" s="373"/>
      <c r="AF56" s="378">
        <v>83.65852420047112</v>
      </c>
      <c r="AG56" s="373"/>
      <c r="AH56" s="378">
        <v>84.060678475612576</v>
      </c>
      <c r="AI56" s="373"/>
      <c r="AJ56" s="378">
        <v>68.329848494614879</v>
      </c>
      <c r="AK56" s="373"/>
      <c r="AL56" s="378">
        <v>48.344891398036552</v>
      </c>
      <c r="AM56" s="373"/>
      <c r="AN56" s="378">
        <v>48.820125227122745</v>
      </c>
      <c r="AO56" s="373"/>
      <c r="AP56" s="378">
        <v>11.829289404238859</v>
      </c>
      <c r="AQ56" s="373"/>
      <c r="AR56" s="378">
        <v>13.297633698660578</v>
      </c>
      <c r="AS56" s="373"/>
      <c r="AT56" s="378">
        <v>14.327268477803782</v>
      </c>
      <c r="AU56" s="373"/>
      <c r="AV56" s="378">
        <v>13.53157864323104</v>
      </c>
      <c r="AW56" s="373"/>
      <c r="AX56" s="378">
        <v>14.495260223073931</v>
      </c>
      <c r="AY56" s="373"/>
      <c r="AZ56" s="378">
        <v>13.676475188064561</v>
      </c>
      <c r="BA56" s="373"/>
      <c r="BB56" s="378">
        <v>16.446666840287872</v>
      </c>
      <c r="BC56" s="373"/>
      <c r="BD56" s="378">
        <v>17.601594622791904</v>
      </c>
      <c r="BE56" s="373"/>
      <c r="BF56" s="378">
        <v>15.2679599541715</v>
      </c>
      <c r="BG56" s="373"/>
      <c r="BH56" s="378">
        <v>12.566212412315393</v>
      </c>
      <c r="BI56" s="373"/>
      <c r="BJ56" s="378">
        <v>11.611887340572967</v>
      </c>
      <c r="BK56" s="373"/>
      <c r="BL56" s="379">
        <v>12.87568726600338</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68.449841768208472</v>
      </c>
      <c r="G57" s="373"/>
      <c r="H57" s="378">
        <v>89.322911068924256</v>
      </c>
      <c r="I57" s="373"/>
      <c r="J57" s="378">
        <v>77.639207526628155</v>
      </c>
      <c r="K57" s="373"/>
      <c r="L57" s="378">
        <v>59.27276360052366</v>
      </c>
      <c r="M57" s="373"/>
      <c r="N57" s="378">
        <v>68.60488482972265</v>
      </c>
      <c r="O57" s="373"/>
      <c r="P57" s="378">
        <v>55.26672223287018</v>
      </c>
      <c r="Q57" s="373"/>
      <c r="R57" s="378">
        <v>70.148179800967995</v>
      </c>
      <c r="S57" s="373"/>
      <c r="T57" s="378">
        <v>49.715984542941776</v>
      </c>
      <c r="U57" s="373"/>
      <c r="V57" s="378">
        <v>52.307207571818019</v>
      </c>
      <c r="W57" s="373"/>
      <c r="X57" s="378">
        <v>51.153688936522379</v>
      </c>
      <c r="Y57" s="373"/>
      <c r="Z57" s="378">
        <v>56.92053383786633</v>
      </c>
      <c r="AA57" s="373"/>
      <c r="AB57" s="378">
        <v>58.581099804934887</v>
      </c>
      <c r="AC57" s="373"/>
      <c r="AD57" s="378">
        <v>67.15585476946444</v>
      </c>
      <c r="AE57" s="373"/>
      <c r="AF57" s="378">
        <v>64.863989614950896</v>
      </c>
      <c r="AG57" s="373"/>
      <c r="AH57" s="378">
        <v>84.41744858064196</v>
      </c>
      <c r="AI57" s="373"/>
      <c r="AJ57" s="378">
        <v>76.678682102387967</v>
      </c>
      <c r="AK57" s="373"/>
      <c r="AL57" s="378">
        <v>72.667097796245216</v>
      </c>
      <c r="AM57" s="373"/>
      <c r="AN57" s="378">
        <v>83.402790021389094</v>
      </c>
      <c r="AO57" s="373"/>
      <c r="AP57" s="378">
        <v>42.14729273988101</v>
      </c>
      <c r="AQ57" s="373"/>
      <c r="AR57" s="378">
        <v>44.944298540229262</v>
      </c>
      <c r="AS57" s="373"/>
      <c r="AT57" s="378">
        <v>51.399168431948318</v>
      </c>
      <c r="AU57" s="373"/>
      <c r="AV57" s="378">
        <v>60.548675395115943</v>
      </c>
      <c r="AW57" s="373"/>
      <c r="AX57" s="378">
        <v>65.979404063139413</v>
      </c>
      <c r="AY57" s="373"/>
      <c r="AZ57" s="378">
        <v>62.238504409315709</v>
      </c>
      <c r="BA57" s="373"/>
      <c r="BB57" s="378">
        <v>60.775475226226106</v>
      </c>
      <c r="BC57" s="373"/>
      <c r="BD57" s="378">
        <v>73.255109910244613</v>
      </c>
      <c r="BE57" s="373"/>
      <c r="BF57" s="378">
        <v>83.194720853526988</v>
      </c>
      <c r="BG57" s="373"/>
      <c r="BH57" s="378">
        <v>74.41109458763539</v>
      </c>
      <c r="BI57" s="373"/>
      <c r="BJ57" s="378">
        <v>71.606636440556045</v>
      </c>
      <c r="BK57" s="373"/>
      <c r="BL57" s="379">
        <v>80.8559752126841</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803.83470091103402</v>
      </c>
      <c r="G58" s="373"/>
      <c r="H58" s="370">
        <v>427.72606999776019</v>
      </c>
      <c r="I58" s="373"/>
      <c r="J58" s="370">
        <v>394.1922195455445</v>
      </c>
      <c r="K58" s="373"/>
      <c r="L58" s="370">
        <v>349.7252251315827</v>
      </c>
      <c r="M58" s="373"/>
      <c r="N58" s="370">
        <v>340.07310925201773</v>
      </c>
      <c r="O58" s="373"/>
      <c r="P58" s="370">
        <v>202.61775031172598</v>
      </c>
      <c r="Q58" s="373"/>
      <c r="R58" s="370">
        <v>214.67517039898379</v>
      </c>
      <c r="S58" s="373"/>
      <c r="T58" s="370">
        <v>283.68632448612885</v>
      </c>
      <c r="U58" s="373"/>
      <c r="V58" s="370">
        <v>265.99038069138339</v>
      </c>
      <c r="W58" s="373"/>
      <c r="X58" s="370">
        <v>234.58155340431904</v>
      </c>
      <c r="Y58" s="373"/>
      <c r="Z58" s="370">
        <v>296.63548531576532</v>
      </c>
      <c r="AA58" s="373"/>
      <c r="AB58" s="370">
        <v>239.01966665015757</v>
      </c>
      <c r="AC58" s="373"/>
      <c r="AD58" s="370">
        <v>198.28189397949581</v>
      </c>
      <c r="AE58" s="373"/>
      <c r="AF58" s="370">
        <v>163.90414323777011</v>
      </c>
      <c r="AG58" s="373"/>
      <c r="AH58" s="370">
        <v>176.4575478663638</v>
      </c>
      <c r="AI58" s="373"/>
      <c r="AJ58" s="370">
        <v>157.82104913590524</v>
      </c>
      <c r="AK58" s="373"/>
      <c r="AL58" s="370">
        <v>125.70561257132834</v>
      </c>
      <c r="AM58" s="373"/>
      <c r="AN58" s="370">
        <v>125.08336418146327</v>
      </c>
      <c r="AO58" s="373"/>
      <c r="AP58" s="370">
        <v>46.466435467587715</v>
      </c>
      <c r="AQ58" s="373"/>
      <c r="AR58" s="370">
        <v>50.263096540076909</v>
      </c>
      <c r="AS58" s="373"/>
      <c r="AT58" s="370">
        <v>55.886066972983073</v>
      </c>
      <c r="AU58" s="373"/>
      <c r="AV58" s="370">
        <v>55.929646826344985</v>
      </c>
      <c r="AW58" s="373"/>
      <c r="AX58" s="370">
        <v>57.738007771495688</v>
      </c>
      <c r="AY58" s="373"/>
      <c r="AZ58" s="370">
        <v>54.326102704494339</v>
      </c>
      <c r="BA58" s="373"/>
      <c r="BB58" s="370">
        <v>51.67322053852223</v>
      </c>
      <c r="BC58" s="373"/>
      <c r="BD58" s="370">
        <v>53.677616842777539</v>
      </c>
      <c r="BE58" s="373"/>
      <c r="BF58" s="370">
        <v>62.823962809083952</v>
      </c>
      <c r="BG58" s="373"/>
      <c r="BH58" s="370">
        <v>57.132090411621363</v>
      </c>
      <c r="BI58" s="373"/>
      <c r="BJ58" s="370">
        <v>54.533909593266003</v>
      </c>
      <c r="BK58" s="373"/>
      <c r="BL58" s="371">
        <v>60.501313193486439</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588.08693213679942</v>
      </c>
      <c r="G59" s="373"/>
      <c r="H59" s="374">
        <v>333.5079394439054</v>
      </c>
      <c r="I59" s="373"/>
      <c r="J59" s="374">
        <v>296.55831723168092</v>
      </c>
      <c r="K59" s="373"/>
      <c r="L59" s="374">
        <v>214.73502171507513</v>
      </c>
      <c r="M59" s="373"/>
      <c r="N59" s="374">
        <v>171.78617622573771</v>
      </c>
      <c r="O59" s="373"/>
      <c r="P59" s="374">
        <v>108.12383173429845</v>
      </c>
      <c r="Q59" s="373"/>
      <c r="R59" s="374">
        <v>123.61860160747739</v>
      </c>
      <c r="S59" s="373"/>
      <c r="T59" s="374">
        <v>182.18353133931785</v>
      </c>
      <c r="U59" s="373"/>
      <c r="V59" s="374">
        <v>177.9505536998073</v>
      </c>
      <c r="W59" s="373"/>
      <c r="X59" s="374">
        <v>153.76444181644823</v>
      </c>
      <c r="Y59" s="373"/>
      <c r="Z59" s="374">
        <v>216.29454987692483</v>
      </c>
      <c r="AA59" s="373"/>
      <c r="AB59" s="374">
        <v>183.3086705446062</v>
      </c>
      <c r="AC59" s="373"/>
      <c r="AD59" s="374">
        <v>138.81533609988986</v>
      </c>
      <c r="AE59" s="373"/>
      <c r="AF59" s="374">
        <v>91.963910385388473</v>
      </c>
      <c r="AG59" s="373"/>
      <c r="AH59" s="374">
        <v>125.66378388214802</v>
      </c>
      <c r="AI59" s="373"/>
      <c r="AJ59" s="374">
        <v>116.65329022952449</v>
      </c>
      <c r="AK59" s="373"/>
      <c r="AL59" s="374">
        <v>86.458207657373535</v>
      </c>
      <c r="AM59" s="373"/>
      <c r="AN59" s="374">
        <v>91.217745796006582</v>
      </c>
      <c r="AO59" s="373"/>
      <c r="AP59" s="374">
        <v>26.390442946161382</v>
      </c>
      <c r="AQ59" s="373"/>
      <c r="AR59" s="374">
        <v>27.94241448284739</v>
      </c>
      <c r="AS59" s="373"/>
      <c r="AT59" s="374">
        <v>30.727485122346359</v>
      </c>
      <c r="AU59" s="373"/>
      <c r="AV59" s="374">
        <v>31.130494281418049</v>
      </c>
      <c r="AW59" s="373"/>
      <c r="AX59" s="374">
        <v>31.55755400659395</v>
      </c>
      <c r="AY59" s="373"/>
      <c r="AZ59" s="374">
        <v>29.961218898172529</v>
      </c>
      <c r="BA59" s="373"/>
      <c r="BB59" s="374">
        <v>36.863590274522977</v>
      </c>
      <c r="BC59" s="373"/>
      <c r="BD59" s="374">
        <v>38.106545802761332</v>
      </c>
      <c r="BE59" s="373"/>
      <c r="BF59" s="374">
        <v>34.183554421059199</v>
      </c>
      <c r="BG59" s="373"/>
      <c r="BH59" s="374">
        <v>31.723279317797822</v>
      </c>
      <c r="BI59" s="373"/>
      <c r="BJ59" s="374">
        <v>29.856264443123084</v>
      </c>
      <c r="BK59" s="373"/>
      <c r="BL59" s="375">
        <v>33.201736865367344</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180.74891708537623</v>
      </c>
      <c r="G60" s="373"/>
      <c r="H60" s="374">
        <v>74.521191784469693</v>
      </c>
      <c r="I60" s="373"/>
      <c r="J60" s="374">
        <v>84.591704184364445</v>
      </c>
      <c r="K60" s="373"/>
      <c r="L60" s="374">
        <v>123.50402668854983</v>
      </c>
      <c r="M60" s="373"/>
      <c r="N60" s="374">
        <v>151.73389282127349</v>
      </c>
      <c r="O60" s="373"/>
      <c r="P60" s="374">
        <v>87.539496035837615</v>
      </c>
      <c r="Q60" s="373"/>
      <c r="R60" s="374">
        <v>84.984465354195976</v>
      </c>
      <c r="S60" s="373"/>
      <c r="T60" s="374">
        <v>90.742301622073384</v>
      </c>
      <c r="U60" s="373"/>
      <c r="V60" s="374">
        <v>80.45816206924151</v>
      </c>
      <c r="W60" s="373"/>
      <c r="X60" s="374">
        <v>72.522498228353868</v>
      </c>
      <c r="Y60" s="373"/>
      <c r="Z60" s="374">
        <v>63.875742895572543</v>
      </c>
      <c r="AA60" s="373"/>
      <c r="AB60" s="374">
        <v>36.740695087764287</v>
      </c>
      <c r="AC60" s="373"/>
      <c r="AD60" s="374">
        <v>43.984280231177188</v>
      </c>
      <c r="AE60" s="373"/>
      <c r="AF60" s="374">
        <v>44.61946760301052</v>
      </c>
      <c r="AG60" s="373"/>
      <c r="AH60" s="374">
        <v>30.600500303495494</v>
      </c>
      <c r="AI60" s="373"/>
      <c r="AJ60" s="374">
        <v>20.264442112300344</v>
      </c>
      <c r="AK60" s="373"/>
      <c r="AL60" s="374">
        <v>21.475036153859794</v>
      </c>
      <c r="AM60" s="373"/>
      <c r="AN60" s="374">
        <v>12.513644741631921</v>
      </c>
      <c r="AO60" s="373"/>
      <c r="AP60" s="374">
        <v>6.9714431386713924</v>
      </c>
      <c r="AQ60" s="373"/>
      <c r="AR60" s="374">
        <v>7.3196835305142844</v>
      </c>
      <c r="AS60" s="373"/>
      <c r="AT60" s="374">
        <v>7.9243743934594431</v>
      </c>
      <c r="AU60" s="373"/>
      <c r="AV60" s="374">
        <v>7.9308193455054372</v>
      </c>
      <c r="AW60" s="373"/>
      <c r="AX60" s="374">
        <v>8.0313273337388935</v>
      </c>
      <c r="AY60" s="373"/>
      <c r="AZ60" s="374">
        <v>7.3986124083772689</v>
      </c>
      <c r="BA60" s="373"/>
      <c r="BB60" s="374">
        <v>9.1224408581846781</v>
      </c>
      <c r="BC60" s="373"/>
      <c r="BD60" s="374">
        <v>9.7372109872163399</v>
      </c>
      <c r="BE60" s="373"/>
      <c r="BF60" s="374">
        <v>8.518745522598131</v>
      </c>
      <c r="BG60" s="373"/>
      <c r="BH60" s="374">
        <v>7.0679794026698364</v>
      </c>
      <c r="BI60" s="373"/>
      <c r="BJ60" s="374">
        <v>7.4475371250984255</v>
      </c>
      <c r="BK60" s="373"/>
      <c r="BL60" s="375">
        <v>8.3006106904883161</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34.998851688858394</v>
      </c>
      <c r="G61" s="373"/>
      <c r="H61" s="374">
        <v>19.696938769385088</v>
      </c>
      <c r="I61" s="373"/>
      <c r="J61" s="374">
        <v>13.042198129499107</v>
      </c>
      <c r="K61" s="373"/>
      <c r="L61" s="374">
        <v>11.486176727957742</v>
      </c>
      <c r="M61" s="373"/>
      <c r="N61" s="374">
        <v>16.553040205006528</v>
      </c>
      <c r="O61" s="373"/>
      <c r="P61" s="374">
        <v>6.9544225415899428</v>
      </c>
      <c r="Q61" s="373"/>
      <c r="R61" s="374">
        <v>6.0721034373104379</v>
      </c>
      <c r="S61" s="373"/>
      <c r="T61" s="374">
        <v>10.760491524737658</v>
      </c>
      <c r="U61" s="373"/>
      <c r="V61" s="374">
        <v>7.5816649223345891</v>
      </c>
      <c r="W61" s="373"/>
      <c r="X61" s="374">
        <v>8.2946133595169584</v>
      </c>
      <c r="Y61" s="373"/>
      <c r="Z61" s="374">
        <v>16.465192543267978</v>
      </c>
      <c r="AA61" s="373"/>
      <c r="AB61" s="374">
        <v>18.97030101778709</v>
      </c>
      <c r="AC61" s="373"/>
      <c r="AD61" s="374">
        <v>15.482277648428756</v>
      </c>
      <c r="AE61" s="373"/>
      <c r="AF61" s="374">
        <v>27.320765249371135</v>
      </c>
      <c r="AG61" s="373"/>
      <c r="AH61" s="374">
        <v>20.193263680720257</v>
      </c>
      <c r="AI61" s="373"/>
      <c r="AJ61" s="374">
        <v>20.903316794080396</v>
      </c>
      <c r="AK61" s="373"/>
      <c r="AL61" s="374">
        <v>17.772368760095027</v>
      </c>
      <c r="AM61" s="373"/>
      <c r="AN61" s="374">
        <v>21.35197364382476</v>
      </c>
      <c r="AO61" s="373"/>
      <c r="AP61" s="374">
        <v>13.104549382754941</v>
      </c>
      <c r="AQ61" s="373"/>
      <c r="AR61" s="374">
        <v>15.000998526715238</v>
      </c>
      <c r="AS61" s="373"/>
      <c r="AT61" s="374">
        <v>17.234207457177266</v>
      </c>
      <c r="AU61" s="373"/>
      <c r="AV61" s="374">
        <v>16.8683331994215</v>
      </c>
      <c r="AW61" s="373"/>
      <c r="AX61" s="374">
        <v>18.149126431162841</v>
      </c>
      <c r="AY61" s="373"/>
      <c r="AZ61" s="374">
        <v>16.966271397944539</v>
      </c>
      <c r="BA61" s="373"/>
      <c r="BB61" s="374">
        <v>5.687189405814582</v>
      </c>
      <c r="BC61" s="373"/>
      <c r="BD61" s="374">
        <v>5.833860052799861</v>
      </c>
      <c r="BE61" s="373"/>
      <c r="BF61" s="374">
        <v>20.121662865426618</v>
      </c>
      <c r="BG61" s="373"/>
      <c r="BH61" s="374">
        <v>18.340831691153706</v>
      </c>
      <c r="BI61" s="373"/>
      <c r="BJ61" s="374">
        <v>17.23010802504449</v>
      </c>
      <c r="BK61" s="373"/>
      <c r="BL61" s="375">
        <v>18.998965637630771</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640.01293963569196</v>
      </c>
      <c r="G62" s="373"/>
      <c r="H62" s="370">
        <v>624.46733184395907</v>
      </c>
      <c r="I62" s="373"/>
      <c r="J62" s="370">
        <v>572.95434124387725</v>
      </c>
      <c r="K62" s="373"/>
      <c r="L62" s="370">
        <v>676.08078444088778</v>
      </c>
      <c r="M62" s="373"/>
      <c r="N62" s="370">
        <v>522.61492734366084</v>
      </c>
      <c r="O62" s="373"/>
      <c r="P62" s="370">
        <v>551.75972495886083</v>
      </c>
      <c r="Q62" s="373"/>
      <c r="R62" s="370">
        <v>630.0784229693777</v>
      </c>
      <c r="S62" s="373"/>
      <c r="T62" s="370">
        <v>522.36443801735675</v>
      </c>
      <c r="U62" s="373"/>
      <c r="V62" s="370">
        <v>498.429174646935</v>
      </c>
      <c r="W62" s="373"/>
      <c r="X62" s="370">
        <v>456.20749366891675</v>
      </c>
      <c r="Y62" s="373"/>
      <c r="Z62" s="370">
        <v>443.57261767449916</v>
      </c>
      <c r="AA62" s="373"/>
      <c r="AB62" s="370">
        <v>350.73342676420003</v>
      </c>
      <c r="AC62" s="373"/>
      <c r="AD62" s="370">
        <v>352.48729424002539</v>
      </c>
      <c r="AE62" s="373"/>
      <c r="AF62" s="370">
        <v>336.70454555350386</v>
      </c>
      <c r="AG62" s="373"/>
      <c r="AH62" s="370">
        <v>333.47030860449911</v>
      </c>
      <c r="AI62" s="373"/>
      <c r="AJ62" s="370">
        <v>257.69470393511614</v>
      </c>
      <c r="AK62" s="373"/>
      <c r="AL62" s="370">
        <v>199.99386929085009</v>
      </c>
      <c r="AM62" s="373"/>
      <c r="AN62" s="370">
        <v>223.62692379872377</v>
      </c>
      <c r="AO62" s="373"/>
      <c r="AP62" s="370">
        <v>116.67919172741948</v>
      </c>
      <c r="AQ62" s="373"/>
      <c r="AR62" s="370">
        <v>90.215049026296057</v>
      </c>
      <c r="AS62" s="373"/>
      <c r="AT62" s="370">
        <v>97.846614306740832</v>
      </c>
      <c r="AU62" s="373"/>
      <c r="AV62" s="370">
        <v>125.78136424551053</v>
      </c>
      <c r="AW62" s="373"/>
      <c r="AX62" s="370">
        <v>110.82411127357776</v>
      </c>
      <c r="AY62" s="373"/>
      <c r="AZ62" s="370">
        <v>105.1396503173836</v>
      </c>
      <c r="BA62" s="373"/>
      <c r="BB62" s="370">
        <v>79.784071774924215</v>
      </c>
      <c r="BC62" s="373"/>
      <c r="BD62" s="370">
        <v>75.004038200122991</v>
      </c>
      <c r="BE62" s="373"/>
      <c r="BF62" s="370">
        <v>87.625290179042949</v>
      </c>
      <c r="BG62" s="373"/>
      <c r="BH62" s="370">
        <v>92.05867847087832</v>
      </c>
      <c r="BI62" s="373"/>
      <c r="BJ62" s="370">
        <v>83.124679253401226</v>
      </c>
      <c r="BK62" s="373"/>
      <c r="BL62" s="371">
        <v>94.925720688013087</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260.71050709481517</v>
      </c>
      <c r="G64" s="373"/>
      <c r="H64" s="370">
        <v>295.51019227085476</v>
      </c>
      <c r="I64" s="373"/>
      <c r="J64" s="370">
        <v>301.20209002573336</v>
      </c>
      <c r="K64" s="373"/>
      <c r="L64" s="370">
        <v>322.59778067700358</v>
      </c>
      <c r="M64" s="373"/>
      <c r="N64" s="370">
        <v>416.45648246653099</v>
      </c>
      <c r="O64" s="373"/>
      <c r="P64" s="370">
        <v>1049.5188898018596</v>
      </c>
      <c r="Q64" s="373"/>
      <c r="R64" s="370">
        <v>905.20993643318309</v>
      </c>
      <c r="S64" s="373"/>
      <c r="T64" s="370">
        <v>710.90874835400984</v>
      </c>
      <c r="U64" s="373"/>
      <c r="V64" s="370">
        <v>621.40666723798597</v>
      </c>
      <c r="W64" s="373"/>
      <c r="X64" s="370">
        <v>712.91236479317161</v>
      </c>
      <c r="Y64" s="373"/>
      <c r="Z64" s="370">
        <v>562.42980544717659</v>
      </c>
      <c r="AA64" s="373"/>
      <c r="AB64" s="370">
        <v>258.47405768879446</v>
      </c>
      <c r="AC64" s="373"/>
      <c r="AD64" s="370">
        <v>286.51516795291673</v>
      </c>
      <c r="AE64" s="373"/>
      <c r="AF64" s="370">
        <v>262.82441077508963</v>
      </c>
      <c r="AG64" s="373"/>
      <c r="AH64" s="370">
        <v>386.78556146492394</v>
      </c>
      <c r="AI64" s="373"/>
      <c r="AJ64" s="370">
        <v>236.81591353008039</v>
      </c>
      <c r="AK64" s="373"/>
      <c r="AL64" s="370">
        <v>241.96884212458286</v>
      </c>
      <c r="AM64" s="373"/>
      <c r="AN64" s="370">
        <v>248.2524556823175</v>
      </c>
      <c r="AO64" s="373"/>
      <c r="AP64" s="370">
        <v>238.2182864916067</v>
      </c>
      <c r="AQ64" s="373"/>
      <c r="AR64" s="370">
        <v>250.67466070570572</v>
      </c>
      <c r="AS64" s="373"/>
      <c r="AT64" s="370">
        <v>242.37381881050342</v>
      </c>
      <c r="AU64" s="373"/>
      <c r="AV64" s="370">
        <v>244.13324419123779</v>
      </c>
      <c r="AW64" s="373"/>
      <c r="AX64" s="370">
        <v>262.50675150682696</v>
      </c>
      <c r="AY64" s="373"/>
      <c r="AZ64" s="370">
        <v>217.10966573638788</v>
      </c>
      <c r="BA64" s="373"/>
      <c r="BB64" s="370">
        <v>197.99244399529258</v>
      </c>
      <c r="BC64" s="373"/>
      <c r="BD64" s="370">
        <v>212.61719651266981</v>
      </c>
      <c r="BE64" s="373"/>
      <c r="BF64" s="370">
        <v>259.30299908226033</v>
      </c>
      <c r="BG64" s="373"/>
      <c r="BH64" s="370">
        <v>275.1732629672897</v>
      </c>
      <c r="BI64" s="373"/>
      <c r="BJ64" s="370">
        <v>270.06815248777889</v>
      </c>
      <c r="BK64" s="373"/>
      <c r="BL64" s="371">
        <v>279.63203396345716</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8"/>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56.839221345560183</v>
      </c>
      <c r="G66" s="373"/>
      <c r="H66" s="374">
        <v>66.801095593061248</v>
      </c>
      <c r="I66" s="373"/>
      <c r="J66" s="374">
        <v>77.551469535568486</v>
      </c>
      <c r="K66" s="373"/>
      <c r="L66" s="374">
        <v>88.254579592219372</v>
      </c>
      <c r="M66" s="373"/>
      <c r="N66" s="374">
        <v>82.147281306504183</v>
      </c>
      <c r="O66" s="373"/>
      <c r="P66" s="374">
        <v>540.57483858823116</v>
      </c>
      <c r="Q66" s="373"/>
      <c r="R66" s="374">
        <v>448.51950108101727</v>
      </c>
      <c r="S66" s="373"/>
      <c r="T66" s="374">
        <v>263.027105168351</v>
      </c>
      <c r="U66" s="373"/>
      <c r="V66" s="374">
        <v>210.05610315759262</v>
      </c>
      <c r="W66" s="373"/>
      <c r="X66" s="374">
        <v>160.25426393138031</v>
      </c>
      <c r="Y66" s="373"/>
      <c r="Z66" s="374">
        <v>123.01770742987937</v>
      </c>
      <c r="AA66" s="373"/>
      <c r="AB66" s="374">
        <v>80.637998896204024</v>
      </c>
      <c r="AC66" s="373"/>
      <c r="AD66" s="374">
        <v>89.623137091892303</v>
      </c>
      <c r="AE66" s="373"/>
      <c r="AF66" s="374">
        <v>82.753627419884111</v>
      </c>
      <c r="AG66" s="373"/>
      <c r="AH66" s="374">
        <v>116.48088950340258</v>
      </c>
      <c r="AI66" s="373"/>
      <c r="AJ66" s="374">
        <v>110.443035925779</v>
      </c>
      <c r="AK66" s="373"/>
      <c r="AL66" s="374">
        <v>135.89700020940435</v>
      </c>
      <c r="AM66" s="373"/>
      <c r="AN66" s="374">
        <v>123.54781866516885</v>
      </c>
      <c r="AO66" s="373"/>
      <c r="AP66" s="374">
        <v>132.0486728102936</v>
      </c>
      <c r="AQ66" s="373"/>
      <c r="AR66" s="374">
        <v>126.47920981459418</v>
      </c>
      <c r="AS66" s="373"/>
      <c r="AT66" s="374">
        <v>95.775433448325515</v>
      </c>
      <c r="AU66" s="373"/>
      <c r="AV66" s="374">
        <v>96.772801879181145</v>
      </c>
      <c r="AW66" s="373"/>
      <c r="AX66" s="374">
        <v>101.55417837871879</v>
      </c>
      <c r="AY66" s="373"/>
      <c r="AZ66" s="374">
        <v>94.619982466051795</v>
      </c>
      <c r="BA66" s="373"/>
      <c r="BB66" s="374">
        <v>88.724621689257347</v>
      </c>
      <c r="BC66" s="373"/>
      <c r="BD66" s="374">
        <v>93.360640171163723</v>
      </c>
      <c r="BE66" s="373"/>
      <c r="BF66" s="374">
        <v>109.55290291918786</v>
      </c>
      <c r="BG66" s="373"/>
      <c r="BH66" s="374">
        <v>110.86869740658786</v>
      </c>
      <c r="BI66" s="373"/>
      <c r="BJ66" s="374">
        <v>125.27796914656817</v>
      </c>
      <c r="BK66" s="373"/>
      <c r="BL66" s="375">
        <v>145.18015095462184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52.399579566962629</v>
      </c>
      <c r="G67" s="373"/>
      <c r="H67" s="374">
        <v>89.775045066285045</v>
      </c>
      <c r="I67" s="373"/>
      <c r="J67" s="374">
        <v>104.20543110152384</v>
      </c>
      <c r="K67" s="373"/>
      <c r="L67" s="374">
        <v>111.25909183404892</v>
      </c>
      <c r="M67" s="373"/>
      <c r="N67" s="374">
        <v>160.58295658513705</v>
      </c>
      <c r="O67" s="373"/>
      <c r="P67" s="374">
        <v>291.52768957644537</v>
      </c>
      <c r="Q67" s="373"/>
      <c r="R67" s="374">
        <v>295.08740409650329</v>
      </c>
      <c r="S67" s="373"/>
      <c r="T67" s="374">
        <v>300.99393103442276</v>
      </c>
      <c r="U67" s="373"/>
      <c r="V67" s="374">
        <v>280.78755786886501</v>
      </c>
      <c r="W67" s="373"/>
      <c r="X67" s="374">
        <v>334.55872784340136</v>
      </c>
      <c r="Y67" s="373"/>
      <c r="Z67" s="374">
        <v>320.32745161042362</v>
      </c>
      <c r="AA67" s="373"/>
      <c r="AB67" s="374">
        <v>85.233442965709898</v>
      </c>
      <c r="AC67" s="373"/>
      <c r="AD67" s="374">
        <v>83.819129855672273</v>
      </c>
      <c r="AE67" s="373"/>
      <c r="AF67" s="374">
        <v>110.06570173606973</v>
      </c>
      <c r="AG67" s="373"/>
      <c r="AH67" s="374">
        <v>97.589101898005765</v>
      </c>
      <c r="AI67" s="373"/>
      <c r="AJ67" s="374">
        <v>62.539938761979258</v>
      </c>
      <c r="AK67" s="373"/>
      <c r="AL67" s="374">
        <v>50.645861559138702</v>
      </c>
      <c r="AM67" s="373"/>
      <c r="AN67" s="374">
        <v>53.962479557386992</v>
      </c>
      <c r="AO67" s="373"/>
      <c r="AP67" s="374">
        <v>38.453868693011309</v>
      </c>
      <c r="AQ67" s="373"/>
      <c r="AR67" s="374">
        <v>59.912263653489603</v>
      </c>
      <c r="AS67" s="373"/>
      <c r="AT67" s="374">
        <v>72.444083457048322</v>
      </c>
      <c r="AU67" s="373"/>
      <c r="AV67" s="374">
        <v>74.09375396430201</v>
      </c>
      <c r="AW67" s="373"/>
      <c r="AX67" s="374">
        <v>73.312198519930988</v>
      </c>
      <c r="AY67" s="373"/>
      <c r="AZ67" s="374">
        <v>55.776739264348194</v>
      </c>
      <c r="BA67" s="373"/>
      <c r="BB67" s="374">
        <v>50.858322755180438</v>
      </c>
      <c r="BC67" s="373"/>
      <c r="BD67" s="374">
        <v>63.081640693648602</v>
      </c>
      <c r="BE67" s="373"/>
      <c r="BF67" s="374">
        <v>75.175779528377149</v>
      </c>
      <c r="BG67" s="373"/>
      <c r="BH67" s="374">
        <v>85.886024608454576</v>
      </c>
      <c r="BI67" s="373"/>
      <c r="BJ67" s="374">
        <v>82.167820986645935</v>
      </c>
      <c r="BK67" s="373"/>
      <c r="BL67" s="375">
        <v>53.387194845173582</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76.075095722262972</v>
      </c>
      <c r="G68" s="373"/>
      <c r="H68" s="378">
        <v>62.008185999212273</v>
      </c>
      <c r="I68" s="373"/>
      <c r="J68" s="378">
        <v>46.676022268677173</v>
      </c>
      <c r="K68" s="373"/>
      <c r="L68" s="378">
        <v>42.111980411200506</v>
      </c>
      <c r="M68" s="373"/>
      <c r="N68" s="378">
        <v>32.726331005007907</v>
      </c>
      <c r="O68" s="373"/>
      <c r="P68" s="378">
        <v>29.496191205426694</v>
      </c>
      <c r="Q68" s="373"/>
      <c r="R68" s="378">
        <v>30.65473116386093</v>
      </c>
      <c r="S68" s="373"/>
      <c r="T68" s="378">
        <v>25.963958727069702</v>
      </c>
      <c r="U68" s="373"/>
      <c r="V68" s="378">
        <v>19.182283890051817</v>
      </c>
      <c r="W68" s="373"/>
      <c r="X68" s="378">
        <v>24.064905574924492</v>
      </c>
      <c r="Y68" s="373"/>
      <c r="Z68" s="378">
        <v>22.916401009800797</v>
      </c>
      <c r="AA68" s="373"/>
      <c r="AB68" s="378">
        <v>17.818692013095415</v>
      </c>
      <c r="AC68" s="373"/>
      <c r="AD68" s="378">
        <v>14.640902244334924</v>
      </c>
      <c r="AE68" s="373"/>
      <c r="AF68" s="378">
        <v>12.177283468970382</v>
      </c>
      <c r="AG68" s="373"/>
      <c r="AH68" s="378">
        <v>13.052830662557579</v>
      </c>
      <c r="AI68" s="373"/>
      <c r="AJ68" s="378">
        <v>13.513297581123538</v>
      </c>
      <c r="AK68" s="373"/>
      <c r="AL68" s="378">
        <v>12.21740970387366</v>
      </c>
      <c r="AM68" s="373"/>
      <c r="AN68" s="378">
        <v>12.765481995786175</v>
      </c>
      <c r="AO68" s="373"/>
      <c r="AP68" s="378">
        <v>9.7567140705046942</v>
      </c>
      <c r="AQ68" s="373"/>
      <c r="AR68" s="378">
        <v>9.9823184867816632</v>
      </c>
      <c r="AS68" s="373"/>
      <c r="AT68" s="378">
        <v>10.581102288115193</v>
      </c>
      <c r="AU68" s="373"/>
      <c r="AV68" s="378">
        <v>10.227038016441517</v>
      </c>
      <c r="AW68" s="373"/>
      <c r="AX68" s="378">
        <v>10.49888269193951</v>
      </c>
      <c r="AY68" s="373"/>
      <c r="AZ68" s="378">
        <v>9.623157050893612</v>
      </c>
      <c r="BA68" s="373"/>
      <c r="BB68" s="378">
        <v>11.290545933911661</v>
      </c>
      <c r="BC68" s="373"/>
      <c r="BD68" s="378">
        <v>12.102973762582968</v>
      </c>
      <c r="BE68" s="373"/>
      <c r="BF68" s="378">
        <v>11.644869822747394</v>
      </c>
      <c r="BG68" s="373"/>
      <c r="BH68" s="378">
        <v>10.46730816629951</v>
      </c>
      <c r="BI68" s="373"/>
      <c r="BJ68" s="378">
        <v>10.592420778115709</v>
      </c>
      <c r="BK68" s="373"/>
      <c r="BL68" s="379">
        <v>11.84592465648136</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8"/>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55.021829957949812</v>
      </c>
      <c r="G70" s="373"/>
      <c r="H70" s="374">
        <v>46.195291424753471</v>
      </c>
      <c r="I70" s="373"/>
      <c r="J70" s="374">
        <v>42.624445676755016</v>
      </c>
      <c r="K70" s="373"/>
      <c r="L70" s="374">
        <v>45.847042391566617</v>
      </c>
      <c r="M70" s="373"/>
      <c r="N70" s="374">
        <v>90.845215220358526</v>
      </c>
      <c r="O70" s="373"/>
      <c r="P70" s="374">
        <v>27.401640216922637</v>
      </c>
      <c r="Q70" s="373"/>
      <c r="R70" s="374">
        <v>22.942370492504725</v>
      </c>
      <c r="S70" s="373"/>
      <c r="T70" s="374">
        <v>23.022995648970774</v>
      </c>
      <c r="U70" s="373"/>
      <c r="V70" s="374">
        <v>22.030595244961521</v>
      </c>
      <c r="W70" s="373"/>
      <c r="X70" s="374">
        <v>34.671538960241556</v>
      </c>
      <c r="Y70" s="373"/>
      <c r="Z70" s="374">
        <v>20.850246050260711</v>
      </c>
      <c r="AA70" s="373"/>
      <c r="AB70" s="374">
        <v>23.510661177035491</v>
      </c>
      <c r="AC70" s="373"/>
      <c r="AD70" s="374">
        <v>22.924386284343605</v>
      </c>
      <c r="AE70" s="373"/>
      <c r="AF70" s="374">
        <v>27.177939544185083</v>
      </c>
      <c r="AG70" s="373"/>
      <c r="AH70" s="374">
        <v>134.98001290496561</v>
      </c>
      <c r="AI70" s="373"/>
      <c r="AJ70" s="374">
        <v>25.955968038896895</v>
      </c>
      <c r="AK70" s="373"/>
      <c r="AL70" s="374">
        <v>23.909116977112202</v>
      </c>
      <c r="AM70" s="373"/>
      <c r="AN70" s="374">
        <v>33.840101708829941</v>
      </c>
      <c r="AO70" s="373"/>
      <c r="AP70" s="374">
        <v>34.96521090743623</v>
      </c>
      <c r="AQ70" s="373"/>
      <c r="AR70" s="374">
        <v>24.445918962479301</v>
      </c>
      <c r="AS70" s="373"/>
      <c r="AT70" s="374">
        <v>29.365662440539545</v>
      </c>
      <c r="AU70" s="373"/>
      <c r="AV70" s="374">
        <v>25.780752563118241</v>
      </c>
      <c r="AW70" s="373"/>
      <c r="AX70" s="374">
        <v>29.69659067619164</v>
      </c>
      <c r="AY70" s="373"/>
      <c r="AZ70" s="374">
        <v>30.984511009474549</v>
      </c>
      <c r="BA70" s="373"/>
      <c r="BB70" s="374">
        <v>26.797454207735857</v>
      </c>
      <c r="BC70" s="373"/>
      <c r="BD70" s="374">
        <v>28.363551152977497</v>
      </c>
      <c r="BE70" s="373"/>
      <c r="BF70" s="374">
        <v>28.798112702143705</v>
      </c>
      <c r="BG70" s="373"/>
      <c r="BH70" s="374">
        <v>28.011210940334337</v>
      </c>
      <c r="BI70" s="373"/>
      <c r="BJ70" s="374">
        <v>27.237338407406281</v>
      </c>
      <c r="BK70" s="373"/>
      <c r="BL70" s="375">
        <v>29.588587609455431</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20.374780502079588</v>
      </c>
      <c r="G71" s="373"/>
      <c r="H71" s="374">
        <v>30.730574187542761</v>
      </c>
      <c r="I71" s="373"/>
      <c r="J71" s="374">
        <v>30.144721443208876</v>
      </c>
      <c r="K71" s="373"/>
      <c r="L71" s="374">
        <v>35.125086447968187</v>
      </c>
      <c r="M71" s="373"/>
      <c r="N71" s="374">
        <v>50.154698349523294</v>
      </c>
      <c r="O71" s="373"/>
      <c r="P71" s="374">
        <v>160.51853021483367</v>
      </c>
      <c r="Q71" s="373"/>
      <c r="R71" s="374">
        <v>108.00592959929695</v>
      </c>
      <c r="S71" s="373"/>
      <c r="T71" s="374">
        <v>97.900757775195672</v>
      </c>
      <c r="U71" s="373"/>
      <c r="V71" s="374">
        <v>89.35012707651498</v>
      </c>
      <c r="W71" s="373"/>
      <c r="X71" s="374">
        <v>159.36292848322393</v>
      </c>
      <c r="Y71" s="373"/>
      <c r="Z71" s="374">
        <v>75.31799934681213</v>
      </c>
      <c r="AA71" s="373"/>
      <c r="AB71" s="374">
        <v>51.273262636749664</v>
      </c>
      <c r="AC71" s="373"/>
      <c r="AD71" s="374">
        <v>75.507612476673586</v>
      </c>
      <c r="AE71" s="373"/>
      <c r="AF71" s="374">
        <v>30.649858605980313</v>
      </c>
      <c r="AG71" s="373"/>
      <c r="AH71" s="374">
        <v>24.682726495992416</v>
      </c>
      <c r="AI71" s="373"/>
      <c r="AJ71" s="374">
        <v>24.363673222301696</v>
      </c>
      <c r="AK71" s="373"/>
      <c r="AL71" s="374">
        <v>19.299453675053929</v>
      </c>
      <c r="AM71" s="373"/>
      <c r="AN71" s="374">
        <v>24.136573755145577</v>
      </c>
      <c r="AO71" s="373"/>
      <c r="AP71" s="374">
        <v>22.993820010360874</v>
      </c>
      <c r="AQ71" s="373"/>
      <c r="AR71" s="374">
        <v>29.854949788360962</v>
      </c>
      <c r="AS71" s="373"/>
      <c r="AT71" s="374">
        <v>34.20753717647483</v>
      </c>
      <c r="AU71" s="373"/>
      <c r="AV71" s="374">
        <v>37.258897768194856</v>
      </c>
      <c r="AW71" s="373"/>
      <c r="AX71" s="374">
        <v>47.444901240046043</v>
      </c>
      <c r="AY71" s="373"/>
      <c r="AZ71" s="374">
        <v>26.105275945619741</v>
      </c>
      <c r="BA71" s="373"/>
      <c r="BB71" s="374">
        <v>20.321499409207291</v>
      </c>
      <c r="BC71" s="373"/>
      <c r="BD71" s="374">
        <v>15.708390732297014</v>
      </c>
      <c r="BE71" s="373"/>
      <c r="BF71" s="374">
        <v>34.131334109804222</v>
      </c>
      <c r="BG71" s="373"/>
      <c r="BH71" s="374">
        <v>39.940021845613444</v>
      </c>
      <c r="BI71" s="373"/>
      <c r="BJ71" s="374">
        <v>24.792603169042788</v>
      </c>
      <c r="BK71" s="373"/>
      <c r="BL71" s="375">
        <v>39.630175897724953</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134.24098025383421</v>
      </c>
      <c r="G72" s="373"/>
      <c r="H72" s="370">
        <v>123.46338289338863</v>
      </c>
      <c r="I72" s="373"/>
      <c r="J72" s="370">
        <v>160.23405754780055</v>
      </c>
      <c r="K72" s="373"/>
      <c r="L72" s="370">
        <v>196.63843399084945</v>
      </c>
      <c r="M72" s="373"/>
      <c r="N72" s="370">
        <v>130.33316969766574</v>
      </c>
      <c r="O72" s="373"/>
      <c r="P72" s="370">
        <v>172.50790253912191</v>
      </c>
      <c r="Q72" s="373"/>
      <c r="R72" s="370">
        <v>166.77392080876353</v>
      </c>
      <c r="S72" s="373"/>
      <c r="T72" s="370">
        <v>160.11818323809985</v>
      </c>
      <c r="U72" s="373"/>
      <c r="V72" s="370">
        <v>141.34265397352345</v>
      </c>
      <c r="W72" s="373"/>
      <c r="X72" s="370">
        <v>124.83412072541925</v>
      </c>
      <c r="Y72" s="373"/>
      <c r="Z72" s="370">
        <v>148.15576524783921</v>
      </c>
      <c r="AA72" s="373"/>
      <c r="AB72" s="370">
        <v>147.94549998372185</v>
      </c>
      <c r="AC72" s="373"/>
      <c r="AD72" s="370">
        <v>134.08699118136502</v>
      </c>
      <c r="AE72" s="373"/>
      <c r="AF72" s="370">
        <v>142.2781728299274</v>
      </c>
      <c r="AG72" s="373"/>
      <c r="AH72" s="370">
        <v>150.35277790824432</v>
      </c>
      <c r="AI72" s="373"/>
      <c r="AJ72" s="370">
        <v>159.64348244863305</v>
      </c>
      <c r="AK72" s="373"/>
      <c r="AL72" s="370">
        <v>156.03297802095068</v>
      </c>
      <c r="AM72" s="373"/>
      <c r="AN72" s="370">
        <v>145.33362686503472</v>
      </c>
      <c r="AO72" s="373"/>
      <c r="AP72" s="370">
        <v>139.993085774843</v>
      </c>
      <c r="AQ72" s="373"/>
      <c r="AR72" s="370">
        <v>127.61531736107148</v>
      </c>
      <c r="AS72" s="373"/>
      <c r="AT72" s="370">
        <v>175.38988555565251</v>
      </c>
      <c r="AU72" s="373"/>
      <c r="AV72" s="370">
        <v>189.8414989169305</v>
      </c>
      <c r="AW72" s="373"/>
      <c r="AX72" s="370">
        <v>187.70194330881446</v>
      </c>
      <c r="AY72" s="373"/>
      <c r="AZ72" s="370">
        <v>219.39694043166605</v>
      </c>
      <c r="BA72" s="373"/>
      <c r="BB72" s="370">
        <v>262.80229930540179</v>
      </c>
      <c r="BC72" s="373"/>
      <c r="BD72" s="370">
        <v>233.18715756600426</v>
      </c>
      <c r="BE72" s="373"/>
      <c r="BF72" s="370">
        <v>234.82632717656278</v>
      </c>
      <c r="BG72" s="373"/>
      <c r="BH72" s="370">
        <v>206.51132475212705</v>
      </c>
      <c r="BI72" s="373"/>
      <c r="BJ72" s="370">
        <v>231.28086112929697</v>
      </c>
      <c r="BK72" s="373"/>
      <c r="BL72" s="371">
        <v>233.25800363843257</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29.133253322656618</v>
      </c>
      <c r="G73" s="373"/>
      <c r="H73" s="374">
        <v>14.794824137047346</v>
      </c>
      <c r="I73" s="373"/>
      <c r="J73" s="374">
        <v>20.882138762577114</v>
      </c>
      <c r="K73" s="373"/>
      <c r="L73" s="374">
        <v>19.437641462472047</v>
      </c>
      <c r="M73" s="373"/>
      <c r="N73" s="374">
        <v>17.688356795510323</v>
      </c>
      <c r="O73" s="373"/>
      <c r="P73" s="374">
        <v>16.691895144641467</v>
      </c>
      <c r="Q73" s="373"/>
      <c r="R73" s="374">
        <v>24.049391329781287</v>
      </c>
      <c r="S73" s="373"/>
      <c r="T73" s="374">
        <v>18.438890675400515</v>
      </c>
      <c r="U73" s="373"/>
      <c r="V73" s="374">
        <v>22.14609095092322</v>
      </c>
      <c r="W73" s="373"/>
      <c r="X73" s="374">
        <v>16.626877500280905</v>
      </c>
      <c r="Y73" s="373"/>
      <c r="Z73" s="374">
        <v>19.629181520738481</v>
      </c>
      <c r="AA73" s="373"/>
      <c r="AB73" s="374">
        <v>18.656373370558761</v>
      </c>
      <c r="AC73" s="373"/>
      <c r="AD73" s="374">
        <v>16.008032135362825</v>
      </c>
      <c r="AE73" s="373"/>
      <c r="AF73" s="374">
        <v>25.846138690974961</v>
      </c>
      <c r="AG73" s="373"/>
      <c r="AH73" s="374">
        <v>25.885608251208367</v>
      </c>
      <c r="AI73" s="373"/>
      <c r="AJ73" s="374">
        <v>21.556337216146268</v>
      </c>
      <c r="AK73" s="373"/>
      <c r="AL73" s="374">
        <v>12.83602148557449</v>
      </c>
      <c r="AM73" s="373"/>
      <c r="AN73" s="374">
        <v>15.18889960487367</v>
      </c>
      <c r="AO73" s="373"/>
      <c r="AP73" s="374">
        <v>11.985636998415584</v>
      </c>
      <c r="AQ73" s="373"/>
      <c r="AR73" s="374">
        <v>10.402269450266012</v>
      </c>
      <c r="AS73" s="373"/>
      <c r="AT73" s="374">
        <v>12.580077425289794</v>
      </c>
      <c r="AU73" s="373"/>
      <c r="AV73" s="374">
        <v>12.646623786079548</v>
      </c>
      <c r="AW73" s="373"/>
      <c r="AX73" s="374">
        <v>15.97399647115871</v>
      </c>
      <c r="AY73" s="373"/>
      <c r="AZ73" s="374">
        <v>32.103037217311297</v>
      </c>
      <c r="BA73" s="373"/>
      <c r="BB73" s="374">
        <v>35.739619147859401</v>
      </c>
      <c r="BC73" s="373"/>
      <c r="BD73" s="374">
        <v>38.068999546466436</v>
      </c>
      <c r="BE73" s="373"/>
      <c r="BF73" s="374">
        <v>28.413909146320066</v>
      </c>
      <c r="BG73" s="373"/>
      <c r="BH73" s="374">
        <v>45.844518790624242</v>
      </c>
      <c r="BI73" s="373"/>
      <c r="BJ73" s="374">
        <v>49.149568983372667</v>
      </c>
      <c r="BK73" s="373"/>
      <c r="BL73" s="375">
        <v>53.678507098068081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6.3656755565187018</v>
      </c>
      <c r="G74" s="373"/>
      <c r="H74" s="374">
        <v>4.4568945749138402</v>
      </c>
      <c r="I74" s="373"/>
      <c r="J74" s="374">
        <v>3.5121767654475038</v>
      </c>
      <c r="K74" s="373"/>
      <c r="L74" s="374">
        <v>4.1134203818543282</v>
      </c>
      <c r="M74" s="373"/>
      <c r="N74" s="374">
        <v>4.217912636210313</v>
      </c>
      <c r="O74" s="373"/>
      <c r="P74" s="374">
        <v>5.0859271168005806</v>
      </c>
      <c r="Q74" s="373"/>
      <c r="R74" s="374">
        <v>3.635317154533436</v>
      </c>
      <c r="S74" s="373"/>
      <c r="T74" s="374">
        <v>4.2945850781854569</v>
      </c>
      <c r="U74" s="373"/>
      <c r="V74" s="374">
        <v>4.0484289080203553</v>
      </c>
      <c r="W74" s="373"/>
      <c r="X74" s="374">
        <v>3.7090404785570845</v>
      </c>
      <c r="Y74" s="373"/>
      <c r="Z74" s="374">
        <v>6.0093703611254554</v>
      </c>
      <c r="AA74" s="373"/>
      <c r="AB74" s="374">
        <v>8.2581064351351934</v>
      </c>
      <c r="AC74" s="373"/>
      <c r="AD74" s="374">
        <v>11.990354298145173</v>
      </c>
      <c r="AE74" s="373"/>
      <c r="AF74" s="374">
        <v>16.260751252991472</v>
      </c>
      <c r="AG74" s="373"/>
      <c r="AH74" s="374">
        <v>12.876059504969499</v>
      </c>
      <c r="AI74" s="373"/>
      <c r="AJ74" s="374">
        <v>19.016113143461123</v>
      </c>
      <c r="AK74" s="373"/>
      <c r="AL74" s="374">
        <v>24.193864154467704</v>
      </c>
      <c r="AM74" s="373"/>
      <c r="AN74" s="374">
        <v>28.676499140520889</v>
      </c>
      <c r="AO74" s="373"/>
      <c r="AP74" s="374">
        <v>23.77526226786232</v>
      </c>
      <c r="AQ74" s="373"/>
      <c r="AR74" s="374">
        <v>24.561632651789633</v>
      </c>
      <c r="AS74" s="373"/>
      <c r="AT74" s="374">
        <v>35.088620687497176</v>
      </c>
      <c r="AU74" s="373"/>
      <c r="AV74" s="374">
        <v>34.709536566387136</v>
      </c>
      <c r="AW74" s="373"/>
      <c r="AX74" s="374">
        <v>29.561219870679672</v>
      </c>
      <c r="AY74" s="373"/>
      <c r="AZ74" s="374">
        <v>26.703563741248434</v>
      </c>
      <c r="BA74" s="373"/>
      <c r="BB74" s="374">
        <v>28.162526468931876</v>
      </c>
      <c r="BC74" s="373"/>
      <c r="BD74" s="374">
        <v>30.095495100228245</v>
      </c>
      <c r="BE74" s="373"/>
      <c r="BF74" s="374">
        <v>26.377800703806056</v>
      </c>
      <c r="BG74" s="373"/>
      <c r="BH74" s="374">
        <v>19.731645629392961</v>
      </c>
      <c r="BI74" s="373"/>
      <c r="BJ74" s="374">
        <v>19.200024854157391</v>
      </c>
      <c r="BK74" s="373"/>
      <c r="BL74" s="375">
        <v>22.416260114557975</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41.122320401528597</v>
      </c>
      <c r="G75" s="373"/>
      <c r="H75" s="374">
        <v>27.399206496130915</v>
      </c>
      <c r="I75" s="373"/>
      <c r="J75" s="374">
        <v>36.414732093783279</v>
      </c>
      <c r="K75" s="373"/>
      <c r="L75" s="374">
        <v>37.19541606994359</v>
      </c>
      <c r="M75" s="373"/>
      <c r="N75" s="374">
        <v>26.041611060846769</v>
      </c>
      <c r="O75" s="373"/>
      <c r="P75" s="374">
        <v>16.50861123646974</v>
      </c>
      <c r="Q75" s="373"/>
      <c r="R75" s="374">
        <v>19.59318495135803</v>
      </c>
      <c r="S75" s="373"/>
      <c r="T75" s="374">
        <v>15.924945573733904</v>
      </c>
      <c r="U75" s="373"/>
      <c r="V75" s="374">
        <v>16.448421126792582</v>
      </c>
      <c r="W75" s="373"/>
      <c r="X75" s="374">
        <v>15.762307230501545</v>
      </c>
      <c r="Y75" s="373"/>
      <c r="Z75" s="374">
        <v>15.93180965296211</v>
      </c>
      <c r="AA75" s="373"/>
      <c r="AB75" s="374">
        <v>10.301616156384796</v>
      </c>
      <c r="AC75" s="373"/>
      <c r="AD75" s="374">
        <v>10.00675817716065</v>
      </c>
      <c r="AE75" s="373"/>
      <c r="AF75" s="374">
        <v>9.1023220355773677</v>
      </c>
      <c r="AG75" s="373"/>
      <c r="AH75" s="374">
        <v>8.7225908237930785</v>
      </c>
      <c r="AI75" s="373"/>
      <c r="AJ75" s="374">
        <v>7.5192509047235658</v>
      </c>
      <c r="AK75" s="373"/>
      <c r="AL75" s="374">
        <v>7.4807394959645661</v>
      </c>
      <c r="AM75" s="373"/>
      <c r="AN75" s="374">
        <v>7.3227685689932382</v>
      </c>
      <c r="AO75" s="373"/>
      <c r="AP75" s="374">
        <v>4.013771854718275</v>
      </c>
      <c r="AQ75" s="373"/>
      <c r="AR75" s="374">
        <v>4.2802774690233951</v>
      </c>
      <c r="AS75" s="373"/>
      <c r="AT75" s="374">
        <v>4.8332504748122407</v>
      </c>
      <c r="AU75" s="373"/>
      <c r="AV75" s="374">
        <v>5.1310892928910459</v>
      </c>
      <c r="AW75" s="373"/>
      <c r="AX75" s="374">
        <v>5.1232968288043033</v>
      </c>
      <c r="AY75" s="373"/>
      <c r="AZ75" s="374">
        <v>4.8452176246291465</v>
      </c>
      <c r="BA75" s="373"/>
      <c r="BB75" s="374">
        <v>5.2104505339050542</v>
      </c>
      <c r="BC75" s="373"/>
      <c r="BD75" s="374">
        <v>4.9892250335972443</v>
      </c>
      <c r="BE75" s="373"/>
      <c r="BF75" s="374">
        <v>3.3793668190467399</v>
      </c>
      <c r="BG75" s="373"/>
      <c r="BH75" s="374">
        <v>4.0331880102349524</v>
      </c>
      <c r="BI75" s="373"/>
      <c r="BJ75" s="374">
        <v>4.0824407959074378</v>
      </c>
      <c r="BK75" s="373"/>
      <c r="BL75" s="375">
        <v>4.4047754762698386</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57.619730973130302</v>
      </c>
      <c r="G76" s="373"/>
      <c r="H76" s="374">
        <v>76.812457685296522</v>
      </c>
      <c r="I76" s="373"/>
      <c r="J76" s="374">
        <v>99.42500992599264</v>
      </c>
      <c r="K76" s="373"/>
      <c r="L76" s="374">
        <v>135.89195607657948</v>
      </c>
      <c r="M76" s="373"/>
      <c r="N76" s="374">
        <v>82.385289205098331</v>
      </c>
      <c r="O76" s="373"/>
      <c r="P76" s="374">
        <v>134.22146904121013</v>
      </c>
      <c r="Q76" s="373"/>
      <c r="R76" s="374">
        <v>119.49602737309077</v>
      </c>
      <c r="S76" s="373"/>
      <c r="T76" s="374">
        <v>121.45976191077996</v>
      </c>
      <c r="U76" s="373"/>
      <c r="V76" s="374">
        <v>98.699712987787308</v>
      </c>
      <c r="W76" s="373"/>
      <c r="X76" s="374">
        <v>88.735895516079722</v>
      </c>
      <c r="Y76" s="373"/>
      <c r="Z76" s="374">
        <v>106.58540371301316</v>
      </c>
      <c r="AA76" s="373"/>
      <c r="AB76" s="374">
        <v>110.72940402164311</v>
      </c>
      <c r="AC76" s="373"/>
      <c r="AD76" s="374">
        <v>96.081846570696371</v>
      </c>
      <c r="AE76" s="373"/>
      <c r="AF76" s="374">
        <v>91.06896085038359</v>
      </c>
      <c r="AG76" s="373"/>
      <c r="AH76" s="374">
        <v>102.86851932827339</v>
      </c>
      <c r="AI76" s="373"/>
      <c r="AJ76" s="374">
        <v>111.55178118430209</v>
      </c>
      <c r="AK76" s="373"/>
      <c r="AL76" s="374">
        <v>111.52235288494393</v>
      </c>
      <c r="AM76" s="373"/>
      <c r="AN76" s="374">
        <v>94.145459550646919</v>
      </c>
      <c r="AO76" s="373"/>
      <c r="AP76" s="374">
        <v>100.21841465384684</v>
      </c>
      <c r="AQ76" s="373"/>
      <c r="AR76" s="374">
        <v>88.371137789992446</v>
      </c>
      <c r="AS76" s="373"/>
      <c r="AT76" s="374">
        <v>122.8879369680533</v>
      </c>
      <c r="AU76" s="373"/>
      <c r="AV76" s="374">
        <v>137.35424927157277</v>
      </c>
      <c r="AW76" s="373"/>
      <c r="AX76" s="374">
        <v>137.0434301381718</v>
      </c>
      <c r="AY76" s="373"/>
      <c r="AZ76" s="374">
        <v>155.7451218484772</v>
      </c>
      <c r="BA76" s="373"/>
      <c r="BB76" s="374">
        <v>193.68970315470548</v>
      </c>
      <c r="BC76" s="373"/>
      <c r="BD76" s="374">
        <v>160.03343788571235</v>
      </c>
      <c r="BE76" s="373"/>
      <c r="BF76" s="374">
        <v>176.65525050738992</v>
      </c>
      <c r="BG76" s="373"/>
      <c r="BH76" s="374">
        <v>136.90197232187489</v>
      </c>
      <c r="BI76" s="373"/>
      <c r="BJ76" s="374">
        <v>158.84882649585947</v>
      </c>
      <c r="BK76" s="373"/>
      <c r="BL76" s="375">
        <v>152.7584609495367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420.32387317094447</v>
      </c>
      <c r="G77" s="373"/>
      <c r="H77" s="370">
        <v>314.10770201242241</v>
      </c>
      <c r="I77" s="373"/>
      <c r="J77" s="370">
        <v>424.68952539728082</v>
      </c>
      <c r="K77" s="373"/>
      <c r="L77" s="370">
        <v>470.22086477613482</v>
      </c>
      <c r="M77" s="373"/>
      <c r="N77" s="370">
        <v>500.51391836791515</v>
      </c>
      <c r="O77" s="373"/>
      <c r="P77" s="370">
        <v>452.24235780111547</v>
      </c>
      <c r="Q77" s="373"/>
      <c r="R77" s="370">
        <v>526.45241998120537</v>
      </c>
      <c r="S77" s="373"/>
      <c r="T77" s="370">
        <v>449.41784559000979</v>
      </c>
      <c r="U77" s="373"/>
      <c r="V77" s="370">
        <v>459.08156177785378</v>
      </c>
      <c r="W77" s="373"/>
      <c r="X77" s="370">
        <v>388.57855611744208</v>
      </c>
      <c r="Y77" s="373"/>
      <c r="Z77" s="370">
        <v>463.19373485063721</v>
      </c>
      <c r="AA77" s="373"/>
      <c r="AB77" s="370">
        <v>388.8608395098035</v>
      </c>
      <c r="AC77" s="373"/>
      <c r="AD77" s="370">
        <v>330.22661398397844</v>
      </c>
      <c r="AE77" s="373"/>
      <c r="AF77" s="370">
        <v>298.95440359428471</v>
      </c>
      <c r="AG77" s="373"/>
      <c r="AH77" s="370">
        <v>357.20159715395971</v>
      </c>
      <c r="AI77" s="373"/>
      <c r="AJ77" s="370">
        <v>352.13871678316264</v>
      </c>
      <c r="AK77" s="373"/>
      <c r="AL77" s="370">
        <v>280.26863116253907</v>
      </c>
      <c r="AM77" s="373"/>
      <c r="AN77" s="370">
        <v>288.46542078111094</v>
      </c>
      <c r="AO77" s="373"/>
      <c r="AP77" s="370">
        <v>169.61924741172703</v>
      </c>
      <c r="AQ77" s="373"/>
      <c r="AR77" s="370">
        <v>180.06014350808442</v>
      </c>
      <c r="AS77" s="373"/>
      <c r="AT77" s="370">
        <v>195.96372691635352</v>
      </c>
      <c r="AU77" s="373"/>
      <c r="AV77" s="370">
        <v>196.85576964553306</v>
      </c>
      <c r="AW77" s="373"/>
      <c r="AX77" s="370">
        <v>199.48936982144843</v>
      </c>
      <c r="AY77" s="373"/>
      <c r="AZ77" s="370">
        <v>187.2726539423868</v>
      </c>
      <c r="BA77" s="373"/>
      <c r="BB77" s="370">
        <v>235.26640567866471</v>
      </c>
      <c r="BC77" s="373"/>
      <c r="BD77" s="370">
        <v>248.68351284366804</v>
      </c>
      <c r="BE77" s="373"/>
      <c r="BF77" s="370">
        <v>227.62396685869552</v>
      </c>
      <c r="BG77" s="373"/>
      <c r="BH77" s="370">
        <v>195.8070709312814</v>
      </c>
      <c r="BI77" s="373"/>
      <c r="BJ77" s="370">
        <v>186.00039933066961</v>
      </c>
      <c r="BK77" s="373"/>
      <c r="BL77" s="371">
        <v>199.07832441029541</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286.19082201754713</v>
      </c>
      <c r="G78" s="373"/>
      <c r="H78" s="370">
        <v>274.30294644558717</v>
      </c>
      <c r="I78" s="373"/>
      <c r="J78" s="370">
        <v>293.05347377579216</v>
      </c>
      <c r="K78" s="373"/>
      <c r="L78" s="370">
        <v>291.71051419437543</v>
      </c>
      <c r="M78" s="373"/>
      <c r="N78" s="370">
        <v>296.74743661394518</v>
      </c>
      <c r="O78" s="373"/>
      <c r="P78" s="370">
        <v>241.3221309058776</v>
      </c>
      <c r="Q78" s="373"/>
      <c r="R78" s="370">
        <v>305.41052715726062</v>
      </c>
      <c r="S78" s="373"/>
      <c r="T78" s="370">
        <v>282.27271197579557</v>
      </c>
      <c r="U78" s="373"/>
      <c r="V78" s="370">
        <v>280.54849743828828</v>
      </c>
      <c r="W78" s="373"/>
      <c r="X78" s="370">
        <v>216.62106752212281</v>
      </c>
      <c r="Y78" s="373"/>
      <c r="Z78" s="370">
        <v>250.3240849890328</v>
      </c>
      <c r="AA78" s="373"/>
      <c r="AB78" s="370">
        <v>204.97690742507666</v>
      </c>
      <c r="AC78" s="373"/>
      <c r="AD78" s="370">
        <v>185.88484941689643</v>
      </c>
      <c r="AE78" s="373"/>
      <c r="AF78" s="370">
        <v>188.71735698826569</v>
      </c>
      <c r="AG78" s="373"/>
      <c r="AH78" s="370">
        <v>206.2171625608093</v>
      </c>
      <c r="AI78" s="373"/>
      <c r="AJ78" s="370">
        <v>214.64122036272406</v>
      </c>
      <c r="AK78" s="373"/>
      <c r="AL78" s="370">
        <v>201.25595159950674</v>
      </c>
      <c r="AM78" s="373"/>
      <c r="AN78" s="370">
        <v>221.59710643690428</v>
      </c>
      <c r="AO78" s="373"/>
      <c r="AP78" s="370">
        <v>183.53594768225241</v>
      </c>
      <c r="AQ78" s="373"/>
      <c r="AR78" s="370">
        <v>192.77772375888046</v>
      </c>
      <c r="AS78" s="373"/>
      <c r="AT78" s="370">
        <v>207.36272906190101</v>
      </c>
      <c r="AU78" s="373"/>
      <c r="AV78" s="370">
        <v>204.21553494855092</v>
      </c>
      <c r="AW78" s="373"/>
      <c r="AX78" s="370">
        <v>207.79202491026967</v>
      </c>
      <c r="AY78" s="373"/>
      <c r="AZ78" s="370">
        <v>195.43049213406837</v>
      </c>
      <c r="BA78" s="373"/>
      <c r="BB78" s="370">
        <v>232.20077243218014</v>
      </c>
      <c r="BC78" s="373"/>
      <c r="BD78" s="370">
        <v>248.11094214192826</v>
      </c>
      <c r="BE78" s="373"/>
      <c r="BF78" s="370">
        <v>234.30073949131776</v>
      </c>
      <c r="BG78" s="373"/>
      <c r="BH78" s="370">
        <v>201.93437789224257</v>
      </c>
      <c r="BI78" s="373"/>
      <c r="BJ78" s="370">
        <v>195.62602522428438</v>
      </c>
      <c r="BK78" s="373"/>
      <c r="BL78" s="371">
        <v>222.70624930843016</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414.60705370446425</v>
      </c>
      <c r="G79" s="373"/>
      <c r="H79" s="370">
        <v>500.34889231116784</v>
      </c>
      <c r="I79" s="373"/>
      <c r="J79" s="370">
        <v>390.92381383213404</v>
      </c>
      <c r="K79" s="373"/>
      <c r="L79" s="370">
        <v>371.21619262058255</v>
      </c>
      <c r="M79" s="373"/>
      <c r="N79" s="370">
        <v>359.3959458355119</v>
      </c>
      <c r="O79" s="373"/>
      <c r="P79" s="370">
        <v>303.05656690381181</v>
      </c>
      <c r="Q79" s="373"/>
      <c r="R79" s="370">
        <v>359.56519004133537</v>
      </c>
      <c r="S79" s="373"/>
      <c r="T79" s="370">
        <v>300.24622169892916</v>
      </c>
      <c r="U79" s="373"/>
      <c r="V79" s="370">
        <v>268.23564052065535</v>
      </c>
      <c r="W79" s="373"/>
      <c r="X79" s="370">
        <v>208.63993755266799</v>
      </c>
      <c r="Y79" s="373"/>
      <c r="Z79" s="370">
        <v>218.34567235406266</v>
      </c>
      <c r="AA79" s="373"/>
      <c r="AB79" s="370">
        <v>184.14380062331827</v>
      </c>
      <c r="AC79" s="373"/>
      <c r="AD79" s="370">
        <v>199.99820046931256</v>
      </c>
      <c r="AE79" s="373"/>
      <c r="AF79" s="370">
        <v>187.76061693427417</v>
      </c>
      <c r="AG79" s="373"/>
      <c r="AH79" s="370">
        <v>188.64580110235281</v>
      </c>
      <c r="AI79" s="373"/>
      <c r="AJ79" s="370">
        <v>189.66466576014892</v>
      </c>
      <c r="AK79" s="373"/>
      <c r="AL79" s="370">
        <v>167.55038100471225</v>
      </c>
      <c r="AM79" s="373"/>
      <c r="AN79" s="370">
        <v>183.1531470680072</v>
      </c>
      <c r="AO79" s="373"/>
      <c r="AP79" s="370">
        <v>138.3611076358201</v>
      </c>
      <c r="AQ79" s="373"/>
      <c r="AR79" s="370">
        <v>150.24663004362168</v>
      </c>
      <c r="AS79" s="373"/>
      <c r="AT79" s="370">
        <v>163.27124335397315</v>
      </c>
      <c r="AU79" s="373"/>
      <c r="AV79" s="370">
        <v>163.29029278716212</v>
      </c>
      <c r="AW79" s="373"/>
      <c r="AX79" s="370">
        <v>169.97618117028736</v>
      </c>
      <c r="AY79" s="373"/>
      <c r="AZ79" s="370">
        <v>155.84922328812581</v>
      </c>
      <c r="BA79" s="373"/>
      <c r="BB79" s="370">
        <v>185.38116594889567</v>
      </c>
      <c r="BC79" s="373"/>
      <c r="BD79" s="370">
        <v>197.67294116830135</v>
      </c>
      <c r="BE79" s="373"/>
      <c r="BF79" s="370">
        <v>191.40684619497981</v>
      </c>
      <c r="BG79" s="373"/>
      <c r="BH79" s="370">
        <v>172.26040307650294</v>
      </c>
      <c r="BI79" s="373"/>
      <c r="BJ79" s="370">
        <v>167.09899320364633</v>
      </c>
      <c r="BK79" s="373"/>
      <c r="BL79" s="371">
        <v>188.2240319527325</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342.92674102766682</v>
      </c>
      <c r="G80" s="373"/>
      <c r="H80" s="374">
        <v>361.20980647385937</v>
      </c>
      <c r="I80" s="373"/>
      <c r="J80" s="374">
        <v>311.6877468045497</v>
      </c>
      <c r="K80" s="373"/>
      <c r="L80" s="374">
        <v>278.64407719956967</v>
      </c>
      <c r="M80" s="373"/>
      <c r="N80" s="374">
        <v>278.42673430969103</v>
      </c>
      <c r="O80" s="373"/>
      <c r="P80" s="374">
        <v>253.2740614610407</v>
      </c>
      <c r="Q80" s="373"/>
      <c r="R80" s="374">
        <v>299.53947185258636</v>
      </c>
      <c r="S80" s="373"/>
      <c r="T80" s="374">
        <v>249.11128411269084</v>
      </c>
      <c r="U80" s="373"/>
      <c r="V80" s="374">
        <v>226.85946045928014</v>
      </c>
      <c r="W80" s="373"/>
      <c r="X80" s="374">
        <v>177.28972772055184</v>
      </c>
      <c r="Y80" s="373"/>
      <c r="Z80" s="374">
        <v>174.98054635334677</v>
      </c>
      <c r="AA80" s="373"/>
      <c r="AB80" s="374">
        <v>146.07673006128735</v>
      </c>
      <c r="AC80" s="373"/>
      <c r="AD80" s="374">
        <v>163.06013551653797</v>
      </c>
      <c r="AE80" s="373"/>
      <c r="AF80" s="374">
        <v>161.59293515709885</v>
      </c>
      <c r="AG80" s="373"/>
      <c r="AH80" s="374">
        <v>161.25965084947416</v>
      </c>
      <c r="AI80" s="373"/>
      <c r="AJ80" s="374">
        <v>159.75057307442461</v>
      </c>
      <c r="AK80" s="373"/>
      <c r="AL80" s="374">
        <v>137.84947822638748</v>
      </c>
      <c r="AM80" s="373"/>
      <c r="AN80" s="374">
        <v>149.81464992710687</v>
      </c>
      <c r="AO80" s="373"/>
      <c r="AP80" s="374">
        <v>106.97509060674228</v>
      </c>
      <c r="AQ80" s="373"/>
      <c r="AR80" s="374">
        <v>116.432710981843</v>
      </c>
      <c r="AS80" s="373"/>
      <c r="AT80" s="374">
        <v>125.45188748466987</v>
      </c>
      <c r="AU80" s="373"/>
      <c r="AV80" s="374">
        <v>124.45042233492785</v>
      </c>
      <c r="AW80" s="373"/>
      <c r="AX80" s="374">
        <v>129.41591265992605</v>
      </c>
      <c r="AY80" s="373"/>
      <c r="AZ80" s="374">
        <v>118.73894784021998</v>
      </c>
      <c r="BA80" s="373"/>
      <c r="BB80" s="374">
        <v>140.05629029863752</v>
      </c>
      <c r="BC80" s="373"/>
      <c r="BD80" s="374">
        <v>149.0787814104977</v>
      </c>
      <c r="BE80" s="373"/>
      <c r="BF80" s="374">
        <v>145.16313309359276</v>
      </c>
      <c r="BG80" s="373"/>
      <c r="BH80" s="374">
        <v>132.07070808815473</v>
      </c>
      <c r="BI80" s="373"/>
      <c r="BJ80" s="374">
        <v>128.03812945057129</v>
      </c>
      <c r="BK80" s="373"/>
      <c r="BL80" s="375">
        <v>145.95867919281062</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71.680312676797413</v>
      </c>
      <c r="G81" s="373"/>
      <c r="H81" s="374">
        <v>139.13908583730847</v>
      </c>
      <c r="I81" s="373"/>
      <c r="J81" s="374">
        <v>79.236067027584355</v>
      </c>
      <c r="K81" s="373"/>
      <c r="L81" s="374">
        <v>92.572115421012867</v>
      </c>
      <c r="M81" s="373"/>
      <c r="N81" s="374">
        <v>80.969211525820882</v>
      </c>
      <c r="O81" s="373"/>
      <c r="P81" s="374">
        <v>49.782505442771097</v>
      </c>
      <c r="Q81" s="373"/>
      <c r="R81" s="374">
        <v>60.025718188749011</v>
      </c>
      <c r="S81" s="373"/>
      <c r="T81" s="374">
        <v>51.134937586238301</v>
      </c>
      <c r="U81" s="373"/>
      <c r="V81" s="374">
        <v>41.37618006137523</v>
      </c>
      <c r="W81" s="373"/>
      <c r="X81" s="374">
        <v>31.350209832116157</v>
      </c>
      <c r="Y81" s="373"/>
      <c r="Z81" s="374">
        <v>43.36512600071589</v>
      </c>
      <c r="AA81" s="373"/>
      <c r="AB81" s="374">
        <v>38.067070562030928</v>
      </c>
      <c r="AC81" s="373"/>
      <c r="AD81" s="374">
        <v>36.938064952774589</v>
      </c>
      <c r="AE81" s="373"/>
      <c r="AF81" s="374">
        <v>26.167681777175311</v>
      </c>
      <c r="AG81" s="373"/>
      <c r="AH81" s="374">
        <v>27.386150252878661</v>
      </c>
      <c r="AI81" s="373"/>
      <c r="AJ81" s="374">
        <v>29.914092685724313</v>
      </c>
      <c r="AK81" s="373"/>
      <c r="AL81" s="374">
        <v>29.700902778324782</v>
      </c>
      <c r="AM81" s="373"/>
      <c r="AN81" s="374">
        <v>33.338497140900337</v>
      </c>
      <c r="AO81" s="373"/>
      <c r="AP81" s="374">
        <v>31.386017029077827</v>
      </c>
      <c r="AQ81" s="373"/>
      <c r="AR81" s="374">
        <v>33.813919061778684</v>
      </c>
      <c r="AS81" s="373"/>
      <c r="AT81" s="374">
        <v>37.819355869303287</v>
      </c>
      <c r="AU81" s="373"/>
      <c r="AV81" s="374">
        <v>38.83987045223428</v>
      </c>
      <c r="AW81" s="373"/>
      <c r="AX81" s="374">
        <v>40.560268510361325</v>
      </c>
      <c r="AY81" s="373"/>
      <c r="AZ81" s="374">
        <v>37.110275447905849</v>
      </c>
      <c r="BA81" s="373"/>
      <c r="BB81" s="374">
        <v>45.324875650258143</v>
      </c>
      <c r="BC81" s="373"/>
      <c r="BD81" s="374">
        <v>48.594159757803638</v>
      </c>
      <c r="BE81" s="373"/>
      <c r="BF81" s="374">
        <v>46.243713101387037</v>
      </c>
      <c r="BG81" s="373"/>
      <c r="BH81" s="374">
        <v>40.189694988348222</v>
      </c>
      <c r="BI81" s="373"/>
      <c r="BJ81" s="374">
        <v>39.060863753075026</v>
      </c>
      <c r="BK81" s="373"/>
      <c r="BL81" s="375">
        <v>42.265352759921889</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150.25921761869668</v>
      </c>
      <c r="G82" s="373"/>
      <c r="H82" s="370">
        <v>198.83348298137145</v>
      </c>
      <c r="I82" s="373"/>
      <c r="J82" s="370">
        <v>193.79570726894229</v>
      </c>
      <c r="K82" s="373"/>
      <c r="L82" s="370">
        <v>171.77724946064592</v>
      </c>
      <c r="M82" s="373"/>
      <c r="N82" s="370">
        <v>184.97746205396373</v>
      </c>
      <c r="O82" s="373"/>
      <c r="P82" s="370">
        <v>118.67050948182225</v>
      </c>
      <c r="Q82" s="373"/>
      <c r="R82" s="370">
        <v>136.99741764252502</v>
      </c>
      <c r="S82" s="373"/>
      <c r="T82" s="370">
        <v>136.8823335218803</v>
      </c>
      <c r="U82" s="373"/>
      <c r="V82" s="370">
        <v>108.81511458834211</v>
      </c>
      <c r="W82" s="373"/>
      <c r="X82" s="370">
        <v>81.88649817855898</v>
      </c>
      <c r="Y82" s="373"/>
      <c r="Z82" s="370">
        <v>127.87004301672718</v>
      </c>
      <c r="AA82" s="373"/>
      <c r="AB82" s="370">
        <v>120.42143126673028</v>
      </c>
      <c r="AC82" s="373"/>
      <c r="AD82" s="370">
        <v>118.05002774924429</v>
      </c>
      <c r="AE82" s="373"/>
      <c r="AF82" s="370">
        <v>57.475876667240421</v>
      </c>
      <c r="AG82" s="373"/>
      <c r="AH82" s="370">
        <v>92.410328931411328</v>
      </c>
      <c r="AI82" s="373"/>
      <c r="AJ82" s="370">
        <v>82.243888016272905</v>
      </c>
      <c r="AK82" s="373"/>
      <c r="AL82" s="370">
        <v>70.512655839675048</v>
      </c>
      <c r="AM82" s="373"/>
      <c r="AN82" s="370">
        <v>75.258648954418703</v>
      </c>
      <c r="AO82" s="373"/>
      <c r="AP82" s="370">
        <v>31.544804805802521</v>
      </c>
      <c r="AQ82" s="373"/>
      <c r="AR82" s="370">
        <v>36.183950456887274</v>
      </c>
      <c r="AS82" s="373"/>
      <c r="AT82" s="370">
        <v>39.840870950182108</v>
      </c>
      <c r="AU82" s="373"/>
      <c r="AV82" s="370">
        <v>38.994545747330612</v>
      </c>
      <c r="AW82" s="373"/>
      <c r="AX82" s="370">
        <v>40.850024372838298</v>
      </c>
      <c r="AY82" s="373"/>
      <c r="AZ82" s="370">
        <v>37.738591130084117</v>
      </c>
      <c r="BA82" s="373"/>
      <c r="BB82" s="370">
        <v>42.728356397120038</v>
      </c>
      <c r="BC82" s="373"/>
      <c r="BD82" s="370">
        <v>45.247495251703143</v>
      </c>
      <c r="BE82" s="373"/>
      <c r="BF82" s="370">
        <v>39.755226516504443</v>
      </c>
      <c r="BG82" s="373"/>
      <c r="BH82" s="370">
        <v>37.612072173073962</v>
      </c>
      <c r="BI82" s="373"/>
      <c r="BJ82" s="370">
        <v>37.090378971215877</v>
      </c>
      <c r="BK82" s="373"/>
      <c r="BL82" s="371">
        <v>40.161999801920253</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78.351044861308608</v>
      </c>
      <c r="G83" s="373"/>
      <c r="H83" s="374">
        <v>117.54198002999834</v>
      </c>
      <c r="I83" s="373"/>
      <c r="J83" s="374">
        <v>117.10933714492153</v>
      </c>
      <c r="K83" s="373"/>
      <c r="L83" s="374">
        <v>103.51177715920487</v>
      </c>
      <c r="M83" s="373"/>
      <c r="N83" s="374">
        <v>104.97254855265176</v>
      </c>
      <c r="O83" s="373"/>
      <c r="P83" s="374">
        <v>61.444024431651869</v>
      </c>
      <c r="Q83" s="373"/>
      <c r="R83" s="374">
        <v>79.99543688138651</v>
      </c>
      <c r="S83" s="373"/>
      <c r="T83" s="374">
        <v>81.581084789787838</v>
      </c>
      <c r="U83" s="373"/>
      <c r="V83" s="374">
        <v>60.46507676680794</v>
      </c>
      <c r="W83" s="373"/>
      <c r="X83" s="374">
        <v>39.951878850791054</v>
      </c>
      <c r="Y83" s="373"/>
      <c r="Z83" s="374">
        <v>71.686402481561927</v>
      </c>
      <c r="AA83" s="373"/>
      <c r="AB83" s="374">
        <v>66.172630140164074</v>
      </c>
      <c r="AC83" s="373"/>
      <c r="AD83" s="374">
        <v>76.471750091329909</v>
      </c>
      <c r="AE83" s="373"/>
      <c r="AF83" s="374">
        <v>45.301401286596949</v>
      </c>
      <c r="AG83" s="373"/>
      <c r="AH83" s="374">
        <v>80.385253686431469</v>
      </c>
      <c r="AI83" s="373"/>
      <c r="AJ83" s="374">
        <v>70.33558970060308</v>
      </c>
      <c r="AK83" s="373"/>
      <c r="AL83" s="374">
        <v>58.377215567423967</v>
      </c>
      <c r="AM83" s="373"/>
      <c r="AN83" s="374">
        <v>60.823511152937556</v>
      </c>
      <c r="AO83" s="373"/>
      <c r="AP83" s="374">
        <v>21.037343955547342</v>
      </c>
      <c r="AQ83" s="373"/>
      <c r="AR83" s="374">
        <v>24.287855913032409</v>
      </c>
      <c r="AS83" s="373"/>
      <c r="AT83" s="374">
        <v>25.770825669008968</v>
      </c>
      <c r="AU83" s="373"/>
      <c r="AV83" s="374">
        <v>25.391733617565663</v>
      </c>
      <c r="AW83" s="373"/>
      <c r="AX83" s="374">
        <v>26.542666224590302</v>
      </c>
      <c r="AY83" s="373"/>
      <c r="AZ83" s="374">
        <v>24.237926757954003</v>
      </c>
      <c r="BA83" s="373"/>
      <c r="BB83" s="374">
        <v>28.186129714756511</v>
      </c>
      <c r="BC83" s="373"/>
      <c r="BD83" s="374">
        <v>29.996566384129814</v>
      </c>
      <c r="BE83" s="373"/>
      <c r="BF83" s="374">
        <v>25.512693125493993</v>
      </c>
      <c r="BG83" s="373"/>
      <c r="BH83" s="374">
        <v>23.267365122835198</v>
      </c>
      <c r="BI83" s="373"/>
      <c r="BJ83" s="374">
        <v>22.86747610990286</v>
      </c>
      <c r="BK83" s="373"/>
      <c r="BL83" s="375">
        <v>24.1452458363655</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71.908172757388073</v>
      </c>
      <c r="G84" s="373"/>
      <c r="H84" s="374">
        <v>81.291502951373104</v>
      </c>
      <c r="I84" s="373"/>
      <c r="J84" s="374">
        <v>76.686370124020783</v>
      </c>
      <c r="K84" s="373"/>
      <c r="L84" s="374">
        <v>68.265472301441037</v>
      </c>
      <c r="M84" s="373"/>
      <c r="N84" s="374">
        <v>80.004913501311975</v>
      </c>
      <c r="O84" s="373"/>
      <c r="P84" s="374">
        <v>57.226485050170389</v>
      </c>
      <c r="Q84" s="373"/>
      <c r="R84" s="374">
        <v>57.001980761138498</v>
      </c>
      <c r="S84" s="373"/>
      <c r="T84" s="374">
        <v>55.301248732092454</v>
      </c>
      <c r="U84" s="373"/>
      <c r="V84" s="374">
        <v>48.350037821534173</v>
      </c>
      <c r="W84" s="373"/>
      <c r="X84" s="374">
        <v>41.934619327767933</v>
      </c>
      <c r="Y84" s="373"/>
      <c r="Z84" s="374">
        <v>56.183640535165253</v>
      </c>
      <c r="AA84" s="373"/>
      <c r="AB84" s="374">
        <v>54.248801126566207</v>
      </c>
      <c r="AC84" s="373"/>
      <c r="AD84" s="374">
        <v>41.578277657914377</v>
      </c>
      <c r="AE84" s="373"/>
      <c r="AF84" s="374">
        <v>12.17447538064347</v>
      </c>
      <c r="AG84" s="373"/>
      <c r="AH84" s="374">
        <v>12.025075244979863</v>
      </c>
      <c r="AI84" s="373"/>
      <c r="AJ84" s="374">
        <v>11.908298315669823</v>
      </c>
      <c r="AK84" s="373"/>
      <c r="AL84" s="374">
        <v>12.135440272251083</v>
      </c>
      <c r="AM84" s="373"/>
      <c r="AN84" s="374">
        <v>14.43513780148114</v>
      </c>
      <c r="AO84" s="373"/>
      <c r="AP84" s="374">
        <v>10.507460850255178</v>
      </c>
      <c r="AQ84" s="373"/>
      <c r="AR84" s="374">
        <v>11.896094543854863</v>
      </c>
      <c r="AS84" s="373"/>
      <c r="AT84" s="374">
        <v>14.070045281173138</v>
      </c>
      <c r="AU84" s="373"/>
      <c r="AV84" s="374">
        <v>13.602812129764951</v>
      </c>
      <c r="AW84" s="373"/>
      <c r="AX84" s="374">
        <v>14.307358148247994</v>
      </c>
      <c r="AY84" s="373"/>
      <c r="AZ84" s="374">
        <v>13.500664372130116</v>
      </c>
      <c r="BA84" s="373"/>
      <c r="BB84" s="374">
        <v>14.542226682363527</v>
      </c>
      <c r="BC84" s="373"/>
      <c r="BD84" s="374">
        <v>15.250928867573327</v>
      </c>
      <c r="BE84" s="373"/>
      <c r="BF84" s="374">
        <v>14.242533391010449</v>
      </c>
      <c r="BG84" s="373"/>
      <c r="BH84" s="374">
        <v>14.344707050238762</v>
      </c>
      <c r="BI84" s="373"/>
      <c r="BJ84" s="374">
        <v>14.222902861313015</v>
      </c>
      <c r="BK84" s="373"/>
      <c r="BL84" s="375">
        <v>16.016753965554752</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73.485171728979807</v>
      </c>
      <c r="G85" s="373"/>
      <c r="H85" s="370">
        <v>92.718810411350759</v>
      </c>
      <c r="I85" s="373"/>
      <c r="J85" s="370">
        <v>79.30727164023736</v>
      </c>
      <c r="K85" s="373"/>
      <c r="L85" s="370">
        <v>72.618117786334025</v>
      </c>
      <c r="M85" s="373"/>
      <c r="N85" s="370">
        <v>60.11777761307372</v>
      </c>
      <c r="O85" s="373"/>
      <c r="P85" s="370">
        <v>68.309344744345779</v>
      </c>
      <c r="Q85" s="373"/>
      <c r="R85" s="370">
        <v>81.354382344454365</v>
      </c>
      <c r="S85" s="373"/>
      <c r="T85" s="370">
        <v>71.058521911597126</v>
      </c>
      <c r="U85" s="373"/>
      <c r="V85" s="370">
        <v>70.337699058697723</v>
      </c>
      <c r="W85" s="373"/>
      <c r="X85" s="370">
        <v>79.054747013424517</v>
      </c>
      <c r="Y85" s="373"/>
      <c r="Z85" s="370">
        <v>88.441808059329901</v>
      </c>
      <c r="AA85" s="373"/>
      <c r="AB85" s="370">
        <v>69.82400826562278</v>
      </c>
      <c r="AC85" s="373"/>
      <c r="AD85" s="370">
        <v>60.803031748302445</v>
      </c>
      <c r="AE85" s="373"/>
      <c r="AF85" s="370">
        <v>86.044813724782003</v>
      </c>
      <c r="AG85" s="373"/>
      <c r="AH85" s="370">
        <v>80.434037523449902</v>
      </c>
      <c r="AI85" s="373"/>
      <c r="AJ85" s="370">
        <v>83.143801430601485</v>
      </c>
      <c r="AK85" s="373"/>
      <c r="AL85" s="370">
        <v>88.700539624574915</v>
      </c>
      <c r="AM85" s="373"/>
      <c r="AN85" s="370">
        <v>90.471957501801711</v>
      </c>
      <c r="AO85" s="373"/>
      <c r="AP85" s="370">
        <v>79.970372736110676</v>
      </c>
      <c r="AQ85" s="373"/>
      <c r="AR85" s="370">
        <v>84.811246621213911</v>
      </c>
      <c r="AS85" s="373"/>
      <c r="AT85" s="370">
        <v>86.656510135015054</v>
      </c>
      <c r="AU85" s="373"/>
      <c r="AV85" s="370">
        <v>91.499702484654193</v>
      </c>
      <c r="AW85" s="373"/>
      <c r="AX85" s="370">
        <v>91.7941233817766</v>
      </c>
      <c r="AY85" s="373"/>
      <c r="AZ85" s="370">
        <v>81.239027664933616</v>
      </c>
      <c r="BA85" s="373"/>
      <c r="BB85" s="370">
        <v>64.331094838588726</v>
      </c>
      <c r="BC85" s="373"/>
      <c r="BD85" s="370">
        <v>54.639196893627982</v>
      </c>
      <c r="BE85" s="373"/>
      <c r="BF85" s="370">
        <v>79.242382742238036</v>
      </c>
      <c r="BG85" s="373"/>
      <c r="BH85" s="370">
        <v>78.018662517957253</v>
      </c>
      <c r="BI85" s="373"/>
      <c r="BJ85" s="370">
        <v>76.442184920919175</v>
      </c>
      <c r="BK85" s="373"/>
      <c r="BL85" s="371">
        <v>81.456881430955889</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20.708986538055974</v>
      </c>
      <c r="G86" s="373"/>
      <c r="H86" s="374">
        <v>14.188380818250785</v>
      </c>
      <c r="I86" s="373"/>
      <c r="J86" s="374">
        <v>20.321893333705734</v>
      </c>
      <c r="K86" s="373"/>
      <c r="L86" s="374">
        <v>13.541598882153831</v>
      </c>
      <c r="M86" s="373"/>
      <c r="N86" s="374">
        <v>17.7456485100073</v>
      </c>
      <c r="O86" s="373"/>
      <c r="P86" s="374">
        <v>17.577749210152142</v>
      </c>
      <c r="Q86" s="373"/>
      <c r="R86" s="374">
        <v>23.137878581710822</v>
      </c>
      <c r="S86" s="373"/>
      <c r="T86" s="374">
        <v>17.17032093393664</v>
      </c>
      <c r="U86" s="373"/>
      <c r="V86" s="374">
        <v>18.853514855931625</v>
      </c>
      <c r="W86" s="373"/>
      <c r="X86" s="374">
        <v>29.241180700600541</v>
      </c>
      <c r="Y86" s="373"/>
      <c r="Z86" s="374">
        <v>32.145876247028013</v>
      </c>
      <c r="AA86" s="373"/>
      <c r="AB86" s="374">
        <v>23.128217342978097</v>
      </c>
      <c r="AC86" s="373"/>
      <c r="AD86" s="374">
        <v>17.614914100515531</v>
      </c>
      <c r="AE86" s="373"/>
      <c r="AF86" s="374">
        <v>11.324935493896962</v>
      </c>
      <c r="AG86" s="373"/>
      <c r="AH86" s="374">
        <v>12.893271850768198</v>
      </c>
      <c r="AI86" s="373"/>
      <c r="AJ86" s="374">
        <v>14.457568106459927</v>
      </c>
      <c r="AK86" s="373"/>
      <c r="AL86" s="374">
        <v>13.504483844117278</v>
      </c>
      <c r="AM86" s="373"/>
      <c r="AN86" s="374">
        <v>14.6463066490789</v>
      </c>
      <c r="AO86" s="373"/>
      <c r="AP86" s="374">
        <v>13.345543158596865</v>
      </c>
      <c r="AQ86" s="373"/>
      <c r="AR86" s="374">
        <v>13.84303795091191</v>
      </c>
      <c r="AS86" s="373"/>
      <c r="AT86" s="374">
        <v>15.558684148517761</v>
      </c>
      <c r="AU86" s="373"/>
      <c r="AV86" s="374">
        <v>18.394979768770849</v>
      </c>
      <c r="AW86" s="373"/>
      <c r="AX86" s="374">
        <v>21.283305009749988</v>
      </c>
      <c r="AY86" s="373"/>
      <c r="AZ86" s="374">
        <v>19.895996582559754</v>
      </c>
      <c r="BA86" s="373"/>
      <c r="BB86" s="374">
        <v>23.001115114748721</v>
      </c>
      <c r="BC86" s="373"/>
      <c r="BD86" s="374">
        <v>25.629507781015448</v>
      </c>
      <c r="BE86" s="373"/>
      <c r="BF86" s="374">
        <v>22.95622875135675</v>
      </c>
      <c r="BG86" s="373"/>
      <c r="BH86" s="374">
        <v>22.43417885620795</v>
      </c>
      <c r="BI86" s="373"/>
      <c r="BJ86" s="374">
        <v>23.055083017330798</v>
      </c>
      <c r="BK86" s="373"/>
      <c r="BL86" s="375">
        <v>23.816098066652806</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19.732857720822668</v>
      </c>
      <c r="G87" s="373"/>
      <c r="H87" s="374">
        <v>19.475795278509885</v>
      </c>
      <c r="I87" s="373"/>
      <c r="J87" s="374">
        <v>13.279130925059357</v>
      </c>
      <c r="K87" s="373"/>
      <c r="L87" s="374">
        <v>14.689669620539128</v>
      </c>
      <c r="M87" s="373"/>
      <c r="N87" s="374">
        <v>13.070306909839417</v>
      </c>
      <c r="O87" s="373"/>
      <c r="P87" s="374">
        <v>27.047673864914017</v>
      </c>
      <c r="Q87" s="373"/>
      <c r="R87" s="374">
        <v>32.542939767928956</v>
      </c>
      <c r="S87" s="373"/>
      <c r="T87" s="374">
        <v>29.200241500111868</v>
      </c>
      <c r="U87" s="373"/>
      <c r="V87" s="374">
        <v>31.220574272312543</v>
      </c>
      <c r="W87" s="373"/>
      <c r="X87" s="374">
        <v>26.500821813567004</v>
      </c>
      <c r="Y87" s="373"/>
      <c r="Z87" s="374">
        <v>31.650223984284402</v>
      </c>
      <c r="AA87" s="373"/>
      <c r="AB87" s="374">
        <v>27.470458176114324</v>
      </c>
      <c r="AC87" s="373"/>
      <c r="AD87" s="374">
        <v>25.616542740137273</v>
      </c>
      <c r="AE87" s="373"/>
      <c r="AF87" s="374">
        <v>21.744161294890691</v>
      </c>
      <c r="AG87" s="373"/>
      <c r="AH87" s="374">
        <v>12.283899649974682</v>
      </c>
      <c r="AI87" s="373"/>
      <c r="AJ87" s="374">
        <v>8.6705087441543451</v>
      </c>
      <c r="AK87" s="373"/>
      <c r="AL87" s="374">
        <v>7.4332976245593558</v>
      </c>
      <c r="AM87" s="373"/>
      <c r="AN87" s="374">
        <v>8.1417353315619874</v>
      </c>
      <c r="AO87" s="373"/>
      <c r="AP87" s="374">
        <v>5.7785774283417721</v>
      </c>
      <c r="AQ87" s="373"/>
      <c r="AR87" s="374">
        <v>5.7273339416014126</v>
      </c>
      <c r="AS87" s="373"/>
      <c r="AT87" s="374">
        <v>6.3583034474162821</v>
      </c>
      <c r="AU87" s="373"/>
      <c r="AV87" s="374">
        <v>6.3062418058232392</v>
      </c>
      <c r="AW87" s="373"/>
      <c r="AX87" s="374">
        <v>6.7398301482980338</v>
      </c>
      <c r="AY87" s="373"/>
      <c r="AZ87" s="374">
        <v>6.0008414441525719</v>
      </c>
      <c r="BA87" s="373"/>
      <c r="BB87" s="374">
        <v>4.1378688289736125</v>
      </c>
      <c r="BC87" s="373"/>
      <c r="BD87" s="374">
        <v>4.2307170926854143</v>
      </c>
      <c r="BE87" s="373"/>
      <c r="BF87" s="374">
        <v>6.530348273926875</v>
      </c>
      <c r="BG87" s="373"/>
      <c r="BH87" s="374">
        <v>6.3437648135607612</v>
      </c>
      <c r="BI87" s="373"/>
      <c r="BJ87" s="374">
        <v>5.9248636255899738</v>
      </c>
      <c r="BK87" s="373"/>
      <c r="BL87" s="375">
        <v>6.721354558655757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33.043327470101161</v>
      </c>
      <c r="G88" s="373"/>
      <c r="H88" s="374">
        <v>59.054634314590089</v>
      </c>
      <c r="I88" s="373"/>
      <c r="J88" s="374">
        <v>45.706247381472259</v>
      </c>
      <c r="K88" s="373"/>
      <c r="L88" s="374">
        <v>44.38684928364107</v>
      </c>
      <c r="M88" s="373"/>
      <c r="N88" s="374">
        <v>29.301822193227004</v>
      </c>
      <c r="O88" s="373"/>
      <c r="P88" s="374">
        <v>23.683921669279616</v>
      </c>
      <c r="Q88" s="373"/>
      <c r="R88" s="374">
        <v>25.673563994814593</v>
      </c>
      <c r="S88" s="373"/>
      <c r="T88" s="374">
        <v>24.687959477548624</v>
      </c>
      <c r="U88" s="373"/>
      <c r="V88" s="374">
        <v>20.263609930453551</v>
      </c>
      <c r="W88" s="373"/>
      <c r="X88" s="374">
        <v>23.312744499256969</v>
      </c>
      <c r="Y88" s="373"/>
      <c r="Z88" s="374">
        <v>24.645707828017478</v>
      </c>
      <c r="AA88" s="373"/>
      <c r="AB88" s="374">
        <v>19.225332746530352</v>
      </c>
      <c r="AC88" s="373"/>
      <c r="AD88" s="374">
        <v>17.571574907649637</v>
      </c>
      <c r="AE88" s="373"/>
      <c r="AF88" s="374">
        <v>52.975716935994349</v>
      </c>
      <c r="AG88" s="373"/>
      <c r="AH88" s="374">
        <v>55.256866022707023</v>
      </c>
      <c r="AI88" s="373"/>
      <c r="AJ88" s="374">
        <v>60.015724579987214</v>
      </c>
      <c r="AK88" s="373"/>
      <c r="AL88" s="374">
        <v>67.762758155898283</v>
      </c>
      <c r="AM88" s="373"/>
      <c r="AN88" s="374">
        <v>67.683915521160827</v>
      </c>
      <c r="AO88" s="373"/>
      <c r="AP88" s="374">
        <v>60.846252149172045</v>
      </c>
      <c r="AQ88" s="373"/>
      <c r="AR88" s="374">
        <v>65.240874728700589</v>
      </c>
      <c r="AS88" s="373"/>
      <c r="AT88" s="374">
        <v>64.739522539081008</v>
      </c>
      <c r="AU88" s="373"/>
      <c r="AV88" s="374">
        <v>66.798480910060107</v>
      </c>
      <c r="AW88" s="373"/>
      <c r="AX88" s="374">
        <v>63.77098822372858</v>
      </c>
      <c r="AY88" s="373"/>
      <c r="AZ88" s="374">
        <v>55.342189638221285</v>
      </c>
      <c r="BA88" s="373"/>
      <c r="BB88" s="374">
        <v>37.192110894866389</v>
      </c>
      <c r="BC88" s="373"/>
      <c r="BD88" s="374">
        <v>24.778972019927117</v>
      </c>
      <c r="BE88" s="373"/>
      <c r="BF88" s="374">
        <v>49.755805716954406</v>
      </c>
      <c r="BG88" s="373"/>
      <c r="BH88" s="374">
        <v>49.240718848188543</v>
      </c>
      <c r="BI88" s="373"/>
      <c r="BJ88" s="374">
        <v>47.462238277998395</v>
      </c>
      <c r="BK88" s="373"/>
      <c r="BL88" s="375">
        <v>50.919428805647328</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4.6613644198197052E-2</v>
      </c>
      <c r="G89" s="373"/>
      <c r="H89" s="371">
        <v>4.6413687309356605E-2</v>
      </c>
      <c r="I89" s="373"/>
      <c r="J89" s="371">
        <v>4.9125266784069026E-2</v>
      </c>
      <c r="K89" s="373"/>
      <c r="L89" s="371">
        <v>5.1229141229141233E-2</v>
      </c>
      <c r="M89" s="373"/>
      <c r="N89" s="371">
        <v>5.4261792518522645E-2</v>
      </c>
      <c r="O89" s="373"/>
      <c r="P89" s="371">
        <v>5.5890448363356715E-2</v>
      </c>
      <c r="Q89" s="373"/>
      <c r="R89" s="371">
        <v>5.8376988744263295E-2</v>
      </c>
      <c r="S89" s="373"/>
      <c r="T89" s="371">
        <v>5.9537460576721622E-2</v>
      </c>
      <c r="U89" s="373"/>
      <c r="V89" s="371">
        <v>6.0422050843423489E-2</v>
      </c>
      <c r="W89" s="373"/>
      <c r="X89" s="371">
        <v>5.971295961091954E-2</v>
      </c>
      <c r="Y89" s="373"/>
      <c r="Z89" s="371">
        <v>5.9426371827513973E-2</v>
      </c>
      <c r="AA89" s="373"/>
      <c r="AB89" s="371">
        <v>5.9443954488967297E-2</v>
      </c>
      <c r="AC89" s="373"/>
      <c r="AD89" s="371">
        <v>5.9664319204466493E-2</v>
      </c>
      <c r="AE89" s="373"/>
      <c r="AF89" s="371">
        <v>6.5173815039484814E-2</v>
      </c>
      <c r="AG89" s="373"/>
      <c r="AH89" s="371">
        <v>7.6072762241767358E-2</v>
      </c>
      <c r="AI89" s="373"/>
      <c r="AJ89" s="371">
        <v>6.4154199063490194E-2</v>
      </c>
      <c r="AK89" s="373"/>
      <c r="AL89" s="371">
        <v>5.9543535209203489E-2</v>
      </c>
      <c r="AM89" s="373"/>
      <c r="AN89" s="371">
        <v>5.9462719685489357E-2</v>
      </c>
      <c r="AO89" s="373"/>
      <c r="AP89" s="371">
        <v>0</v>
      </c>
      <c r="AQ89" s="373"/>
      <c r="AR89" s="371">
        <v>5.9761120684705578E-2</v>
      </c>
      <c r="AS89" s="373"/>
      <c r="AT89" s="371">
        <v>6.9732066242365554E-2</v>
      </c>
      <c r="AU89" s="373"/>
      <c r="AV89" s="370">
        <v>4.5242894187628578E-2</v>
      </c>
      <c r="AW89" s="373"/>
      <c r="AX89" s="370">
        <v>3.3224745017873342E-2</v>
      </c>
      <c r="AY89" s="373"/>
      <c r="AZ89" s="370">
        <v>4.8297469666277122</v>
      </c>
      <c r="BA89" s="373"/>
      <c r="BB89" s="370">
        <v>5.7858096272659925</v>
      </c>
      <c r="BC89" s="373"/>
      <c r="BD89" s="370">
        <v>6.2297436794755132</v>
      </c>
      <c r="BE89" s="373"/>
      <c r="BF89" s="370">
        <v>4.6953661235084176</v>
      </c>
      <c r="BG89" s="373"/>
      <c r="BH89" s="370">
        <v>4.0860786152816138</v>
      </c>
      <c r="BI89" s="373"/>
      <c r="BJ89" s="370">
        <v>3.8944100352595616</v>
      </c>
      <c r="BK89" s="373"/>
      <c r="BL89" s="371">
        <v>4.4832986513478552</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6.1748050333276329E-2</v>
      </c>
      <c r="AQ90" s="373"/>
      <c r="AR90" s="370">
        <v>6.1882800623049211E-2</v>
      </c>
      <c r="AS90" s="373"/>
      <c r="AT90" s="370">
        <v>7.7006419450559541E-2</v>
      </c>
      <c r="AU90" s="373"/>
      <c r="AV90" s="370">
        <v>5.7934666559224385E-2</v>
      </c>
      <c r="AW90" s="373"/>
      <c r="AX90" s="370">
        <v>6.5575632715209428E-2</v>
      </c>
      <c r="AY90" s="373"/>
      <c r="AZ90" s="370">
        <v>5.7578160762676786E-2</v>
      </c>
      <c r="BA90" s="373"/>
      <c r="BB90" s="370">
        <v>5.7465758304682646E-2</v>
      </c>
      <c r="BC90" s="373"/>
      <c r="BD90" s="370">
        <v>5.0797321990695039E-2</v>
      </c>
      <c r="BE90" s="373"/>
      <c r="BF90" s="370">
        <v>4.2533251578060295E-2</v>
      </c>
      <c r="BG90" s="373"/>
      <c r="BH90" s="370">
        <v>5.7326154174060139E-2</v>
      </c>
      <c r="BI90" s="373"/>
      <c r="BJ90" s="370">
        <v>5.792089531915811E-2</v>
      </c>
      <c r="BK90" s="373"/>
      <c r="BL90" s="371">
        <v>5.8449924651116147E-2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84840.810768645199</v>
      </c>
      <c r="G91" s="395"/>
      <c r="H91" s="384">
        <v>78455.001444151349</v>
      </c>
      <c r="I91" s="395"/>
      <c r="J91" s="384">
        <v>66943.573043076482</v>
      </c>
      <c r="K91" s="395"/>
      <c r="L91" s="384">
        <v>68636.130961735791</v>
      </c>
      <c r="M91" s="395"/>
      <c r="N91" s="384">
        <v>63439.399508797862</v>
      </c>
      <c r="O91" s="395"/>
      <c r="P91" s="384">
        <v>64539.868788093656</v>
      </c>
      <c r="Q91" s="395"/>
      <c r="R91" s="384">
        <v>65076.551102351936</v>
      </c>
      <c r="S91" s="395"/>
      <c r="T91" s="384">
        <v>50603.146090300972</v>
      </c>
      <c r="U91" s="395"/>
      <c r="V91" s="384">
        <v>53648.494956663504</v>
      </c>
      <c r="W91" s="395"/>
      <c r="X91" s="384">
        <v>53664.11475974835</v>
      </c>
      <c r="Y91" s="395"/>
      <c r="Z91" s="384">
        <v>64409.539664786615</v>
      </c>
      <c r="AA91" s="395"/>
      <c r="AB91" s="384">
        <v>61083.82554904023</v>
      </c>
      <c r="AC91" s="395"/>
      <c r="AD91" s="384">
        <v>62291.162413960301</v>
      </c>
      <c r="AE91" s="395"/>
      <c r="AF91" s="384">
        <v>56355.26897939336</v>
      </c>
      <c r="AG91" s="395"/>
      <c r="AH91" s="384">
        <v>52260.165382031344</v>
      </c>
      <c r="AI91" s="395"/>
      <c r="AJ91" s="384">
        <v>56757.758424434025</v>
      </c>
      <c r="AK91" s="395"/>
      <c r="AL91" s="384">
        <v>52926.256501215146</v>
      </c>
      <c r="AM91" s="395"/>
      <c r="AN91" s="384">
        <v>57636.557282206952</v>
      </c>
      <c r="AO91" s="395"/>
      <c r="AP91" s="384">
        <v>52406.489351311699</v>
      </c>
      <c r="AQ91" s="395"/>
      <c r="AR91" s="384">
        <v>33659.978885928293</v>
      </c>
      <c r="AS91" s="395" t="s">
        <v>364</v>
      </c>
      <c r="AT91" s="384">
        <v>44274.114506819511</v>
      </c>
      <c r="AU91" s="395" t="s">
        <v>364</v>
      </c>
      <c r="AV91" s="385">
        <v>46841.327939135808</v>
      </c>
      <c r="AW91" s="395"/>
      <c r="AX91" s="385">
        <v>46997.904237248833</v>
      </c>
      <c r="AY91" s="395"/>
      <c r="AZ91" s="385">
        <v>37609.981248275253</v>
      </c>
      <c r="BA91" s="395"/>
      <c r="BB91" s="385">
        <v>38584.631759538883</v>
      </c>
      <c r="BC91" s="395"/>
      <c r="BD91" s="385">
        <v>38375.76760094022</v>
      </c>
      <c r="BE91" s="395"/>
      <c r="BF91" s="385">
        <v>36719.338389559845</v>
      </c>
      <c r="BG91" s="395"/>
      <c r="BH91" s="385">
        <v>37090.187020076184</v>
      </c>
      <c r="BI91" s="395"/>
      <c r="BJ91" s="385">
        <v>31824.426087055021</v>
      </c>
      <c r="BK91" s="395"/>
      <c r="BL91" s="384">
        <v>31047.235023979309</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17036.063097263308</v>
      </c>
      <c r="G92" s="373"/>
      <c r="H92" s="387">
        <v>16349.218972320945</v>
      </c>
      <c r="I92" s="373"/>
      <c r="J92" s="387">
        <v>16554.441861168303</v>
      </c>
      <c r="K92" s="373"/>
      <c r="L92" s="387">
        <v>16711.766207945639</v>
      </c>
      <c r="M92" s="373"/>
      <c r="N92" s="387">
        <v>15550.14798514735</v>
      </c>
      <c r="O92" s="373"/>
      <c r="P92" s="387">
        <v>12948.439094910493</v>
      </c>
      <c r="Q92" s="373"/>
      <c r="R92" s="387">
        <v>14401.866264983506</v>
      </c>
      <c r="S92" s="373"/>
      <c r="T92" s="387">
        <v>12945.428605841464</v>
      </c>
      <c r="U92" s="373"/>
      <c r="V92" s="387">
        <v>12832.361475291556</v>
      </c>
      <c r="W92" s="373"/>
      <c r="X92" s="387">
        <v>11344.876623485698</v>
      </c>
      <c r="Y92" s="373"/>
      <c r="Z92" s="387">
        <v>11010.608219108615</v>
      </c>
      <c r="AA92" s="373"/>
      <c r="AB92" s="387">
        <v>8732.8507838773821</v>
      </c>
      <c r="AC92" s="373"/>
      <c r="AD92" s="387">
        <v>8337.7785764233358</v>
      </c>
      <c r="AE92" s="373"/>
      <c r="AF92" s="387">
        <v>7669.2893665878455</v>
      </c>
      <c r="AG92" s="373"/>
      <c r="AH92" s="387">
        <v>7245.9531167926825</v>
      </c>
      <c r="AI92" s="373"/>
      <c r="AJ92" s="387">
        <v>6670.3020477209157</v>
      </c>
      <c r="AK92" s="373"/>
      <c r="AL92" s="387">
        <v>4760.8111031994868</v>
      </c>
      <c r="AM92" s="373"/>
      <c r="AN92" s="387">
        <v>4774.3209457340954</v>
      </c>
      <c r="AO92" s="373"/>
      <c r="AP92" s="387">
        <v>4887.1021035642134</v>
      </c>
      <c r="AQ92" s="373"/>
      <c r="AR92" s="387">
        <v>4060.137161595052</v>
      </c>
      <c r="AS92" s="373"/>
      <c r="AT92" s="387">
        <v>4035.9112258376708</v>
      </c>
      <c r="AU92" s="373"/>
      <c r="AV92" s="388">
        <v>3096.0469501418229</v>
      </c>
      <c r="AW92" s="373"/>
      <c r="AX92" s="388">
        <v>3860.700464725443</v>
      </c>
      <c r="AY92" s="373"/>
      <c r="AZ92" s="388">
        <v>3028.8491568343429</v>
      </c>
      <c r="BA92" s="373"/>
      <c r="BB92" s="388">
        <v>2938.8502433314097</v>
      </c>
      <c r="BC92" s="373"/>
      <c r="BD92" s="388">
        <v>2571.7564859138124</v>
      </c>
      <c r="BE92" s="373"/>
      <c r="BF92" s="388">
        <v>2693.8235369980084</v>
      </c>
      <c r="BG92" s="373"/>
      <c r="BH92" s="388">
        <v>4403.6786752908356</v>
      </c>
      <c r="BI92" s="373"/>
      <c r="BJ92" s="388">
        <v>4524.4756337245999</v>
      </c>
      <c r="BK92" s="373"/>
      <c r="BL92" s="387">
        <v>4553.4996338693281</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63022.66651169239</v>
      </c>
      <c r="G93" s="373"/>
      <c r="H93" s="387">
        <v>57308.378984185678</v>
      </c>
      <c r="I93" s="373"/>
      <c r="J93" s="387">
        <v>45578.622694747675</v>
      </c>
      <c r="K93" s="373"/>
      <c r="L93" s="387">
        <v>47106.651673686509</v>
      </c>
      <c r="M93" s="373"/>
      <c r="N93" s="387">
        <v>43422.686771959794</v>
      </c>
      <c r="O93" s="373"/>
      <c r="P93" s="387">
        <v>47118.046962101078</v>
      </c>
      <c r="Q93" s="373"/>
      <c r="R93" s="387">
        <v>46163.985055113146</v>
      </c>
      <c r="S93" s="373"/>
      <c r="T93" s="387">
        <v>33139.505730061588</v>
      </c>
      <c r="U93" s="373"/>
      <c r="V93" s="387">
        <v>36306.344789346447</v>
      </c>
      <c r="W93" s="373"/>
      <c r="X93" s="387">
        <v>37736.889393069017</v>
      </c>
      <c r="Y93" s="373"/>
      <c r="Z93" s="387">
        <v>48681.323485126173</v>
      </c>
      <c r="AA93" s="373"/>
      <c r="AB93" s="387">
        <v>47562.143160875581</v>
      </c>
      <c r="AC93" s="373"/>
      <c r="AD93" s="387">
        <v>49204.610571386496</v>
      </c>
      <c r="AE93" s="373"/>
      <c r="AF93" s="387">
        <v>43769.775659445848</v>
      </c>
      <c r="AG93" s="373"/>
      <c r="AH93" s="387">
        <v>40324.358031889293</v>
      </c>
      <c r="AI93" s="373"/>
      <c r="AJ93" s="387">
        <v>46364.713585713114</v>
      </c>
      <c r="AK93" s="373"/>
      <c r="AL93" s="387">
        <v>43400.591636475663</v>
      </c>
      <c r="AM93" s="373"/>
      <c r="AN93" s="387">
        <v>47003.060829976268</v>
      </c>
      <c r="AO93" s="373"/>
      <c r="AP93" s="387">
        <v>43408.200868410662</v>
      </c>
      <c r="AQ93" s="373"/>
      <c r="AR93" s="387">
        <v>25701.445050195074</v>
      </c>
      <c r="AS93" s="373" t="s">
        <v>364</v>
      </c>
      <c r="AT93" s="387">
        <v>35757.078896400613</v>
      </c>
      <c r="AU93" s="373" t="s">
        <v>364</v>
      </c>
      <c r="AV93" s="388">
        <v>38371.158908427118</v>
      </c>
      <c r="AW93" s="373"/>
      <c r="AX93" s="388">
        <v>36596.977397612427</v>
      </c>
      <c r="AY93" s="373"/>
      <c r="AZ93" s="388">
        <v>28214.383096835445</v>
      </c>
      <c r="BA93" s="373"/>
      <c r="BB93" s="388">
        <v>29439.395624675399</v>
      </c>
      <c r="BC93" s="373"/>
      <c r="BD93" s="388">
        <v>29318.400072804325</v>
      </c>
      <c r="BE93" s="373"/>
      <c r="BF93" s="388">
        <v>28378.555301073142</v>
      </c>
      <c r="BG93" s="373"/>
      <c r="BH93" s="388">
        <v>27266.072320825835</v>
      </c>
      <c r="BI93" s="373"/>
      <c r="BJ93" s="388">
        <v>22046.140276187685</v>
      </c>
      <c r="BK93" s="373"/>
      <c r="BL93" s="387">
        <v>19556.607482017902</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4782.0811596894946</v>
      </c>
      <c r="G94" s="396"/>
      <c r="H94" s="390">
        <v>4797.4034876447322</v>
      </c>
      <c r="I94" s="396"/>
      <c r="J94" s="390">
        <v>4810.5084871605004</v>
      </c>
      <c r="K94" s="396"/>
      <c r="L94" s="390">
        <v>4817.7130801036355</v>
      </c>
      <c r="M94" s="396"/>
      <c r="N94" s="390">
        <v>4466.5647516907175</v>
      </c>
      <c r="O94" s="396"/>
      <c r="P94" s="390">
        <v>4473.3827310820834</v>
      </c>
      <c r="Q94" s="396"/>
      <c r="R94" s="390">
        <v>4510.6997822552803</v>
      </c>
      <c r="S94" s="396"/>
      <c r="T94" s="390">
        <v>4518.211754397922</v>
      </c>
      <c r="U94" s="396"/>
      <c r="V94" s="390">
        <v>4509.7886920255005</v>
      </c>
      <c r="W94" s="396"/>
      <c r="X94" s="390">
        <v>4582.3487431936364</v>
      </c>
      <c r="Y94" s="396"/>
      <c r="Z94" s="390">
        <v>4717.6079605518253</v>
      </c>
      <c r="AA94" s="396"/>
      <c r="AB94" s="390">
        <v>4788.8316042872657</v>
      </c>
      <c r="AC94" s="396"/>
      <c r="AD94" s="390">
        <v>4748.7732661504733</v>
      </c>
      <c r="AE94" s="396"/>
      <c r="AF94" s="390">
        <v>4916.2039533596717</v>
      </c>
      <c r="AG94" s="396"/>
      <c r="AH94" s="390">
        <v>4689.8542333493679</v>
      </c>
      <c r="AI94" s="396"/>
      <c r="AJ94" s="390">
        <v>3722.7427910000001</v>
      </c>
      <c r="AK94" s="396"/>
      <c r="AL94" s="390">
        <v>4764.853761540001</v>
      </c>
      <c r="AM94" s="396"/>
      <c r="AN94" s="390">
        <v>5859.1755064965873</v>
      </c>
      <c r="AO94" s="396"/>
      <c r="AP94" s="390">
        <v>4111.1863793368275</v>
      </c>
      <c r="AQ94" s="396"/>
      <c r="AR94" s="390">
        <v>3898.3966741381637</v>
      </c>
      <c r="AS94" s="396"/>
      <c r="AT94" s="390">
        <v>4481.1243845812296</v>
      </c>
      <c r="AU94" s="396"/>
      <c r="AV94" s="391">
        <v>5374.122080566869</v>
      </c>
      <c r="AW94" s="396"/>
      <c r="AX94" s="391">
        <v>6540.2263749109597</v>
      </c>
      <c r="AY94" s="396"/>
      <c r="AZ94" s="391">
        <v>6366.7489946054666</v>
      </c>
      <c r="BA94" s="396"/>
      <c r="BB94" s="391">
        <v>6206.3858915320761</v>
      </c>
      <c r="BC94" s="396"/>
      <c r="BD94" s="391">
        <v>6485.6110422220863</v>
      </c>
      <c r="BE94" s="396"/>
      <c r="BF94" s="391">
        <v>5646.9595514886942</v>
      </c>
      <c r="BG94" s="396"/>
      <c r="BH94" s="391">
        <v>5420.4360239595126</v>
      </c>
      <c r="BI94" s="396"/>
      <c r="BJ94" s="391">
        <v>5253.8101771427373</v>
      </c>
      <c r="BK94" s="396"/>
      <c r="BL94" s="390">
        <v>6937.1279080920785</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163663.98908569751</v>
      </c>
      <c r="G95" s="373"/>
      <c r="H95" s="387">
        <v>156839.33849219693</v>
      </c>
      <c r="I95" s="373"/>
      <c r="J95" s="387">
        <v>144036.89812593593</v>
      </c>
      <c r="K95" s="373"/>
      <c r="L95" s="387">
        <v>144890.79682157998</v>
      </c>
      <c r="M95" s="373"/>
      <c r="N95" s="387">
        <v>138192.10802347932</v>
      </c>
      <c r="O95" s="373"/>
      <c r="P95" s="387">
        <v>138202.00689629567</v>
      </c>
      <c r="Q95" s="373"/>
      <c r="R95" s="387">
        <v>140648.50869693194</v>
      </c>
      <c r="S95" s="373"/>
      <c r="T95" s="387">
        <v>127046.65452822583</v>
      </c>
      <c r="U95" s="373"/>
      <c r="V95" s="387">
        <v>127208.68431901596</v>
      </c>
      <c r="W95" s="373"/>
      <c r="X95" s="387">
        <v>127915.92905809768</v>
      </c>
      <c r="Y95" s="373"/>
      <c r="Z95" s="387">
        <v>137090.78263963549</v>
      </c>
      <c r="AA95" s="373"/>
      <c r="AB95" s="387">
        <v>132152.63202741061</v>
      </c>
      <c r="AC95" s="373"/>
      <c r="AD95" s="387">
        <v>126239.21896063388</v>
      </c>
      <c r="AE95" s="373"/>
      <c r="AF95" s="387">
        <v>121928.91248967679</v>
      </c>
      <c r="AG95" s="373"/>
      <c r="AH95" s="387">
        <v>113237.95822200192</v>
      </c>
      <c r="AI95" s="373"/>
      <c r="AJ95" s="387">
        <v>113051.91243368553</v>
      </c>
      <c r="AK95" s="373"/>
      <c r="AL95" s="387">
        <v>110613.861099642</v>
      </c>
      <c r="AM95" s="373"/>
      <c r="AN95" s="387">
        <v>107860.38925297072</v>
      </c>
      <c r="AO95" s="373"/>
      <c r="AP95" s="387">
        <v>103090.17921613026</v>
      </c>
      <c r="AQ95" s="373"/>
      <c r="AR95" s="387">
        <v>86351.715028484876</v>
      </c>
      <c r="AS95" s="373"/>
      <c r="AT95" s="387">
        <v>100428.93258973947</v>
      </c>
      <c r="AU95" s="373"/>
      <c r="AV95" s="388">
        <v>100183.2624506063</v>
      </c>
      <c r="AW95" s="373"/>
      <c r="AX95" s="388">
        <v>97665.125003453053</v>
      </c>
      <c r="AY95" s="373"/>
      <c r="AZ95" s="388">
        <v>90106.486926144047</v>
      </c>
      <c r="BA95" s="373"/>
      <c r="BB95" s="388">
        <v>86990.153714677901</v>
      </c>
      <c r="BC95" s="373"/>
      <c r="BD95" s="388">
        <v>84522.788029234653</v>
      </c>
      <c r="BE95" s="373"/>
      <c r="BF95" s="388">
        <v>83025.491381176776</v>
      </c>
      <c r="BG95" s="373"/>
      <c r="BH95" s="388">
        <v>80156.718610491109</v>
      </c>
      <c r="BI95" s="373"/>
      <c r="BJ95" s="388">
        <v>75486.915378111036</v>
      </c>
      <c r="BK95" s="373"/>
      <c r="BL95" s="387">
        <v>74858.973038252851</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9.0510659999999987</v>
      </c>
      <c r="G99" s="373"/>
      <c r="H99" s="375">
        <v>7.7103899999999994</v>
      </c>
      <c r="I99" s="373"/>
      <c r="J99" s="375">
        <v>4.5926669999999987</v>
      </c>
      <c r="K99" s="373"/>
      <c r="L99" s="375">
        <v>6.4193130000000007</v>
      </c>
      <c r="M99" s="373"/>
      <c r="N99" s="375">
        <v>1.3532010000000001</v>
      </c>
      <c r="O99" s="373" t="s">
        <v>566</v>
      </c>
      <c r="P99" s="375">
        <v>0</v>
      </c>
      <c r="Q99" s="373" t="s">
        <v>566</v>
      </c>
      <c r="R99" s="375">
        <v>4.1913659999999995</v>
      </c>
      <c r="S99" s="373" t="s">
        <v>566</v>
      </c>
      <c r="T99" s="375">
        <v>4.5226271999999996</v>
      </c>
      <c r="U99" s="373"/>
      <c r="V99" s="375">
        <v>3.4248359999999991</v>
      </c>
      <c r="W99" s="373"/>
      <c r="X99" s="375">
        <v>1.3331459699999999</v>
      </c>
      <c r="Y99" s="373" t="s">
        <v>566</v>
      </c>
      <c r="Z99" s="375">
        <v>0.10656269999999998</v>
      </c>
      <c r="AA99" s="373" t="s">
        <v>566</v>
      </c>
      <c r="AB99" s="375">
        <v>4.7485431299999998</v>
      </c>
      <c r="AC99" s="373" t="s">
        <v>566</v>
      </c>
      <c r="AD99" s="375">
        <v>5.0782161599999993</v>
      </c>
      <c r="AE99" s="373"/>
      <c r="AF99" s="375">
        <v>5.42263362</v>
      </c>
      <c r="AG99" s="373"/>
      <c r="AH99" s="375">
        <v>4.96855227</v>
      </c>
      <c r="AI99" s="373"/>
      <c r="AJ99" s="375">
        <v>5.2355552100000002</v>
      </c>
      <c r="AK99" s="373"/>
      <c r="AL99" s="375">
        <v>4.5597112200000005</v>
      </c>
      <c r="AM99" s="373"/>
      <c r="AN99" s="375">
        <v>1.4595582900000001</v>
      </c>
      <c r="AO99" s="373" t="s">
        <v>566</v>
      </c>
      <c r="AP99" s="375">
        <v>2.0292002999999998</v>
      </c>
      <c r="AQ99" s="373"/>
      <c r="AR99" s="375">
        <v>2.2925759999999999</v>
      </c>
      <c r="AS99" s="373"/>
      <c r="AT99" s="375">
        <v>3.5114576475000003</v>
      </c>
      <c r="AU99" s="373" t="s">
        <v>566</v>
      </c>
      <c r="AV99" s="374">
        <v>3.0092389649999998</v>
      </c>
      <c r="AW99" s="373"/>
      <c r="AX99" s="374">
        <v>2.9648390924999997</v>
      </c>
      <c r="AY99" s="373"/>
      <c r="AZ99" s="374">
        <v>1.7449479299999997</v>
      </c>
      <c r="BA99" s="373"/>
      <c r="BB99" s="374">
        <v>2.5369337399999998</v>
      </c>
      <c r="BC99" s="373"/>
      <c r="BD99" s="374">
        <v>2.3853862499999998</v>
      </c>
      <c r="BE99" s="373"/>
      <c r="BF99" s="374">
        <v>2.7343327499999996</v>
      </c>
      <c r="BG99" s="373"/>
      <c r="BH99" s="374">
        <v>2.7869377499999999</v>
      </c>
      <c r="BI99" s="373"/>
      <c r="BJ99" s="374">
        <v>2.8784954999999992</v>
      </c>
      <c r="BK99" s="373"/>
      <c r="BL99" s="375">
        <v>2.8112362499999999</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0.23066773108241151</v>
      </c>
      <c r="G100" s="373"/>
      <c r="H100" s="375">
        <v>0.25066351008425669</v>
      </c>
      <c r="I100" s="373"/>
      <c r="J100" s="375">
        <v>0.22271676880164293</v>
      </c>
      <c r="K100" s="373"/>
      <c r="L100" s="375">
        <v>0.19710278906484829</v>
      </c>
      <c r="M100" s="373"/>
      <c r="N100" s="375">
        <v>0.21078809159148021</v>
      </c>
      <c r="O100" s="373"/>
      <c r="P100" s="375">
        <v>0.26573876448149691</v>
      </c>
      <c r="Q100" s="373"/>
      <c r="R100" s="375">
        <v>0.27742683431430759</v>
      </c>
      <c r="S100" s="373"/>
      <c r="T100" s="375">
        <v>0.29986912192023907</v>
      </c>
      <c r="U100" s="373"/>
      <c r="V100" s="375">
        <v>0.29012658348152398</v>
      </c>
      <c r="W100" s="373"/>
      <c r="X100" s="375">
        <v>0.21069849053328701</v>
      </c>
      <c r="Y100" s="373"/>
      <c r="Z100" s="375">
        <v>0.22787390530235385</v>
      </c>
      <c r="AA100" s="373"/>
      <c r="AB100" s="375">
        <v>0.26452485237259526</v>
      </c>
      <c r="AC100" s="373"/>
      <c r="AD100" s="375">
        <v>0.20801862815448602</v>
      </c>
      <c r="AE100" s="373"/>
      <c r="AF100" s="375">
        <v>0.24080885868428892</v>
      </c>
      <c r="AG100" s="373"/>
      <c r="AH100" s="375">
        <v>0.2494386605108759</v>
      </c>
      <c r="AI100" s="373"/>
      <c r="AJ100" s="375">
        <v>0.32643382217833</v>
      </c>
      <c r="AK100" s="373"/>
      <c r="AL100" s="375">
        <v>0.29637577568115148</v>
      </c>
      <c r="AM100" s="373"/>
      <c r="AN100" s="375">
        <v>0.30449965766832732</v>
      </c>
      <c r="AO100" s="373"/>
      <c r="AP100" s="375">
        <v>0.32249104174212462</v>
      </c>
      <c r="AQ100" s="373"/>
      <c r="AR100" s="375">
        <v>0.35396589470757267</v>
      </c>
      <c r="AS100" s="373"/>
      <c r="AT100" s="375">
        <v>0.37236692997568549</v>
      </c>
      <c r="AU100" s="373"/>
      <c r="AV100" s="374">
        <v>0.49205075953321198</v>
      </c>
      <c r="AW100" s="373"/>
      <c r="AX100" s="374">
        <v>0.44345566985277302</v>
      </c>
      <c r="AY100" s="373"/>
      <c r="AZ100" s="374">
        <v>0.45149137355448893</v>
      </c>
      <c r="BA100" s="373"/>
      <c r="BB100" s="374">
        <v>0.38561961954717594</v>
      </c>
      <c r="BC100" s="373"/>
      <c r="BD100" s="374">
        <v>0.17230390122753811</v>
      </c>
      <c r="BE100" s="373" t="s">
        <v>571</v>
      </c>
      <c r="BF100" s="374">
        <v>0.28114665135</v>
      </c>
      <c r="BG100" s="373" t="s">
        <v>566</v>
      </c>
      <c r="BH100" s="374">
        <v>0.3182739238815</v>
      </c>
      <c r="BI100" s="373"/>
      <c r="BJ100" s="374">
        <v>0.43018221837600007</v>
      </c>
      <c r="BK100" s="373"/>
      <c r="BL100" s="375">
        <v>0.35892870683849992</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7.6146471487100204E-3</v>
      </c>
      <c r="G103" s="373"/>
      <c r="H103" s="375">
        <v>8.1433217866066464E-3</v>
      </c>
      <c r="I103" s="373"/>
      <c r="J103" s="375">
        <v>8.4996718946456235E-3</v>
      </c>
      <c r="K103" s="373"/>
      <c r="L103" s="375">
        <v>8.8730417093372052E-3</v>
      </c>
      <c r="M103" s="373"/>
      <c r="N103" s="375">
        <v>8.8757770193349465E-3</v>
      </c>
      <c r="O103" s="373"/>
      <c r="P103" s="375">
        <v>8.9962826209020706E-3</v>
      </c>
      <c r="Q103" s="373"/>
      <c r="R103" s="375">
        <v>9.3023334173159278E-3</v>
      </c>
      <c r="S103" s="373"/>
      <c r="T103" s="375">
        <v>9.7443899052841055E-3</v>
      </c>
      <c r="U103" s="373"/>
      <c r="V103" s="375">
        <v>1.0205745524903009E-2</v>
      </c>
      <c r="W103" s="373"/>
      <c r="X103" s="375">
        <v>1.0731836814468439E-2</v>
      </c>
      <c r="Y103" s="373"/>
      <c r="Z103" s="375">
        <v>1.2954055598888133E-2</v>
      </c>
      <c r="AA103" s="373"/>
      <c r="AB103" s="375">
        <v>0.11863287653308564</v>
      </c>
      <c r="AC103" s="373" t="s">
        <v>564</v>
      </c>
      <c r="AD103" s="375">
        <v>0.1245668483536842</v>
      </c>
      <c r="AE103" s="373"/>
      <c r="AF103" s="375">
        <v>0.13126374923199993</v>
      </c>
      <c r="AG103" s="373"/>
      <c r="AH103" s="375">
        <v>0.12045181902450441</v>
      </c>
      <c r="AI103" s="373"/>
      <c r="AJ103" s="375">
        <v>0.1223193321104426</v>
      </c>
      <c r="AK103" s="373"/>
      <c r="AL103" s="375">
        <v>0.31030244733599988</v>
      </c>
      <c r="AM103" s="373" t="s">
        <v>566</v>
      </c>
      <c r="AN103" s="375">
        <v>0.41208330519999992</v>
      </c>
      <c r="AO103" s="373"/>
      <c r="AP103" s="375">
        <v>1.2777505485079996</v>
      </c>
      <c r="AQ103" s="373" t="s">
        <v>564</v>
      </c>
      <c r="AR103" s="375">
        <v>1.6407035232895997</v>
      </c>
      <c r="AS103" s="373"/>
      <c r="AT103" s="375">
        <v>2.3267038808196236</v>
      </c>
      <c r="AU103" s="373"/>
      <c r="AV103" s="374">
        <v>1.7797828933463837</v>
      </c>
      <c r="AW103" s="373"/>
      <c r="AX103" s="374">
        <v>1.7546504987975289</v>
      </c>
      <c r="AY103" s="373"/>
      <c r="AZ103" s="374">
        <v>0.9559983836232876</v>
      </c>
      <c r="BA103" s="373"/>
      <c r="BB103" s="374">
        <v>1.5663202521897039</v>
      </c>
      <c r="BC103" s="373" t="s">
        <v>566</v>
      </c>
      <c r="BD103" s="374">
        <v>2.0068807500000001</v>
      </c>
      <c r="BE103" s="373"/>
      <c r="BF103" s="374">
        <v>2.1734632499999997</v>
      </c>
      <c r="BG103" s="373"/>
      <c r="BH103" s="374">
        <v>1.9747332499999997</v>
      </c>
      <c r="BI103" s="373"/>
      <c r="BJ103" s="374">
        <v>1.9867084258458645</v>
      </c>
      <c r="BK103" s="373"/>
      <c r="BL103" s="375">
        <v>2.0476322244088205</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0.31446373639473885</v>
      </c>
      <c r="G104" s="373"/>
      <c r="H104" s="375">
        <v>0.34171768618040177</v>
      </c>
      <c r="I104" s="373"/>
      <c r="J104" s="375">
        <v>0.30361942491272326</v>
      </c>
      <c r="K104" s="373"/>
      <c r="L104" s="375">
        <v>0.26869866764713057</v>
      </c>
      <c r="M104" s="373"/>
      <c r="N104" s="375">
        <v>0.28735865520034776</v>
      </c>
      <c r="O104" s="373"/>
      <c r="P104" s="375">
        <v>0.36228541680241388</v>
      </c>
      <c r="Q104" s="373"/>
      <c r="R104" s="375">
        <v>0.37822628451656415</v>
      </c>
      <c r="S104" s="373"/>
      <c r="T104" s="375">
        <v>0.40882515361514044</v>
      </c>
      <c r="U104" s="373"/>
      <c r="V104" s="375">
        <v>0.39552144362685326</v>
      </c>
      <c r="W104" s="373"/>
      <c r="X104" s="375">
        <v>0.28718971170027185</v>
      </c>
      <c r="Y104" s="373"/>
      <c r="Z104" s="375">
        <v>6.9664683620404663E-2</v>
      </c>
      <c r="AA104" s="373" t="s">
        <v>1145</v>
      </c>
      <c r="AB104" s="375">
        <v>8.866101151995566E-2</v>
      </c>
      <c r="AC104" s="373"/>
      <c r="AD104" s="375">
        <v>0.10700598625550305</v>
      </c>
      <c r="AE104" s="373"/>
      <c r="AF104" s="375">
        <v>0.13619780420079708</v>
      </c>
      <c r="AG104" s="373"/>
      <c r="AH104" s="375">
        <v>0.13641936997425969</v>
      </c>
      <c r="AI104" s="373"/>
      <c r="AJ104" s="375">
        <v>0.13677372743085103</v>
      </c>
      <c r="AK104" s="373"/>
      <c r="AL104" s="375">
        <v>0.10662683677166483</v>
      </c>
      <c r="AM104" s="373"/>
      <c r="AN104" s="375">
        <v>0.11886850914392308</v>
      </c>
      <c r="AO104" s="373"/>
      <c r="AP104" s="375">
        <v>0.10493094799244822</v>
      </c>
      <c r="AQ104" s="373"/>
      <c r="AR104" s="375">
        <v>8.818056552173674E-2</v>
      </c>
      <c r="AS104" s="373"/>
      <c r="AT104" s="375">
        <v>0.10561321064275345</v>
      </c>
      <c r="AU104" s="373"/>
      <c r="AV104" s="374">
        <v>0.1111630236516933</v>
      </c>
      <c r="AW104" s="373"/>
      <c r="AX104" s="374">
        <v>8.8963071377056085E-2</v>
      </c>
      <c r="AY104" s="373"/>
      <c r="AZ104" s="374">
        <v>8.2160400531622699E-2</v>
      </c>
      <c r="BA104" s="373"/>
      <c r="BB104" s="374">
        <v>6.5161572736793114E-2</v>
      </c>
      <c r="BC104" s="373"/>
      <c r="BD104" s="374">
        <v>3.7278167954546748E-2</v>
      </c>
      <c r="BE104" s="373"/>
      <c r="BF104" s="374">
        <v>7.3426581080999989E-2</v>
      </c>
      <c r="BG104" s="373" t="s">
        <v>566</v>
      </c>
      <c r="BH104" s="374">
        <v>9.5179331733499989E-2</v>
      </c>
      <c r="BI104" s="373"/>
      <c r="BJ104" s="374">
        <v>0.172806955608</v>
      </c>
      <c r="BK104" s="373" t="s">
        <v>745</v>
      </c>
      <c r="BL104" s="375">
        <v>0.113624162379</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30.939112436968347</v>
      </c>
      <c r="G105" s="373"/>
      <c r="H105" s="387">
        <v>26.53684503366723</v>
      </c>
      <c r="I105" s="373"/>
      <c r="J105" s="387">
        <v>16.051279229314403</v>
      </c>
      <c r="K105" s="373"/>
      <c r="L105" s="387">
        <v>22.054719296890809</v>
      </c>
      <c r="M105" s="373"/>
      <c r="N105" s="387">
        <v>5.2132969719789282</v>
      </c>
      <c r="O105" s="373"/>
      <c r="P105" s="387">
        <v>0.88579588164804057</v>
      </c>
      <c r="Q105" s="373"/>
      <c r="R105" s="387">
        <v>14.895976114359097</v>
      </c>
      <c r="S105" s="373"/>
      <c r="T105" s="387">
        <v>16.074987739719127</v>
      </c>
      <c r="U105" s="373"/>
      <c r="V105" s="387">
        <v>12.383208611655936</v>
      </c>
      <c r="W105" s="373"/>
      <c r="X105" s="387">
        <v>5.1461482017447686</v>
      </c>
      <c r="Y105" s="373"/>
      <c r="Z105" s="387">
        <v>1.1147886842730397</v>
      </c>
      <c r="AA105" s="373"/>
      <c r="AB105" s="387">
        <v>16.710226607881648</v>
      </c>
      <c r="AC105" s="373"/>
      <c r="AD105" s="387">
        <v>17.620782627184902</v>
      </c>
      <c r="AE105" s="373"/>
      <c r="AF105" s="387">
        <v>18.878141595601178</v>
      </c>
      <c r="AG105" s="373"/>
      <c r="AH105" s="387">
        <v>17.393303101630753</v>
      </c>
      <c r="AI105" s="373"/>
      <c r="AJ105" s="387">
        <v>18.539963440577768</v>
      </c>
      <c r="AK105" s="373"/>
      <c r="AL105" s="387">
        <v>16.186956652248611</v>
      </c>
      <c r="AM105" s="373"/>
      <c r="AN105" s="387">
        <v>5.880193158842153</v>
      </c>
      <c r="AO105" s="373"/>
      <c r="AP105" s="387">
        <v>-126.04992227729711</v>
      </c>
      <c r="AQ105" s="373"/>
      <c r="AR105" s="387">
        <v>-22.020220101826045</v>
      </c>
      <c r="AS105" s="373"/>
      <c r="AT105" s="387">
        <v>64.883980413060755</v>
      </c>
      <c r="AU105" s="373"/>
      <c r="AV105" s="388">
        <v>150.81336525393178</v>
      </c>
      <c r="AW105" s="373"/>
      <c r="AX105" s="388">
        <v>123.94494157855702</v>
      </c>
      <c r="AY105" s="373"/>
      <c r="AZ105" s="388">
        <v>198.10832253335207</v>
      </c>
      <c r="BA105" s="373"/>
      <c r="BB105" s="388">
        <v>220.15398431386453</v>
      </c>
      <c r="BC105" s="373"/>
      <c r="BD105" s="388">
        <v>246.76583751064283</v>
      </c>
      <c r="BE105" s="373"/>
      <c r="BF105" s="388">
        <v>237.25892031221289</v>
      </c>
      <c r="BG105" s="373"/>
      <c r="BH105" s="388">
        <v>288.06703333873048</v>
      </c>
      <c r="BI105" s="373"/>
      <c r="BJ105" s="388">
        <v>290.29410488208612</v>
      </c>
      <c r="BK105" s="373"/>
      <c r="BL105" s="387">
        <v>10.562298090655263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619</v>
      </c>
      <c r="E106" s="459"/>
      <c r="F106" s="369">
        <v>163685.96854278693</v>
      </c>
      <c r="G106" s="373"/>
      <c r="H106" s="371">
        <v>156858.26414472848</v>
      </c>
      <c r="I106" s="373"/>
      <c r="J106" s="371">
        <v>144048.44614049324</v>
      </c>
      <c r="K106" s="373"/>
      <c r="L106" s="371">
        <v>144906.51269679714</v>
      </c>
      <c r="M106" s="373"/>
      <c r="N106" s="371">
        <v>138196.05356579195</v>
      </c>
      <c r="O106" s="373"/>
      <c r="P106" s="371">
        <v>138202.99823511229</v>
      </c>
      <c r="Q106" s="373"/>
      <c r="R106" s="371">
        <v>140659.32340882992</v>
      </c>
      <c r="S106" s="373"/>
      <c r="T106" s="371">
        <v>127058.3255891872</v>
      </c>
      <c r="U106" s="373"/>
      <c r="V106" s="371">
        <v>127217.75829223325</v>
      </c>
      <c r="W106" s="373"/>
      <c r="X106" s="371">
        <v>127919.82928338743</v>
      </c>
      <c r="Y106" s="373"/>
      <c r="Z106" s="371">
        <v>137091.64561045371</v>
      </c>
      <c r="AA106" s="373"/>
      <c r="AB106" s="371">
        <v>132164.53647992414</v>
      </c>
      <c r="AC106" s="373"/>
      <c r="AD106" s="371">
        <v>126251.78508130749</v>
      </c>
      <c r="AE106" s="373"/>
      <c r="AF106" s="371">
        <v>121942.39465034712</v>
      </c>
      <c r="AG106" s="373"/>
      <c r="AH106" s="371">
        <v>113250.39040536205</v>
      </c>
      <c r="AI106" s="373"/>
      <c r="AJ106" s="371">
        <v>113065.14950115347</v>
      </c>
      <c r="AK106" s="373"/>
      <c r="AL106" s="371">
        <v>110625.60889858268</v>
      </c>
      <c r="AM106" s="373"/>
      <c r="AN106" s="371">
        <v>107865.03633999624</v>
      </c>
      <c r="AO106" s="373"/>
      <c r="AP106" s="371">
        <v>102963.16028400774</v>
      </c>
      <c r="AQ106" s="373"/>
      <c r="AR106" s="371">
        <v>86328.777150577167</v>
      </c>
      <c r="AS106" s="373"/>
      <c r="AT106" s="371">
        <v>100492.3650626665</v>
      </c>
      <c r="AU106" s="373"/>
      <c r="AV106" s="370">
        <v>100332.4654720527</v>
      </c>
      <c r="AW106" s="373"/>
      <c r="AX106" s="370">
        <v>97787.505263839412</v>
      </c>
      <c r="AY106" s="373"/>
      <c r="AZ106" s="370">
        <v>90303.436968158014</v>
      </c>
      <c r="BA106" s="373"/>
      <c r="BB106" s="370">
        <v>87209.016627457138</v>
      </c>
      <c r="BC106" s="373"/>
      <c r="BD106" s="370">
        <v>84769.040335512022</v>
      </c>
      <c r="BE106" s="373"/>
      <c r="BF106" s="370">
        <v>83261.981711918721</v>
      </c>
      <c r="BG106" s="373"/>
      <c r="BH106" s="370">
        <v>80443.750344737695</v>
      </c>
      <c r="BI106" s="373"/>
      <c r="BJ106" s="370">
        <v>75776.060320656194</v>
      </c>
      <c r="BK106" s="373"/>
      <c r="BL106" s="371">
        <v>74868.526427773453</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4">
    <dataValidation allowBlank="1" showErrorMessage="1" sqref="E1" xr:uid="{00000000-0002-0000-1700-000000000000}"/>
    <dataValidation type="textLength" allowBlank="1" showInputMessage="1" showErrorMessage="1" prompt="Please select your country in worksheet &quot;Intro&quot; (for all pollutant sheets)" sqref="D1" xr:uid="{00000000-0002-0000-17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BN95 BN101:BN104 BN106:BN107 BL5:BL95 BL101:BL104 BL106:BL107 BJ5:BJ95 BJ101:BJ104 BJ106:BJ107 BH5:BH95 BH101:BH104 BH106:BH107 BF5:BF95 BF101:BF104 BF106:BF107 BD5:BD95 BD101:BD104 BD106:BD107 BB5:BB95 BB101:BB104 BB106:BB107 AZ5:AZ95 AZ101:AZ104 AZ106:AZ107 AX5:AX95 AX101:AX104 AX106:AX107 AV5:AV95 AV101:AV104 AV106:AV107 AT5:AT95 AT101:AT104 AT106:AT107 AR5:AR95 AR101:AR104 AR106:AR107 AP5:AP95 AP101:AP104 AP106:AP107 AN5:AN95 AN101:AN104 AN106:AN107 AL5:AL95 AL101:AL104 AL106:AL107 AJ5:AJ95 AJ101:AJ104 AJ106:AJ107 AH5:AH95 AH101:AH104 AH106:AH107 AF5:AF95 AF101:AF104 AF106:AF107 AD5:AD95 AD101:AD104 AD106:AD107 AB5:AB95 AB101:AB104 AB106:AB107 Z5:Z95 Z101:Z104 Z106:Z107 X5:X95 X101:X104 X106:X107 V5:V95 V101:V104 V106:V107 T5:T95 T101:T104 T106:T107 R5:R95 R101:R104 R106:R107 P5:P95 P101:P104 P106:P107 N5:N95 N101:N104 N106:N107 L5:L95 L101:L104 L106:L107 J5:J95 J101:J104 J106:J107 H5:H95 H101:H104 H106:H107 F5:F95 F101:F104 F106:F107" xr:uid="{00000000-0002-0000-1700-000002000000}">
      <formula1>OR(AND(ISNUMBER(F4),F4&gt;=0),F4=":")</formula1>
    </dataValidation>
    <dataValidation type="custom" allowBlank="1" showInputMessage="1" showErrorMessage="1" errorTitle="Wrong data input" error="Data entry is limited to numbers._x000d__x000a_: symbol can be used for not available data." sqref="BN105 BN96:BN100 BL105 BL96:BL100 BJ105 BJ96:BJ100 BH105 BH96:BH100 BF105 BF96:BF100 BD105 BD96:BD100 BB105 BB96:BB100 AZ105 AZ96:AZ100 AX105 AX96:AX100 AV105 AV96:AV100 AT105 AT96:AT100 AR105 AR96:AR100 AP105 AP96:AP100 AN105 AN96:AN100 AL105 AL96:AL100 AJ105 AJ96:AJ100 AH105 AH96:AH100 AF105 AF96:AF100 AD105 AD96:AD100 AB105 AB96:AB100 Z105 Z96:Z100 X105 X96:X100 V105 V96:V100 T105 T96:T100 R105 R96:R100 P105 P96:P100 N105 N96:N100 L105 L96:L100 J105 J96:J100 H105 H96:H100 F105 F96:F100" xr:uid="{C39790FB-A3DB-4C87-B8FB-32D740A75FBB}">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7393"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7394"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7395"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7396"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MODEL17">
    <tabColor theme="9" tint="0.39997558519241921"/>
  </sheetPr>
  <dimension ref="A1:CT144"/>
  <sheetViews>
    <sheetView showGridLines="0" showOutlineSymbols="0" zoomScale="60" zoomScaleNormal="60" zoomScaleSheetLayoutView="100" workbookViewId="0">
      <pane xSplit="5" ySplit="4" topLeftCell="F37"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1"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1036</v>
      </c>
      <c r="E2" s="9" t="s">
        <v>1037</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650</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9624.7259657690574</v>
      </c>
      <c r="G5" s="395"/>
      <c r="H5" s="367">
        <v>9322.9274897099604</v>
      </c>
      <c r="I5" s="395"/>
      <c r="J5" s="367">
        <v>8781.4348939133288</v>
      </c>
      <c r="K5" s="395"/>
      <c r="L5" s="367">
        <v>9091.9464711136825</v>
      </c>
      <c r="M5" s="395"/>
      <c r="N5" s="367">
        <v>8586.5714032717988</v>
      </c>
      <c r="O5" s="395"/>
      <c r="P5" s="367">
        <v>7292.4443158042059</v>
      </c>
      <c r="Q5" s="395"/>
      <c r="R5" s="367">
        <v>8249.9581030427144</v>
      </c>
      <c r="S5" s="395"/>
      <c r="T5" s="367">
        <v>7747.6587030257542</v>
      </c>
      <c r="U5" s="395"/>
      <c r="V5" s="367">
        <v>7968.2523187699353</v>
      </c>
      <c r="W5" s="395"/>
      <c r="X5" s="367">
        <v>7722.1474265286852</v>
      </c>
      <c r="Y5" s="395"/>
      <c r="Z5" s="367">
        <v>8892.6175948370455</v>
      </c>
      <c r="AA5" s="395"/>
      <c r="AB5" s="367">
        <v>7653.527334334437</v>
      </c>
      <c r="AC5" s="395"/>
      <c r="AD5" s="367">
        <v>7384.6971332900102</v>
      </c>
      <c r="AE5" s="395"/>
      <c r="AF5" s="367">
        <v>7106.5006143042738</v>
      </c>
      <c r="AG5" s="395"/>
      <c r="AH5" s="367">
        <v>6528.8714211256229</v>
      </c>
      <c r="AI5" s="395"/>
      <c r="AJ5" s="367">
        <v>5204.6558050760123</v>
      </c>
      <c r="AK5" s="395"/>
      <c r="AL5" s="367">
        <v>3472.5248495498467</v>
      </c>
      <c r="AM5" s="395"/>
      <c r="AN5" s="367">
        <v>3317.5968467438088</v>
      </c>
      <c r="AO5" s="395"/>
      <c r="AP5" s="367">
        <v>405.26020564561128</v>
      </c>
      <c r="AQ5" s="395"/>
      <c r="AR5" s="367">
        <v>430.48127983145719</v>
      </c>
      <c r="AS5" s="395"/>
      <c r="AT5" s="367">
        <v>567.55171653784885</v>
      </c>
      <c r="AU5" s="395"/>
      <c r="AV5" s="367">
        <v>475.36367002457985</v>
      </c>
      <c r="AW5" s="395"/>
      <c r="AX5" s="367">
        <v>539.38489093415592</v>
      </c>
      <c r="AY5" s="395"/>
      <c r="AZ5" s="367">
        <v>473.68750292273074</v>
      </c>
      <c r="BA5" s="395"/>
      <c r="BB5" s="367">
        <v>519.67691007315</v>
      </c>
      <c r="BC5" s="395"/>
      <c r="BD5" s="367">
        <v>415.88401659121735</v>
      </c>
      <c r="BE5" s="395"/>
      <c r="BF5" s="367">
        <v>451.3511267778515</v>
      </c>
      <c r="BG5" s="395"/>
      <c r="BH5" s="367">
        <v>656.69106149683694</v>
      </c>
      <c r="BI5" s="395"/>
      <c r="BJ5" s="368">
        <v>623.96100729263219</v>
      </c>
      <c r="BK5" s="395"/>
      <c r="BL5" s="368">
        <v>606.57211270069206</v>
      </c>
      <c r="BM5" s="395"/>
      <c r="BN5" s="367" t="s">
        <v>696</v>
      </c>
      <c r="BO5" s="398"/>
      <c r="CJ5" s="302" t="s">
        <v>329</v>
      </c>
      <c r="CK5" s="302" t="s">
        <v>706</v>
      </c>
      <c r="CL5" s="302" t="s">
        <v>940</v>
      </c>
      <c r="CM5" s="302" t="s">
        <v>941</v>
      </c>
      <c r="CN5" s="302" t="s">
        <v>942</v>
      </c>
      <c r="CO5" s="302" t="s">
        <v>379</v>
      </c>
      <c r="CP5" s="302" t="s">
        <v>943</v>
      </c>
      <c r="CQ5" s="309" t="s">
        <v>650</v>
      </c>
      <c r="CR5" s="314">
        <v>0</v>
      </c>
      <c r="CS5" s="302" t="s">
        <v>944</v>
      </c>
      <c r="CT5" s="302" t="s">
        <v>945</v>
      </c>
    </row>
    <row r="6" spans="1:98" s="12" customFormat="1" ht="20.100000000000001" customHeight="1">
      <c r="A6" s="33"/>
      <c r="B6" s="198" t="str">
        <f>Parameters!Q5</f>
        <v>A</v>
      </c>
      <c r="C6" s="199"/>
      <c r="D6" s="431" t="str">
        <f>Parameters!S5</f>
        <v>Agriculture, forestry and fishing</v>
      </c>
      <c r="E6" s="432"/>
      <c r="F6" s="369">
        <v>347.29904069138524</v>
      </c>
      <c r="G6" s="373"/>
      <c r="H6" s="370">
        <v>312.8333290443893</v>
      </c>
      <c r="I6" s="373"/>
      <c r="J6" s="370">
        <v>315.17602189584147</v>
      </c>
      <c r="K6" s="373"/>
      <c r="L6" s="370">
        <v>317.43745807831988</v>
      </c>
      <c r="M6" s="373"/>
      <c r="N6" s="370">
        <v>270.19679069925149</v>
      </c>
      <c r="O6" s="373"/>
      <c r="P6" s="370">
        <v>238.98377740874582</v>
      </c>
      <c r="Q6" s="373"/>
      <c r="R6" s="370">
        <v>298.89039194183084</v>
      </c>
      <c r="S6" s="373"/>
      <c r="T6" s="370">
        <v>297.71164801299057</v>
      </c>
      <c r="U6" s="373"/>
      <c r="V6" s="370">
        <v>307.96306792330131</v>
      </c>
      <c r="W6" s="373"/>
      <c r="X6" s="370">
        <v>286.23650315818475</v>
      </c>
      <c r="Y6" s="373"/>
      <c r="Z6" s="370">
        <v>305.47045000298709</v>
      </c>
      <c r="AA6" s="373"/>
      <c r="AB6" s="370">
        <v>252.31980480810174</v>
      </c>
      <c r="AC6" s="373"/>
      <c r="AD6" s="370">
        <v>246.37943094572879</v>
      </c>
      <c r="AE6" s="373"/>
      <c r="AF6" s="370">
        <v>231.76151977158173</v>
      </c>
      <c r="AG6" s="373"/>
      <c r="AH6" s="370">
        <v>222.27769508971051</v>
      </c>
      <c r="AI6" s="373"/>
      <c r="AJ6" s="370">
        <v>141.54597334973892</v>
      </c>
      <c r="AK6" s="373"/>
      <c r="AL6" s="370">
        <v>97.222352188495762</v>
      </c>
      <c r="AM6" s="373"/>
      <c r="AN6" s="370">
        <v>98.001237651146454</v>
      </c>
      <c r="AO6" s="373"/>
      <c r="AP6" s="370">
        <v>18.505483439556361</v>
      </c>
      <c r="AQ6" s="373"/>
      <c r="AR6" s="370">
        <v>18.186818312593967</v>
      </c>
      <c r="AS6" s="373"/>
      <c r="AT6" s="370">
        <v>25.275447814667412</v>
      </c>
      <c r="AU6" s="373"/>
      <c r="AV6" s="370">
        <v>20.383481693730094</v>
      </c>
      <c r="AW6" s="373"/>
      <c r="AX6" s="370">
        <v>21.789654872257881</v>
      </c>
      <c r="AY6" s="373"/>
      <c r="AZ6" s="370">
        <v>18.346768200214889</v>
      </c>
      <c r="BA6" s="373"/>
      <c r="BB6" s="370">
        <v>21.626425449871466</v>
      </c>
      <c r="BC6" s="373"/>
      <c r="BD6" s="370">
        <v>18.159882239973392</v>
      </c>
      <c r="BE6" s="373"/>
      <c r="BF6" s="370">
        <v>18.238505122618189</v>
      </c>
      <c r="BG6" s="373"/>
      <c r="BH6" s="370">
        <v>23.247617814215243</v>
      </c>
      <c r="BI6" s="373"/>
      <c r="BJ6" s="371">
        <v>20.424771749377996</v>
      </c>
      <c r="BK6" s="373"/>
      <c r="BL6" s="371">
        <v>18.265812432964907</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247.51689604881088</v>
      </c>
      <c r="G7" s="373"/>
      <c r="H7" s="374">
        <v>237.52348280871266</v>
      </c>
      <c r="I7" s="373"/>
      <c r="J7" s="374">
        <v>240.15116690018093</v>
      </c>
      <c r="K7" s="373"/>
      <c r="L7" s="374">
        <v>245.58874182290549</v>
      </c>
      <c r="M7" s="373"/>
      <c r="N7" s="374">
        <v>198.28110432340054</v>
      </c>
      <c r="O7" s="373"/>
      <c r="P7" s="374">
        <v>183.37333370828082</v>
      </c>
      <c r="Q7" s="373"/>
      <c r="R7" s="374">
        <v>238.67599937532583</v>
      </c>
      <c r="S7" s="373"/>
      <c r="T7" s="374">
        <v>238.84141396512814</v>
      </c>
      <c r="U7" s="373"/>
      <c r="V7" s="374">
        <v>248.24881172871261</v>
      </c>
      <c r="W7" s="373"/>
      <c r="X7" s="374">
        <v>224.90703437831851</v>
      </c>
      <c r="Y7" s="373"/>
      <c r="Z7" s="374">
        <v>236.36367391817805</v>
      </c>
      <c r="AA7" s="373"/>
      <c r="AB7" s="374">
        <v>193.46175666679207</v>
      </c>
      <c r="AC7" s="373"/>
      <c r="AD7" s="374">
        <v>189.08213188836649</v>
      </c>
      <c r="AE7" s="373"/>
      <c r="AF7" s="374">
        <v>175.54665653176693</v>
      </c>
      <c r="AG7" s="373"/>
      <c r="AH7" s="374">
        <v>168.61776324971024</v>
      </c>
      <c r="AI7" s="373"/>
      <c r="AJ7" s="374">
        <v>104.21461762935293</v>
      </c>
      <c r="AK7" s="373"/>
      <c r="AL7" s="374">
        <v>74.3044906270502</v>
      </c>
      <c r="AM7" s="373"/>
      <c r="AN7" s="374">
        <v>74.693263049217066</v>
      </c>
      <c r="AO7" s="373"/>
      <c r="AP7" s="374">
        <v>12.136498475015024</v>
      </c>
      <c r="AQ7" s="373" t="s">
        <v>1145</v>
      </c>
      <c r="AR7" s="374">
        <v>12.012764200104854</v>
      </c>
      <c r="AS7" s="373"/>
      <c r="AT7" s="374">
        <v>16.887375787251734</v>
      </c>
      <c r="AU7" s="373"/>
      <c r="AV7" s="374">
        <v>13.676197006882299</v>
      </c>
      <c r="AW7" s="373"/>
      <c r="AX7" s="374">
        <v>14.365752990834165</v>
      </c>
      <c r="AY7" s="373"/>
      <c r="AZ7" s="374">
        <v>12.271155665782281</v>
      </c>
      <c r="BA7" s="373"/>
      <c r="BB7" s="374">
        <v>15.559426315143028</v>
      </c>
      <c r="BC7" s="373"/>
      <c r="BD7" s="374">
        <v>13.362448256981569</v>
      </c>
      <c r="BE7" s="373"/>
      <c r="BF7" s="374">
        <v>13.292279479439737</v>
      </c>
      <c r="BG7" s="373"/>
      <c r="BH7" s="374">
        <v>16.837524412296961</v>
      </c>
      <c r="BI7" s="373"/>
      <c r="BJ7" s="375">
        <v>14.159557244007487</v>
      </c>
      <c r="BK7" s="373"/>
      <c r="BL7" s="375">
        <v>12.357139258720597</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99.273112465610239</v>
      </c>
      <c r="G8" s="373"/>
      <c r="H8" s="374">
        <v>74.703106560925974</v>
      </c>
      <c r="I8" s="373"/>
      <c r="J8" s="374">
        <v>74.66670042532435</v>
      </c>
      <c r="K8" s="373"/>
      <c r="L8" s="374">
        <v>71.520559856646585</v>
      </c>
      <c r="M8" s="373"/>
      <c r="N8" s="374">
        <v>71.519359956339855</v>
      </c>
      <c r="O8" s="373"/>
      <c r="P8" s="374">
        <v>55.434554052493048</v>
      </c>
      <c r="Q8" s="373"/>
      <c r="R8" s="374">
        <v>59.84573744581116</v>
      </c>
      <c r="S8" s="373"/>
      <c r="T8" s="374">
        <v>58.557001942375734</v>
      </c>
      <c r="U8" s="373"/>
      <c r="V8" s="374">
        <v>59.497315899128694</v>
      </c>
      <c r="W8" s="373"/>
      <c r="X8" s="374">
        <v>61.108646068004035</v>
      </c>
      <c r="Y8" s="373"/>
      <c r="Z8" s="374">
        <v>68.887490751360502</v>
      </c>
      <c r="AA8" s="373"/>
      <c r="AB8" s="374">
        <v>58.500071760765216</v>
      </c>
      <c r="AC8" s="373"/>
      <c r="AD8" s="374">
        <v>56.755205789333722</v>
      </c>
      <c r="AE8" s="373"/>
      <c r="AF8" s="374">
        <v>55.689717999409027</v>
      </c>
      <c r="AG8" s="373"/>
      <c r="AH8" s="374">
        <v>53.48222815305315</v>
      </c>
      <c r="AI8" s="373"/>
      <c r="AJ8" s="374">
        <v>37.233794913737782</v>
      </c>
      <c r="AK8" s="373"/>
      <c r="AL8" s="374">
        <v>22.816642233836795</v>
      </c>
      <c r="AM8" s="373"/>
      <c r="AN8" s="374">
        <v>23.204607100997912</v>
      </c>
      <c r="AO8" s="373"/>
      <c r="AP8" s="374">
        <v>6.269168242196268</v>
      </c>
      <c r="AQ8" s="373"/>
      <c r="AR8" s="374">
        <v>6.0730609011475982</v>
      </c>
      <c r="AS8" s="373"/>
      <c r="AT8" s="374">
        <v>8.2535187360444411</v>
      </c>
      <c r="AU8" s="373"/>
      <c r="AV8" s="374">
        <v>6.6098345907378064</v>
      </c>
      <c r="AW8" s="373"/>
      <c r="AX8" s="374">
        <v>7.3188329638658951</v>
      </c>
      <c r="AY8" s="373"/>
      <c r="AZ8" s="374">
        <v>5.9987930794024011</v>
      </c>
      <c r="BA8" s="373"/>
      <c r="BB8" s="374">
        <v>5.9826995181492242</v>
      </c>
      <c r="BC8" s="373"/>
      <c r="BD8" s="374">
        <v>4.7239767998239639</v>
      </c>
      <c r="BE8" s="373"/>
      <c r="BF8" s="374">
        <v>4.8752549385184434</v>
      </c>
      <c r="BG8" s="373"/>
      <c r="BH8" s="374">
        <v>6.3168234910449312</v>
      </c>
      <c r="BI8" s="373"/>
      <c r="BJ8" s="375">
        <v>6.1775848801615014</v>
      </c>
      <c r="BK8" s="373"/>
      <c r="BL8" s="375">
        <v>5.8126582506412463</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0.5090321769641355</v>
      </c>
      <c r="G9" s="373"/>
      <c r="H9" s="374">
        <v>0.60673967475062995</v>
      </c>
      <c r="I9" s="373"/>
      <c r="J9" s="374">
        <v>0.35815457033618359</v>
      </c>
      <c r="K9" s="373"/>
      <c r="L9" s="374">
        <v>0.32815639876784364</v>
      </c>
      <c r="M9" s="373"/>
      <c r="N9" s="374">
        <v>0.39632641951114256</v>
      </c>
      <c r="O9" s="373"/>
      <c r="P9" s="374">
        <v>0.17588964797195045</v>
      </c>
      <c r="Q9" s="373"/>
      <c r="R9" s="374">
        <v>0.36865512069383977</v>
      </c>
      <c r="S9" s="373"/>
      <c r="T9" s="374">
        <v>0.31323210548670527</v>
      </c>
      <c r="U9" s="373"/>
      <c r="V9" s="374">
        <v>0.21694029546002194</v>
      </c>
      <c r="W9" s="373"/>
      <c r="X9" s="374">
        <v>0.22082271186216862</v>
      </c>
      <c r="Y9" s="373"/>
      <c r="Z9" s="374">
        <v>0.21928533344859519</v>
      </c>
      <c r="AA9" s="373"/>
      <c r="AB9" s="374">
        <v>0.35797638054443143</v>
      </c>
      <c r="AC9" s="373"/>
      <c r="AD9" s="374">
        <v>0.5420932680285736</v>
      </c>
      <c r="AE9" s="373"/>
      <c r="AF9" s="374">
        <v>0.52514524040576693</v>
      </c>
      <c r="AG9" s="373"/>
      <c r="AH9" s="374">
        <v>0.17770368694713698</v>
      </c>
      <c r="AI9" s="373"/>
      <c r="AJ9" s="374">
        <v>9.7560806648203172E-2</v>
      </c>
      <c r="AK9" s="373"/>
      <c r="AL9" s="374">
        <v>0.10121932760876488</v>
      </c>
      <c r="AM9" s="373"/>
      <c r="AN9" s="374">
        <v>0.10336750093148601</v>
      </c>
      <c r="AO9" s="373"/>
      <c r="AP9" s="374">
        <v>9.9816722345069636E-2</v>
      </c>
      <c r="AQ9" s="373"/>
      <c r="AR9" s="374">
        <v>0.10099321134151303</v>
      </c>
      <c r="AS9" s="373"/>
      <c r="AT9" s="374">
        <v>0.134553291371237</v>
      </c>
      <c r="AU9" s="373"/>
      <c r="AV9" s="374">
        <v>9.7450096109988185E-2</v>
      </c>
      <c r="AW9" s="373"/>
      <c r="AX9" s="374">
        <v>0.10506891755782075</v>
      </c>
      <c r="AY9" s="373"/>
      <c r="AZ9" s="374">
        <v>7.6819455030206069E-2</v>
      </c>
      <c r="BA9" s="373"/>
      <c r="BB9" s="374">
        <v>8.4299616579212672E-2</v>
      </c>
      <c r="BC9" s="373"/>
      <c r="BD9" s="374">
        <v>7.3457183167860873E-2</v>
      </c>
      <c r="BE9" s="373"/>
      <c r="BF9" s="374">
        <v>7.0970704660009348E-2</v>
      </c>
      <c r="BG9" s="373"/>
      <c r="BH9" s="374">
        <v>9.3269910873348752E-2</v>
      </c>
      <c r="BI9" s="373"/>
      <c r="BJ9" s="375">
        <v>8.7629625209006176E-2</v>
      </c>
      <c r="BK9" s="373"/>
      <c r="BL9" s="375">
        <v>9.6014923603063865E-2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82.705078350438228</v>
      </c>
      <c r="G10" s="373"/>
      <c r="H10" s="370">
        <v>69.27214123628471</v>
      </c>
      <c r="I10" s="373"/>
      <c r="J10" s="370">
        <v>65.223125623924247</v>
      </c>
      <c r="K10" s="373"/>
      <c r="L10" s="370">
        <v>65.624911423921176</v>
      </c>
      <c r="M10" s="373"/>
      <c r="N10" s="370">
        <v>70.484406703592256</v>
      </c>
      <c r="O10" s="373"/>
      <c r="P10" s="370">
        <v>50.832906844017252</v>
      </c>
      <c r="Q10" s="373"/>
      <c r="R10" s="370">
        <v>54.331319535601054</v>
      </c>
      <c r="S10" s="373"/>
      <c r="T10" s="370">
        <v>43.058429844170547</v>
      </c>
      <c r="U10" s="373"/>
      <c r="V10" s="370">
        <v>47.055691655988696</v>
      </c>
      <c r="W10" s="373"/>
      <c r="X10" s="370">
        <v>38.956090761200734</v>
      </c>
      <c r="Y10" s="373"/>
      <c r="Z10" s="370">
        <v>44.151824511390416</v>
      </c>
      <c r="AA10" s="373"/>
      <c r="AB10" s="370">
        <v>30.543093712609931</v>
      </c>
      <c r="AC10" s="373"/>
      <c r="AD10" s="370">
        <v>37.276029439065283</v>
      </c>
      <c r="AE10" s="373"/>
      <c r="AF10" s="370">
        <v>36.039988938995258</v>
      </c>
      <c r="AG10" s="373"/>
      <c r="AH10" s="370">
        <v>36.715611085816093</v>
      </c>
      <c r="AI10" s="373"/>
      <c r="AJ10" s="370">
        <v>24.3193236201395</v>
      </c>
      <c r="AK10" s="373"/>
      <c r="AL10" s="370">
        <v>16.966714970596751</v>
      </c>
      <c r="AM10" s="373"/>
      <c r="AN10" s="370">
        <v>15.821479467017896</v>
      </c>
      <c r="AO10" s="373"/>
      <c r="AP10" s="370">
        <v>0.88792865578172175</v>
      </c>
      <c r="AQ10" s="373"/>
      <c r="AR10" s="370">
        <v>0.93058722620705114</v>
      </c>
      <c r="AS10" s="373"/>
      <c r="AT10" s="370">
        <v>1.3400370825841927</v>
      </c>
      <c r="AU10" s="373"/>
      <c r="AV10" s="370">
        <v>1.0815933060632896</v>
      </c>
      <c r="AW10" s="373"/>
      <c r="AX10" s="370">
        <v>1.018864251078849</v>
      </c>
      <c r="AY10" s="373"/>
      <c r="AZ10" s="370">
        <v>0.92977157240302688</v>
      </c>
      <c r="BA10" s="373"/>
      <c r="BB10" s="370">
        <v>0.90345046061837531</v>
      </c>
      <c r="BC10" s="373"/>
      <c r="BD10" s="370">
        <v>0.76607394715545596</v>
      </c>
      <c r="BE10" s="373"/>
      <c r="BF10" s="370">
        <v>0.79553470435032947</v>
      </c>
      <c r="BG10" s="373"/>
      <c r="BH10" s="370">
        <v>0.87658259139318506</v>
      </c>
      <c r="BI10" s="373"/>
      <c r="BJ10" s="371">
        <v>0.71794012697942089</v>
      </c>
      <c r="BK10" s="373"/>
      <c r="BL10" s="371">
        <v>0.74614167481901572</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1135.1524207672892</v>
      </c>
      <c r="G11" s="373"/>
      <c r="H11" s="370">
        <v>1056.4103639272871</v>
      </c>
      <c r="I11" s="373"/>
      <c r="J11" s="370">
        <v>995.67643280253242</v>
      </c>
      <c r="K11" s="373"/>
      <c r="L11" s="370">
        <v>1093.274947735546</v>
      </c>
      <c r="M11" s="373"/>
      <c r="N11" s="370">
        <v>954.75987077654293</v>
      </c>
      <c r="O11" s="373"/>
      <c r="P11" s="370">
        <v>932.24647524455725</v>
      </c>
      <c r="Q11" s="373"/>
      <c r="R11" s="370">
        <v>1154.9233098235366</v>
      </c>
      <c r="S11" s="373"/>
      <c r="T11" s="370">
        <v>1054.8244408352123</v>
      </c>
      <c r="U11" s="373"/>
      <c r="V11" s="370">
        <v>1192.4623065169146</v>
      </c>
      <c r="W11" s="373"/>
      <c r="X11" s="370">
        <v>1225.9018183270214</v>
      </c>
      <c r="Y11" s="373"/>
      <c r="Z11" s="370">
        <v>1442.1714235852294</v>
      </c>
      <c r="AA11" s="373"/>
      <c r="AB11" s="370">
        <v>1244.2719999680417</v>
      </c>
      <c r="AC11" s="373"/>
      <c r="AD11" s="370">
        <v>1128.2640220388275</v>
      </c>
      <c r="AE11" s="373"/>
      <c r="AF11" s="370">
        <v>985.48004697966212</v>
      </c>
      <c r="AG11" s="373"/>
      <c r="AH11" s="370">
        <v>838.01516434887469</v>
      </c>
      <c r="AI11" s="373"/>
      <c r="AJ11" s="370">
        <v>786.63719077127871</v>
      </c>
      <c r="AK11" s="373"/>
      <c r="AL11" s="370">
        <v>569.94489301144677</v>
      </c>
      <c r="AM11" s="373"/>
      <c r="AN11" s="370">
        <v>525.3878858446194</v>
      </c>
      <c r="AO11" s="373"/>
      <c r="AP11" s="370">
        <v>47.299528311733226</v>
      </c>
      <c r="AQ11" s="373" t="s">
        <v>1145</v>
      </c>
      <c r="AR11" s="370">
        <v>45.571938703824671</v>
      </c>
      <c r="AS11" s="373"/>
      <c r="AT11" s="370">
        <v>60.702241857684825</v>
      </c>
      <c r="AU11" s="373" t="s">
        <v>744</v>
      </c>
      <c r="AV11" s="370">
        <v>47.902171480541753</v>
      </c>
      <c r="AW11" s="373"/>
      <c r="AX11" s="370">
        <v>55.4975269239361</v>
      </c>
      <c r="AY11" s="373"/>
      <c r="AZ11" s="370">
        <v>46.996625632101477</v>
      </c>
      <c r="BA11" s="373"/>
      <c r="BB11" s="370">
        <v>48.893473470708059</v>
      </c>
      <c r="BC11" s="373"/>
      <c r="BD11" s="370">
        <v>42.067060898568968</v>
      </c>
      <c r="BE11" s="373"/>
      <c r="BF11" s="370">
        <v>43.372797923584592</v>
      </c>
      <c r="BG11" s="373"/>
      <c r="BH11" s="370">
        <v>63.926571943167431</v>
      </c>
      <c r="BI11" s="373"/>
      <c r="BJ11" s="371">
        <v>63.927797294138479</v>
      </c>
      <c r="BK11" s="373"/>
      <c r="BL11" s="371">
        <v>64.393350422181157</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125.80509694587333</v>
      </c>
      <c r="G12" s="373"/>
      <c r="H12" s="378">
        <v>106.62280861952054</v>
      </c>
      <c r="I12" s="373"/>
      <c r="J12" s="378">
        <v>82.0547306757379</v>
      </c>
      <c r="K12" s="373"/>
      <c r="L12" s="378">
        <v>103.46584426012238</v>
      </c>
      <c r="M12" s="373"/>
      <c r="N12" s="378">
        <v>142.83858380702941</v>
      </c>
      <c r="O12" s="373"/>
      <c r="P12" s="378">
        <v>88.578076222993658</v>
      </c>
      <c r="Q12" s="373"/>
      <c r="R12" s="378">
        <v>113.65411035910178</v>
      </c>
      <c r="S12" s="373"/>
      <c r="T12" s="378">
        <v>93.01329757397346</v>
      </c>
      <c r="U12" s="373"/>
      <c r="V12" s="378">
        <v>102.55934701884101</v>
      </c>
      <c r="W12" s="373"/>
      <c r="X12" s="378">
        <v>109.77306035205937</v>
      </c>
      <c r="Y12" s="373"/>
      <c r="Z12" s="378">
        <v>123.97976179852127</v>
      </c>
      <c r="AA12" s="373"/>
      <c r="AB12" s="378">
        <v>106.15893727208264</v>
      </c>
      <c r="AC12" s="373"/>
      <c r="AD12" s="378">
        <v>87.42860267619065</v>
      </c>
      <c r="AE12" s="373"/>
      <c r="AF12" s="378">
        <v>78.363080343337884</v>
      </c>
      <c r="AG12" s="373"/>
      <c r="AH12" s="378">
        <v>83.512874535338185</v>
      </c>
      <c r="AI12" s="373"/>
      <c r="AJ12" s="378">
        <v>60.677350695367927</v>
      </c>
      <c r="AK12" s="373"/>
      <c r="AL12" s="378">
        <v>44.19595418077904</v>
      </c>
      <c r="AM12" s="373"/>
      <c r="AN12" s="378">
        <v>41.258906334898164</v>
      </c>
      <c r="AO12" s="373"/>
      <c r="AP12" s="378">
        <v>6.4815512567697082</v>
      </c>
      <c r="AQ12" s="373" t="s">
        <v>1145</v>
      </c>
      <c r="AR12" s="378">
        <v>6.1106568830647809</v>
      </c>
      <c r="AS12" s="373"/>
      <c r="AT12" s="378">
        <v>8.2770516781538337</v>
      </c>
      <c r="AU12" s="373"/>
      <c r="AV12" s="378">
        <v>6.6825989513068835</v>
      </c>
      <c r="AW12" s="373"/>
      <c r="AX12" s="378">
        <v>7.2378812400298438</v>
      </c>
      <c r="AY12" s="373"/>
      <c r="AZ12" s="378">
        <v>6.1436453698549336</v>
      </c>
      <c r="BA12" s="373"/>
      <c r="BB12" s="378">
        <v>6.1818334613379005</v>
      </c>
      <c r="BC12" s="373"/>
      <c r="BD12" s="378">
        <v>5.0803623659966117</v>
      </c>
      <c r="BE12" s="373"/>
      <c r="BF12" s="378">
        <v>5.4194914575457034</v>
      </c>
      <c r="BG12" s="373"/>
      <c r="BH12" s="378">
        <v>7.3783021455198323</v>
      </c>
      <c r="BI12" s="373"/>
      <c r="BJ12" s="379">
        <v>6.7198401392980909</v>
      </c>
      <c r="BK12" s="373"/>
      <c r="BL12" s="379">
        <v>7.3733189394662473</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142.29249191912248</v>
      </c>
      <c r="G13" s="373"/>
      <c r="H13" s="378">
        <v>144.18286948528527</v>
      </c>
      <c r="I13" s="373"/>
      <c r="J13" s="378">
        <v>136.99193630293672</v>
      </c>
      <c r="K13" s="373"/>
      <c r="L13" s="378">
        <v>131.40204843840525</v>
      </c>
      <c r="M13" s="373"/>
      <c r="N13" s="378">
        <v>24.81453115111572</v>
      </c>
      <c r="O13" s="373"/>
      <c r="P13" s="378">
        <v>114.01786194275012</v>
      </c>
      <c r="Q13" s="373" t="s">
        <v>739</v>
      </c>
      <c r="R13" s="378">
        <v>109.70950682768182</v>
      </c>
      <c r="S13" s="373"/>
      <c r="T13" s="378">
        <v>106.4311954971129</v>
      </c>
      <c r="U13" s="373"/>
      <c r="V13" s="378">
        <v>112.62055853354721</v>
      </c>
      <c r="W13" s="373"/>
      <c r="X13" s="378">
        <v>98.628746650426564</v>
      </c>
      <c r="Y13" s="373"/>
      <c r="Z13" s="378">
        <v>117.79809998162122</v>
      </c>
      <c r="AA13" s="373"/>
      <c r="AB13" s="378">
        <v>90.149051913720356</v>
      </c>
      <c r="AC13" s="373"/>
      <c r="AD13" s="378">
        <v>80.77400757366847</v>
      </c>
      <c r="AE13" s="373"/>
      <c r="AF13" s="378">
        <v>51.884550666678948</v>
      </c>
      <c r="AG13" s="373"/>
      <c r="AH13" s="378">
        <v>42.722818937419341</v>
      </c>
      <c r="AI13" s="373"/>
      <c r="AJ13" s="378">
        <v>40.364298520954144</v>
      </c>
      <c r="AK13" s="373"/>
      <c r="AL13" s="378">
        <v>22.665351203568939</v>
      </c>
      <c r="AM13" s="373"/>
      <c r="AN13" s="378">
        <v>20.021937346344604</v>
      </c>
      <c r="AO13" s="373"/>
      <c r="AP13" s="378">
        <v>2.1610544077193072</v>
      </c>
      <c r="AQ13" s="373"/>
      <c r="AR13" s="378">
        <v>2.0961463620622891</v>
      </c>
      <c r="AS13" s="373"/>
      <c r="AT13" s="378">
        <v>2.5946951276401533</v>
      </c>
      <c r="AU13" s="373"/>
      <c r="AV13" s="378">
        <v>1.984622782005441</v>
      </c>
      <c r="AW13" s="373"/>
      <c r="AX13" s="378">
        <v>2.5071713646136531</v>
      </c>
      <c r="AY13" s="373"/>
      <c r="AZ13" s="378">
        <v>2.0533023982170886</v>
      </c>
      <c r="BA13" s="373"/>
      <c r="BB13" s="378">
        <v>2.1963277069073368</v>
      </c>
      <c r="BC13" s="373"/>
      <c r="BD13" s="378">
        <v>1.9160258089203948</v>
      </c>
      <c r="BE13" s="373"/>
      <c r="BF13" s="378">
        <v>1.9166381699797226</v>
      </c>
      <c r="BG13" s="373"/>
      <c r="BH13" s="378">
        <v>3.076449918328287</v>
      </c>
      <c r="BI13" s="373"/>
      <c r="BJ13" s="379">
        <v>2.886424724381877</v>
      </c>
      <c r="BK13" s="373"/>
      <c r="BL13" s="379">
        <v>3.0796362608829577</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9"/>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28.610123317763883</v>
      </c>
      <c r="G15" s="373"/>
      <c r="H15" s="374">
        <v>27.892144620952568</v>
      </c>
      <c r="I15" s="373"/>
      <c r="J15" s="374">
        <v>24.102035576406386</v>
      </c>
      <c r="K15" s="373"/>
      <c r="L15" s="374">
        <v>20.48736159369275</v>
      </c>
      <c r="M15" s="373"/>
      <c r="N15" s="374">
        <v>33.23210525779691</v>
      </c>
      <c r="O15" s="373"/>
      <c r="P15" s="374">
        <v>23.410293943064655</v>
      </c>
      <c r="Q15" s="373"/>
      <c r="R15" s="374">
        <v>30.378753833455992</v>
      </c>
      <c r="S15" s="373"/>
      <c r="T15" s="374">
        <v>30.699910617418183</v>
      </c>
      <c r="U15" s="373"/>
      <c r="V15" s="374">
        <v>37.838535786895385</v>
      </c>
      <c r="W15" s="373"/>
      <c r="X15" s="374">
        <v>41.360001641349648</v>
      </c>
      <c r="Y15" s="373"/>
      <c r="Z15" s="374">
        <v>51.526573985429309</v>
      </c>
      <c r="AA15" s="373"/>
      <c r="AB15" s="374">
        <v>47.760801626710794</v>
      </c>
      <c r="AC15" s="373"/>
      <c r="AD15" s="374">
        <v>41.921074791031387</v>
      </c>
      <c r="AE15" s="373"/>
      <c r="AF15" s="374">
        <v>39.226616623716097</v>
      </c>
      <c r="AG15" s="373"/>
      <c r="AH15" s="374">
        <v>40.312034706132934</v>
      </c>
      <c r="AI15" s="373"/>
      <c r="AJ15" s="374">
        <v>39.416869430908704</v>
      </c>
      <c r="AK15" s="373"/>
      <c r="AL15" s="374">
        <v>27.59747170936156</v>
      </c>
      <c r="AM15" s="373"/>
      <c r="AN15" s="374">
        <v>26.428431619768219</v>
      </c>
      <c r="AO15" s="373"/>
      <c r="AP15" s="374">
        <v>6.822378982035513</v>
      </c>
      <c r="AQ15" s="373"/>
      <c r="AR15" s="374">
        <v>6.513702829249147</v>
      </c>
      <c r="AS15" s="373"/>
      <c r="AT15" s="374">
        <v>8.8993174254907217</v>
      </c>
      <c r="AU15" s="373"/>
      <c r="AV15" s="374">
        <v>7.1914225317899865</v>
      </c>
      <c r="AW15" s="373"/>
      <c r="AX15" s="374">
        <v>7.9722669365421845</v>
      </c>
      <c r="AY15" s="373"/>
      <c r="AZ15" s="374">
        <v>6.9231675387993752</v>
      </c>
      <c r="BA15" s="373"/>
      <c r="BB15" s="374">
        <v>6.7617984209199742</v>
      </c>
      <c r="BC15" s="373"/>
      <c r="BD15" s="374">
        <v>5.6334035256941482</v>
      </c>
      <c r="BE15" s="373"/>
      <c r="BF15" s="374">
        <v>6.0800933517757478</v>
      </c>
      <c r="BG15" s="373"/>
      <c r="BH15" s="374">
        <v>8.4912969901851785</v>
      </c>
      <c r="BI15" s="373"/>
      <c r="BJ15" s="375">
        <v>8.0381599444258409</v>
      </c>
      <c r="BK15" s="373"/>
      <c r="BL15" s="375">
        <v>8.5004970246395342</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47.558395813096318</v>
      </c>
      <c r="G16" s="373"/>
      <c r="H16" s="374">
        <v>36.806688546665285</v>
      </c>
      <c r="I16" s="373"/>
      <c r="J16" s="374">
        <v>43.352633934783945</v>
      </c>
      <c r="K16" s="373"/>
      <c r="L16" s="374">
        <v>46.945975199337568</v>
      </c>
      <c r="M16" s="373"/>
      <c r="N16" s="374">
        <v>20.307421985000577</v>
      </c>
      <c r="O16" s="373"/>
      <c r="P16" s="374">
        <v>40.470453664619008</v>
      </c>
      <c r="Q16" s="373"/>
      <c r="R16" s="374">
        <v>54.217956431190153</v>
      </c>
      <c r="S16" s="373"/>
      <c r="T16" s="374">
        <v>46.200549046030815</v>
      </c>
      <c r="U16" s="373"/>
      <c r="V16" s="374">
        <v>36.770947426814026</v>
      </c>
      <c r="W16" s="373"/>
      <c r="X16" s="374">
        <v>35.247766850452891</v>
      </c>
      <c r="Y16" s="373"/>
      <c r="Z16" s="374">
        <v>42.954473822231549</v>
      </c>
      <c r="AA16" s="373"/>
      <c r="AB16" s="374">
        <v>38.574374103716544</v>
      </c>
      <c r="AC16" s="373"/>
      <c r="AD16" s="374">
        <v>33.396294608143165</v>
      </c>
      <c r="AE16" s="373"/>
      <c r="AF16" s="374">
        <v>27.287574272884431</v>
      </c>
      <c r="AG16" s="373"/>
      <c r="AH16" s="374">
        <v>30.957619218122566</v>
      </c>
      <c r="AI16" s="373"/>
      <c r="AJ16" s="374">
        <v>18.578357559610165</v>
      </c>
      <c r="AK16" s="373"/>
      <c r="AL16" s="374">
        <v>11.766789758729235</v>
      </c>
      <c r="AM16" s="373"/>
      <c r="AN16" s="374">
        <v>14.170192033129799</v>
      </c>
      <c r="AO16" s="373"/>
      <c r="AP16" s="374">
        <v>0.40882504492618682</v>
      </c>
      <c r="AQ16" s="373"/>
      <c r="AR16" s="374">
        <v>0.38211012752761975</v>
      </c>
      <c r="AS16" s="373"/>
      <c r="AT16" s="374">
        <v>0.48080986155762323</v>
      </c>
      <c r="AU16" s="373"/>
      <c r="AV16" s="374">
        <v>0.3771901843179325</v>
      </c>
      <c r="AW16" s="373"/>
      <c r="AX16" s="374">
        <v>0.42906428464130025</v>
      </c>
      <c r="AY16" s="373"/>
      <c r="AZ16" s="374">
        <v>0.36050509096178696</v>
      </c>
      <c r="BA16" s="373"/>
      <c r="BB16" s="374">
        <v>0.39531223166120932</v>
      </c>
      <c r="BC16" s="373"/>
      <c r="BD16" s="374">
        <v>0.36485998613449094</v>
      </c>
      <c r="BE16" s="373"/>
      <c r="BF16" s="374">
        <v>0.34789024757792747</v>
      </c>
      <c r="BG16" s="373"/>
      <c r="BH16" s="374">
        <v>0.50373742897985141</v>
      </c>
      <c r="BI16" s="373"/>
      <c r="BJ16" s="375">
        <v>0.49274514999282421</v>
      </c>
      <c r="BK16" s="373"/>
      <c r="BL16" s="375">
        <v>0.54215421242949358</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36.360918662908176</v>
      </c>
      <c r="G17" s="373"/>
      <c r="H17" s="374">
        <v>35.319483824523736</v>
      </c>
      <c r="I17" s="373"/>
      <c r="J17" s="374">
        <v>23.574921651528303</v>
      </c>
      <c r="K17" s="373"/>
      <c r="L17" s="374">
        <v>21.867528612090915</v>
      </c>
      <c r="M17" s="373"/>
      <c r="N17" s="374">
        <v>30.160854654150747</v>
      </c>
      <c r="O17" s="373"/>
      <c r="P17" s="374">
        <v>21.428227840445423</v>
      </c>
      <c r="Q17" s="373"/>
      <c r="R17" s="374">
        <v>22.340960807997504</v>
      </c>
      <c r="S17" s="373"/>
      <c r="T17" s="374">
        <v>19.54935974455524</v>
      </c>
      <c r="U17" s="373"/>
      <c r="V17" s="374">
        <v>19.789668215880553</v>
      </c>
      <c r="W17" s="373"/>
      <c r="X17" s="374">
        <v>16.815473461819185</v>
      </c>
      <c r="Y17" s="373"/>
      <c r="Z17" s="374">
        <v>18.150005158836535</v>
      </c>
      <c r="AA17" s="373"/>
      <c r="AB17" s="374">
        <v>17.5799045843223</v>
      </c>
      <c r="AC17" s="373"/>
      <c r="AD17" s="374">
        <v>14.868759518468096</v>
      </c>
      <c r="AE17" s="373"/>
      <c r="AF17" s="374">
        <v>13.477081981888549</v>
      </c>
      <c r="AG17" s="373"/>
      <c r="AH17" s="374">
        <v>12.458767469109294</v>
      </c>
      <c r="AI17" s="373"/>
      <c r="AJ17" s="374">
        <v>11.072230471051199</v>
      </c>
      <c r="AK17" s="373"/>
      <c r="AL17" s="374">
        <v>6.5037725500157855</v>
      </c>
      <c r="AM17" s="373"/>
      <c r="AN17" s="374">
        <v>5.5634192204716788</v>
      </c>
      <c r="AO17" s="373"/>
      <c r="AP17" s="374">
        <v>1.0930334498566654</v>
      </c>
      <c r="AQ17" s="373"/>
      <c r="AR17" s="374">
        <v>1.0479571473965512</v>
      </c>
      <c r="AS17" s="373"/>
      <c r="AT17" s="374">
        <v>1.2975290962001207</v>
      </c>
      <c r="AU17" s="373"/>
      <c r="AV17" s="374">
        <v>0.99809542909394988</v>
      </c>
      <c r="AW17" s="373"/>
      <c r="AX17" s="374">
        <v>1.3048399662583974</v>
      </c>
      <c r="AY17" s="373"/>
      <c r="AZ17" s="374">
        <v>1.0421820242662154</v>
      </c>
      <c r="BA17" s="373"/>
      <c r="BB17" s="374">
        <v>1.1492190395707569</v>
      </c>
      <c r="BC17" s="373"/>
      <c r="BD17" s="374">
        <v>1.0195638162928464</v>
      </c>
      <c r="BE17" s="373"/>
      <c r="BF17" s="374">
        <v>1.0634736400105551</v>
      </c>
      <c r="BG17" s="373"/>
      <c r="BH17" s="374">
        <v>1.7121441703726723</v>
      </c>
      <c r="BI17" s="373"/>
      <c r="BJ17" s="375">
        <v>1.6222023675597361</v>
      </c>
      <c r="BK17" s="373"/>
      <c r="BL17" s="375">
        <v>1.6727225104351211</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39.858465062404534</v>
      </c>
      <c r="G18" s="373"/>
      <c r="H18" s="378">
        <v>44.813711926604036</v>
      </c>
      <c r="I18" s="373"/>
      <c r="J18" s="378">
        <v>44.205961760341303</v>
      </c>
      <c r="K18" s="373"/>
      <c r="L18" s="378">
        <v>67.977284970869576</v>
      </c>
      <c r="M18" s="373"/>
      <c r="N18" s="378">
        <v>45.278449982161959</v>
      </c>
      <c r="O18" s="373"/>
      <c r="P18" s="378">
        <v>29.045772317343445</v>
      </c>
      <c r="Q18" s="373"/>
      <c r="R18" s="378">
        <v>37.756754429667993</v>
      </c>
      <c r="S18" s="373"/>
      <c r="T18" s="378">
        <v>34.578225892003879</v>
      </c>
      <c r="U18" s="373"/>
      <c r="V18" s="378">
        <v>38.158966348074195</v>
      </c>
      <c r="W18" s="373"/>
      <c r="X18" s="378">
        <v>50.393163648003366</v>
      </c>
      <c r="Y18" s="373"/>
      <c r="Z18" s="378">
        <v>41.484677271467412</v>
      </c>
      <c r="AA18" s="373"/>
      <c r="AB18" s="378">
        <v>25.264377298666961</v>
      </c>
      <c r="AC18" s="373"/>
      <c r="AD18" s="378">
        <v>34.579416156257729</v>
      </c>
      <c r="AE18" s="373"/>
      <c r="AF18" s="378">
        <v>28.625878590559992</v>
      </c>
      <c r="AG18" s="373"/>
      <c r="AH18" s="378">
        <v>21.572979447436886</v>
      </c>
      <c r="AI18" s="373"/>
      <c r="AJ18" s="378">
        <v>11.7646298840623</v>
      </c>
      <c r="AK18" s="373"/>
      <c r="AL18" s="378">
        <v>4.880189894828395</v>
      </c>
      <c r="AM18" s="373"/>
      <c r="AN18" s="378">
        <v>6.9664203596070928</v>
      </c>
      <c r="AO18" s="373"/>
      <c r="AP18" s="378">
        <v>6.8474309194108157E-2</v>
      </c>
      <c r="AQ18" s="373"/>
      <c r="AR18" s="378">
        <v>7.8608040428915157E-2</v>
      </c>
      <c r="AS18" s="373"/>
      <c r="AT18" s="378">
        <v>0.11654095775295233</v>
      </c>
      <c r="AU18" s="373"/>
      <c r="AV18" s="378">
        <v>9.067519135483354E-2</v>
      </c>
      <c r="AW18" s="373"/>
      <c r="AX18" s="378">
        <v>6.9810608222958731E-2</v>
      </c>
      <c r="AY18" s="373"/>
      <c r="AZ18" s="378">
        <v>7.3120665272592908E-2</v>
      </c>
      <c r="BA18" s="373"/>
      <c r="BB18" s="378">
        <v>7.7506502834517391E-2</v>
      </c>
      <c r="BC18" s="373"/>
      <c r="BD18" s="378">
        <v>7.4420868807050997E-2</v>
      </c>
      <c r="BE18" s="373"/>
      <c r="BF18" s="378">
        <v>7.0247589229271337E-2</v>
      </c>
      <c r="BG18" s="373"/>
      <c r="BH18" s="378">
        <v>8.0185554131735878E-2</v>
      </c>
      <c r="BI18" s="373"/>
      <c r="BJ18" s="379">
        <v>4.5583342141941582E-2</v>
      </c>
      <c r="BK18" s="373"/>
      <c r="BL18" s="379">
        <v>7.0464719865949529E-2</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106.58070236637013</v>
      </c>
      <c r="G19" s="373"/>
      <c r="H19" s="378">
        <v>68.650238414767671</v>
      </c>
      <c r="I19" s="373"/>
      <c r="J19" s="378">
        <v>49.759554508490716</v>
      </c>
      <c r="K19" s="373"/>
      <c r="L19" s="378">
        <v>59.789647099960469</v>
      </c>
      <c r="M19" s="373"/>
      <c r="N19" s="378">
        <v>51.510936875930561</v>
      </c>
      <c r="O19" s="373"/>
      <c r="P19" s="378">
        <v>44.203998971780493</v>
      </c>
      <c r="Q19" s="373"/>
      <c r="R19" s="378">
        <v>53.209694541993116</v>
      </c>
      <c r="S19" s="373"/>
      <c r="T19" s="378">
        <v>52.278364521093522</v>
      </c>
      <c r="U19" s="373"/>
      <c r="V19" s="378">
        <v>43.125640046345957</v>
      </c>
      <c r="W19" s="373"/>
      <c r="X19" s="378">
        <v>37.449045331892918</v>
      </c>
      <c r="Y19" s="373"/>
      <c r="Z19" s="378">
        <v>46.299325513181266</v>
      </c>
      <c r="AA19" s="373"/>
      <c r="AB19" s="378">
        <v>43.294641444193097</v>
      </c>
      <c r="AC19" s="373"/>
      <c r="AD19" s="378">
        <v>36.687894526487</v>
      </c>
      <c r="AE19" s="373"/>
      <c r="AF19" s="378">
        <v>33.955780455031004</v>
      </c>
      <c r="AG19" s="373"/>
      <c r="AH19" s="378">
        <v>38.496191618034331</v>
      </c>
      <c r="AI19" s="373"/>
      <c r="AJ19" s="378">
        <v>25.528224265652209</v>
      </c>
      <c r="AK19" s="373"/>
      <c r="AL19" s="378">
        <v>18.861970423693002</v>
      </c>
      <c r="AM19" s="373"/>
      <c r="AN19" s="378">
        <v>16.342991980652599</v>
      </c>
      <c r="AO19" s="373"/>
      <c r="AP19" s="378">
        <v>0.61537658360400538</v>
      </c>
      <c r="AQ19" s="373"/>
      <c r="AR19" s="378">
        <v>0.60982273668198095</v>
      </c>
      <c r="AS19" s="373"/>
      <c r="AT19" s="378">
        <v>0.84772875563122541</v>
      </c>
      <c r="AU19" s="373"/>
      <c r="AV19" s="378">
        <v>0.65318087118493062</v>
      </c>
      <c r="AW19" s="373"/>
      <c r="AX19" s="378">
        <v>0.75104819061781936</v>
      </c>
      <c r="AY19" s="373"/>
      <c r="AZ19" s="378">
        <v>0.62507746222056515</v>
      </c>
      <c r="BA19" s="373"/>
      <c r="BB19" s="378">
        <v>0.63596618493728785</v>
      </c>
      <c r="BC19" s="373"/>
      <c r="BD19" s="378">
        <v>0.58054095767201563</v>
      </c>
      <c r="BE19" s="373"/>
      <c r="BF19" s="378">
        <v>0.56029132280226979</v>
      </c>
      <c r="BG19" s="373"/>
      <c r="BH19" s="378">
        <v>0.83587416918249224</v>
      </c>
      <c r="BI19" s="373"/>
      <c r="BJ19" s="379">
        <v>0.75400695614961122</v>
      </c>
      <c r="BK19" s="373"/>
      <c r="BL19" s="379">
        <v>0.87909136769183871</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33.953327858822732</v>
      </c>
      <c r="G20" s="373"/>
      <c r="H20" s="378">
        <v>27.929053351283088</v>
      </c>
      <c r="I20" s="373"/>
      <c r="J20" s="378">
        <v>24.197512815629587</v>
      </c>
      <c r="K20" s="373"/>
      <c r="L20" s="378">
        <v>22.084701951750628</v>
      </c>
      <c r="M20" s="373"/>
      <c r="N20" s="378">
        <v>21.23466579782114</v>
      </c>
      <c r="O20" s="373"/>
      <c r="P20" s="378">
        <v>14.353625563274781</v>
      </c>
      <c r="Q20" s="373"/>
      <c r="R20" s="378">
        <v>17.59505440674198</v>
      </c>
      <c r="S20" s="373"/>
      <c r="T20" s="378">
        <v>14.793768923724773</v>
      </c>
      <c r="U20" s="373"/>
      <c r="V20" s="378">
        <v>12.559953679283366</v>
      </c>
      <c r="W20" s="373"/>
      <c r="X20" s="378">
        <v>8.3872533703502885</v>
      </c>
      <c r="Y20" s="373"/>
      <c r="Z20" s="378">
        <v>11.454428464046908</v>
      </c>
      <c r="AA20" s="373"/>
      <c r="AB20" s="378">
        <v>10.259576502588297</v>
      </c>
      <c r="AC20" s="373"/>
      <c r="AD20" s="378">
        <v>8.8353959498305361</v>
      </c>
      <c r="AE20" s="373"/>
      <c r="AF20" s="378">
        <v>8.7603753013002557</v>
      </c>
      <c r="AG20" s="373"/>
      <c r="AH20" s="378">
        <v>12.159706145795637</v>
      </c>
      <c r="AI20" s="373"/>
      <c r="AJ20" s="378">
        <v>10.558475034706662</v>
      </c>
      <c r="AK20" s="373"/>
      <c r="AL20" s="378">
        <v>7.1157812379082577</v>
      </c>
      <c r="AM20" s="373"/>
      <c r="AN20" s="378">
        <v>6.3129077654199754</v>
      </c>
      <c r="AO20" s="373"/>
      <c r="AP20" s="378">
        <v>7.6284113388616126E-2</v>
      </c>
      <c r="AQ20" s="373"/>
      <c r="AR20" s="378">
        <v>8.9558934539405138E-2</v>
      </c>
      <c r="AS20" s="373"/>
      <c r="AT20" s="378">
        <v>0.11115664335417748</v>
      </c>
      <c r="AU20" s="373"/>
      <c r="AV20" s="378">
        <v>8.2925616675490629E-2</v>
      </c>
      <c r="AW20" s="373"/>
      <c r="AX20" s="378">
        <v>9.6854520150970097E-2</v>
      </c>
      <c r="AY20" s="373"/>
      <c r="AZ20" s="378">
        <v>8.7915722535532037E-2</v>
      </c>
      <c r="BA20" s="373"/>
      <c r="BB20" s="378">
        <v>8.9220105064441002E-2</v>
      </c>
      <c r="BC20" s="373"/>
      <c r="BD20" s="378">
        <v>8.1683854830092828E-2</v>
      </c>
      <c r="BE20" s="373"/>
      <c r="BF20" s="378">
        <v>8.2358527307226523E-2</v>
      </c>
      <c r="BG20" s="373"/>
      <c r="BH20" s="378">
        <v>0.11858527207048644</v>
      </c>
      <c r="BI20" s="373"/>
      <c r="BJ20" s="379">
        <v>0.10890142638969574</v>
      </c>
      <c r="BK20" s="373"/>
      <c r="BL20" s="379">
        <v>0.13095677946795212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9"/>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46.727607437038664</v>
      </c>
      <c r="G22" s="373"/>
      <c r="H22" s="375">
        <v>36.114107077521993</v>
      </c>
      <c r="I22" s="373"/>
      <c r="J22" s="375">
        <v>35.776117180592983</v>
      </c>
      <c r="K22" s="373"/>
      <c r="L22" s="375">
        <v>36.710413032011168</v>
      </c>
      <c r="M22" s="373"/>
      <c r="N22" s="375">
        <v>47.694370042991899</v>
      </c>
      <c r="O22" s="373"/>
      <c r="P22" s="375">
        <v>33.116203447227335</v>
      </c>
      <c r="Q22" s="373"/>
      <c r="R22" s="375">
        <v>40.252644825557503</v>
      </c>
      <c r="S22" s="373"/>
      <c r="T22" s="375">
        <v>47.891986789869669</v>
      </c>
      <c r="U22" s="373"/>
      <c r="V22" s="375">
        <v>61.166804959640153</v>
      </c>
      <c r="W22" s="373"/>
      <c r="X22" s="374">
        <v>61.547036251230516</v>
      </c>
      <c r="Y22" s="373"/>
      <c r="Z22" s="374">
        <v>79.063601470974206</v>
      </c>
      <c r="AA22" s="373"/>
      <c r="AB22" s="374">
        <v>63.740057997283408</v>
      </c>
      <c r="AC22" s="373"/>
      <c r="AD22" s="374">
        <v>55.204303081226826</v>
      </c>
      <c r="AE22" s="373"/>
      <c r="AF22" s="374">
        <v>47.233904303745952</v>
      </c>
      <c r="AG22" s="373"/>
      <c r="AH22" s="374">
        <v>47.683578175470586</v>
      </c>
      <c r="AI22" s="373"/>
      <c r="AJ22" s="374">
        <v>43.435742892193787</v>
      </c>
      <c r="AK22" s="373"/>
      <c r="AL22" s="374">
        <v>32.439464708522046</v>
      </c>
      <c r="AM22" s="373"/>
      <c r="AN22" s="374">
        <v>37.147073589631873</v>
      </c>
      <c r="AO22" s="373"/>
      <c r="AP22" s="374">
        <v>1.9954851600844197</v>
      </c>
      <c r="AQ22" s="373"/>
      <c r="AR22" s="374">
        <v>1.9508471246028567</v>
      </c>
      <c r="AS22" s="373"/>
      <c r="AT22" s="374">
        <v>2.5398978433151367</v>
      </c>
      <c r="AU22" s="373"/>
      <c r="AV22" s="374">
        <v>2.034682256392145</v>
      </c>
      <c r="AW22" s="373"/>
      <c r="AX22" s="374">
        <v>2.4361550159638425</v>
      </c>
      <c r="AY22" s="373"/>
      <c r="AZ22" s="374">
        <v>2.2073808851659109</v>
      </c>
      <c r="BA22" s="373"/>
      <c r="BB22" s="374">
        <v>2.2695180978605261</v>
      </c>
      <c r="BC22" s="373"/>
      <c r="BD22" s="374">
        <v>1.9516041052564583</v>
      </c>
      <c r="BE22" s="373"/>
      <c r="BF22" s="374">
        <v>1.9550935759524097</v>
      </c>
      <c r="BG22" s="373"/>
      <c r="BH22" s="374">
        <v>3.0354935108186427</v>
      </c>
      <c r="BI22" s="373"/>
      <c r="BJ22" s="375">
        <v>2.7558081206085401</v>
      </c>
      <c r="BK22" s="373"/>
      <c r="BL22" s="375">
        <v>2.7750722847193217</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51.714759816929948</v>
      </c>
      <c r="G23" s="373"/>
      <c r="H23" s="375">
        <v>46.578817677116554</v>
      </c>
      <c r="I23" s="373"/>
      <c r="J23" s="375">
        <v>53.892923323195063</v>
      </c>
      <c r="K23" s="373"/>
      <c r="L23" s="375">
        <v>56.862881158004377</v>
      </c>
      <c r="M23" s="373"/>
      <c r="N23" s="375">
        <v>67.00021221330023</v>
      </c>
      <c r="O23" s="373"/>
      <c r="P23" s="375">
        <v>58.639392938628674</v>
      </c>
      <c r="Q23" s="373"/>
      <c r="R23" s="375">
        <v>62.644903168268542</v>
      </c>
      <c r="S23" s="373"/>
      <c r="T23" s="375">
        <v>62.408056979531338</v>
      </c>
      <c r="U23" s="373"/>
      <c r="V23" s="375">
        <v>60.79861792059333</v>
      </c>
      <c r="W23" s="373"/>
      <c r="X23" s="374">
        <v>60.339883535602112</v>
      </c>
      <c r="Y23" s="373"/>
      <c r="Z23" s="374">
        <v>69.890955064756909</v>
      </c>
      <c r="AA23" s="373"/>
      <c r="AB23" s="374">
        <v>63.316924203003737</v>
      </c>
      <c r="AC23" s="373"/>
      <c r="AD23" s="374">
        <v>59.053156957577599</v>
      </c>
      <c r="AE23" s="373"/>
      <c r="AF23" s="374">
        <v>48.914167912813653</v>
      </c>
      <c r="AG23" s="373"/>
      <c r="AH23" s="374">
        <v>35.802253580631806</v>
      </c>
      <c r="AI23" s="373"/>
      <c r="AJ23" s="374">
        <v>33.853649592026805</v>
      </c>
      <c r="AK23" s="373"/>
      <c r="AL23" s="374">
        <v>29.158394288509463</v>
      </c>
      <c r="AM23" s="373"/>
      <c r="AN23" s="374">
        <v>23.691324941006457</v>
      </c>
      <c r="AO23" s="373"/>
      <c r="AP23" s="374">
        <v>3.4792577392163522</v>
      </c>
      <c r="AQ23" s="373" t="s">
        <v>1145</v>
      </c>
      <c r="AR23" s="374">
        <v>3.5458882266718343</v>
      </c>
      <c r="AS23" s="373"/>
      <c r="AT23" s="374">
        <v>5.263145103640456</v>
      </c>
      <c r="AU23" s="373"/>
      <c r="AV23" s="374">
        <v>4.3639410896883808</v>
      </c>
      <c r="AW23" s="373"/>
      <c r="AX23" s="374">
        <v>4.3632028628966326</v>
      </c>
      <c r="AY23" s="373"/>
      <c r="AZ23" s="374">
        <v>4.0905788744577301</v>
      </c>
      <c r="BA23" s="373"/>
      <c r="BB23" s="374">
        <v>4.0880096979479976</v>
      </c>
      <c r="BC23" s="373"/>
      <c r="BD23" s="374">
        <v>3.737262903977606</v>
      </c>
      <c r="BE23" s="373"/>
      <c r="BF23" s="374">
        <v>3.8258434220319071</v>
      </c>
      <c r="BG23" s="373"/>
      <c r="BH23" s="374">
        <v>5.0225485098735962</v>
      </c>
      <c r="BI23" s="373"/>
      <c r="BJ23" s="375">
        <v>5.7185403194291764</v>
      </c>
      <c r="BK23" s="373"/>
      <c r="BL23" s="375">
        <v>3.8542496818078917</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9"/>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166.13103185253189</v>
      </c>
      <c r="G25" s="373"/>
      <c r="H25" s="375">
        <v>159.69539173302454</v>
      </c>
      <c r="I25" s="373"/>
      <c r="J25" s="375">
        <v>157.40019618689556</v>
      </c>
      <c r="K25" s="373"/>
      <c r="L25" s="375">
        <v>147.0770923841244</v>
      </c>
      <c r="M25" s="373"/>
      <c r="N25" s="375">
        <v>161.23087563854617</v>
      </c>
      <c r="O25" s="373"/>
      <c r="P25" s="375">
        <v>157.22755712707803</v>
      </c>
      <c r="Q25" s="373"/>
      <c r="R25" s="375">
        <v>215.21084692834651</v>
      </c>
      <c r="S25" s="373"/>
      <c r="T25" s="375">
        <v>182.74785668554293</v>
      </c>
      <c r="U25" s="373"/>
      <c r="V25" s="375">
        <v>208.59413320123699</v>
      </c>
      <c r="W25" s="373"/>
      <c r="X25" s="374">
        <v>200.04186477954806</v>
      </c>
      <c r="Y25" s="373"/>
      <c r="Z25" s="374">
        <v>195.30086855203371</v>
      </c>
      <c r="AA25" s="373"/>
      <c r="AB25" s="374">
        <v>169.84227492160741</v>
      </c>
      <c r="AC25" s="373"/>
      <c r="AD25" s="374">
        <v>142.19711647245367</v>
      </c>
      <c r="AE25" s="373"/>
      <c r="AF25" s="374">
        <v>98.623391178114005</v>
      </c>
      <c r="AG25" s="373"/>
      <c r="AH25" s="374">
        <v>69.93819473482182</v>
      </c>
      <c r="AI25" s="373"/>
      <c r="AJ25" s="374">
        <v>60.015751967988997</v>
      </c>
      <c r="AK25" s="373"/>
      <c r="AL25" s="374">
        <v>34.902949889800297</v>
      </c>
      <c r="AM25" s="373"/>
      <c r="AN25" s="374">
        <v>37.203623734893654</v>
      </c>
      <c r="AO25" s="373"/>
      <c r="AP25" s="374">
        <v>1.0351652808717691</v>
      </c>
      <c r="AQ25" s="373"/>
      <c r="AR25" s="374">
        <v>1.1117461429900859</v>
      </c>
      <c r="AS25" s="373"/>
      <c r="AT25" s="374">
        <v>1.6044364419469757</v>
      </c>
      <c r="AU25" s="373"/>
      <c r="AV25" s="374">
        <v>1.2808805053635541</v>
      </c>
      <c r="AW25" s="373"/>
      <c r="AX25" s="374">
        <v>1.2982793854125909</v>
      </c>
      <c r="AY25" s="373"/>
      <c r="AZ25" s="374">
        <v>1.2132784423978009</v>
      </c>
      <c r="BA25" s="373"/>
      <c r="BB25" s="374">
        <v>1.1584298745672219</v>
      </c>
      <c r="BC25" s="373"/>
      <c r="BD25" s="374">
        <v>1.0445886642190358</v>
      </c>
      <c r="BE25" s="373"/>
      <c r="BF25" s="374">
        <v>1.0626330682174014</v>
      </c>
      <c r="BG25" s="373"/>
      <c r="BH25" s="374">
        <v>1.4201030761572531</v>
      </c>
      <c r="BI25" s="373"/>
      <c r="BJ25" s="375">
        <v>1.9849856791392253</v>
      </c>
      <c r="BK25" s="373"/>
      <c r="BL25" s="375">
        <v>1.3951545405876189</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109.82150367005859</v>
      </c>
      <c r="G26" s="373"/>
      <c r="H26" s="374">
        <v>121.20827040542852</v>
      </c>
      <c r="I26" s="373"/>
      <c r="J26" s="374">
        <v>114.1211592906795</v>
      </c>
      <c r="K26" s="373"/>
      <c r="L26" s="374">
        <v>123.02159311639637</v>
      </c>
      <c r="M26" s="373"/>
      <c r="N26" s="374">
        <v>89.68443004761933</v>
      </c>
      <c r="O26" s="373"/>
      <c r="P26" s="374">
        <v>84.424241321464876</v>
      </c>
      <c r="Q26" s="373"/>
      <c r="R26" s="374">
        <v>117.54741635580825</v>
      </c>
      <c r="S26" s="373"/>
      <c r="T26" s="374">
        <v>103.46013460938109</v>
      </c>
      <c r="U26" s="373"/>
      <c r="V26" s="374">
        <v>128.984084595285</v>
      </c>
      <c r="W26" s="373"/>
      <c r="X26" s="374">
        <v>135.75961711496493</v>
      </c>
      <c r="Y26" s="373"/>
      <c r="Z26" s="374">
        <v>172.70917052000885</v>
      </c>
      <c r="AA26" s="373"/>
      <c r="AB26" s="374">
        <v>150.55735668365946</v>
      </c>
      <c r="AC26" s="373"/>
      <c r="AD26" s="374">
        <v>154.22860958243382</v>
      </c>
      <c r="AE26" s="373"/>
      <c r="AF26" s="374">
        <v>148.3178480194679</v>
      </c>
      <c r="AG26" s="373"/>
      <c r="AH26" s="374">
        <v>118.28511637742965</v>
      </c>
      <c r="AI26" s="373"/>
      <c r="AJ26" s="374">
        <v>103.27346689722889</v>
      </c>
      <c r="AK26" s="373"/>
      <c r="AL26" s="374">
        <v>80.294166479962612</v>
      </c>
      <c r="AM26" s="373"/>
      <c r="AN26" s="374">
        <v>79.255028584375836</v>
      </c>
      <c r="AO26" s="373"/>
      <c r="AP26" s="374">
        <v>11.760050432535547</v>
      </c>
      <c r="AQ26" s="373" t="s">
        <v>1145</v>
      </c>
      <c r="AR26" s="374">
        <v>11.162694668687832</v>
      </c>
      <c r="AS26" s="373"/>
      <c r="AT26" s="374">
        <v>14.713489213327154</v>
      </c>
      <c r="AU26" s="373"/>
      <c r="AV26" s="374">
        <v>11.472853688106017</v>
      </c>
      <c r="AW26" s="373"/>
      <c r="AX26" s="374">
        <v>13.89276883119882</v>
      </c>
      <c r="AY26" s="373"/>
      <c r="AZ26" s="374">
        <v>11.434885852346961</v>
      </c>
      <c r="BA26" s="373"/>
      <c r="BB26" s="374">
        <v>11.821689526985713</v>
      </c>
      <c r="BC26" s="373"/>
      <c r="BD26" s="374">
        <v>10.257203549504592</v>
      </c>
      <c r="BE26" s="373"/>
      <c r="BF26" s="374">
        <v>10.373567339876645</v>
      </c>
      <c r="BG26" s="373"/>
      <c r="BH26" s="374">
        <v>15.815550199503724</v>
      </c>
      <c r="BI26" s="373"/>
      <c r="BJ26" s="375">
        <v>16.84191633025678</v>
      </c>
      <c r="BK26" s="373"/>
      <c r="BL26" s="375">
        <v>16.351196601716087</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2.4899430046276052</v>
      </c>
      <c r="G27" s="373"/>
      <c r="H27" s="378">
        <v>3.1850063173454828</v>
      </c>
      <c r="I27" s="373"/>
      <c r="J27" s="378">
        <v>3.8310242238308736</v>
      </c>
      <c r="K27" s="373"/>
      <c r="L27" s="378">
        <v>3.2027993456357398</v>
      </c>
      <c r="M27" s="373"/>
      <c r="N27" s="378">
        <v>0.31494990266690032</v>
      </c>
      <c r="O27" s="373"/>
      <c r="P27" s="378">
        <v>5.5308148177048313</v>
      </c>
      <c r="Q27" s="373"/>
      <c r="R27" s="378">
        <v>6.320210052808795</v>
      </c>
      <c r="S27" s="373"/>
      <c r="T27" s="378">
        <v>4.7713691579931421</v>
      </c>
      <c r="U27" s="373"/>
      <c r="V27" s="378">
        <v>6.282287636957876</v>
      </c>
      <c r="W27" s="373"/>
      <c r="X27" s="378">
        <v>6.661188853886145</v>
      </c>
      <c r="Y27" s="373"/>
      <c r="Z27" s="378">
        <v>11.05210653107051</v>
      </c>
      <c r="AA27" s="373"/>
      <c r="AB27" s="378">
        <v>17.305378101170334</v>
      </c>
      <c r="AC27" s="373"/>
      <c r="AD27" s="378">
        <v>16.399585283309129</v>
      </c>
      <c r="AE27" s="373"/>
      <c r="AF27" s="378">
        <v>20.52222056477418</v>
      </c>
      <c r="AG27" s="373"/>
      <c r="AH27" s="378">
        <v>24.824475962613011</v>
      </c>
      <c r="AI27" s="373"/>
      <c r="AJ27" s="378">
        <v>42.197555329780684</v>
      </c>
      <c r="AK27" s="373"/>
      <c r="AL27" s="378">
        <v>45.637135929687112</v>
      </c>
      <c r="AM27" s="373"/>
      <c r="AN27" s="378">
        <v>29.93533710691737</v>
      </c>
      <c r="AO27" s="373"/>
      <c r="AP27" s="378">
        <v>0.71812010990073172</v>
      </c>
      <c r="AQ27" s="373"/>
      <c r="AR27" s="378">
        <v>0.68173334630405713</v>
      </c>
      <c r="AS27" s="373"/>
      <c r="AT27" s="378">
        <v>0.82592723143638813</v>
      </c>
      <c r="AU27" s="373"/>
      <c r="AV27" s="378">
        <v>0.63009988800088745</v>
      </c>
      <c r="AW27" s="373"/>
      <c r="AX27" s="378">
        <v>0.84699525209457671</v>
      </c>
      <c r="AY27" s="373"/>
      <c r="AZ27" s="378">
        <v>0.70695615985772753</v>
      </c>
      <c r="BA27" s="373"/>
      <c r="BB27" s="378">
        <v>0.79441643489784797</v>
      </c>
      <c r="BC27" s="373"/>
      <c r="BD27" s="378">
        <v>0.73771697990521856</v>
      </c>
      <c r="BE27" s="373"/>
      <c r="BF27" s="378">
        <v>0.75893472058363465</v>
      </c>
      <c r="BG27" s="373"/>
      <c r="BH27" s="378">
        <v>1.2875057140658641</v>
      </c>
      <c r="BI27" s="373"/>
      <c r="BJ27" s="379">
        <v>1.213883158106553</v>
      </c>
      <c r="BK27" s="373"/>
      <c r="BL27" s="379">
        <v>1.4244837418555405</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20.00916260819907</v>
      </c>
      <c r="G28" s="373"/>
      <c r="H28" s="378">
        <v>25.857822249205654</v>
      </c>
      <c r="I28" s="373"/>
      <c r="J28" s="378">
        <v>24.01451477378512</v>
      </c>
      <c r="K28" s="373"/>
      <c r="L28" s="378">
        <v>20.8263143761523</v>
      </c>
      <c r="M28" s="373"/>
      <c r="N28" s="378">
        <v>12.048300934940618</v>
      </c>
      <c r="O28" s="373"/>
      <c r="P28" s="378">
        <v>21.98425298474455</v>
      </c>
      <c r="Q28" s="373"/>
      <c r="R28" s="378">
        <v>29.036173528367307</v>
      </c>
      <c r="S28" s="373"/>
      <c r="T28" s="378">
        <v>19.875971323822625</v>
      </c>
      <c r="U28" s="373"/>
      <c r="V28" s="378">
        <v>25.17074489952299</v>
      </c>
      <c r="W28" s="373"/>
      <c r="X28" s="378">
        <v>24.436649147251444</v>
      </c>
      <c r="Y28" s="373"/>
      <c r="Z28" s="378">
        <v>34.706874196215452</v>
      </c>
      <c r="AA28" s="373"/>
      <c r="AB28" s="378">
        <v>28.808264626628681</v>
      </c>
      <c r="AC28" s="373"/>
      <c r="AD28" s="378">
        <v>26.293856474477305</v>
      </c>
      <c r="AE28" s="373"/>
      <c r="AF28" s="378">
        <v>25.918182746900481</v>
      </c>
      <c r="AG28" s="373"/>
      <c r="AH28" s="378">
        <v>22.743772713175453</v>
      </c>
      <c r="AI28" s="373"/>
      <c r="AJ28" s="378">
        <v>36.540085392864356</v>
      </c>
      <c r="AK28" s="373"/>
      <c r="AL28" s="378">
        <v>25.961013696083864</v>
      </c>
      <c r="AM28" s="373"/>
      <c r="AN28" s="378">
        <v>27.346774119582658</v>
      </c>
      <c r="AO28" s="373"/>
      <c r="AP28" s="378">
        <v>1.4382186379823587</v>
      </c>
      <c r="AQ28" s="373"/>
      <c r="AR28" s="378">
        <v>1.3756260711447708</v>
      </c>
      <c r="AS28" s="373"/>
      <c r="AT28" s="378">
        <v>1.765682104490377</v>
      </c>
      <c r="AU28" s="373"/>
      <c r="AV28" s="378">
        <v>1.3659743271311744</v>
      </c>
      <c r="AW28" s="373"/>
      <c r="AX28" s="378">
        <v>1.6927039602919658</v>
      </c>
      <c r="AY28" s="373"/>
      <c r="AZ28" s="378">
        <v>1.3777065327970353</v>
      </c>
      <c r="BA28" s="373"/>
      <c r="BB28" s="378">
        <v>1.4858436387328</v>
      </c>
      <c r="BC28" s="373"/>
      <c r="BD28" s="378">
        <v>1.2795073095000264</v>
      </c>
      <c r="BE28" s="373"/>
      <c r="BF28" s="378">
        <v>1.2885403214812676</v>
      </c>
      <c r="BG28" s="373"/>
      <c r="BH28" s="378">
        <v>2.0218983610234109</v>
      </c>
      <c r="BI28" s="373"/>
      <c r="BJ28" s="379">
        <v>1.8798855623112256</v>
      </c>
      <c r="BK28" s="373"/>
      <c r="BL28" s="379">
        <v>2.1863650037324502</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55.582891118866023</v>
      </c>
      <c r="G29" s="373"/>
      <c r="H29" s="378">
        <v>46.016502315022159</v>
      </c>
      <c r="I29" s="373"/>
      <c r="J29" s="378">
        <v>51.935639919119488</v>
      </c>
      <c r="K29" s="373"/>
      <c r="L29" s="378">
        <v>56.670063706904628</v>
      </c>
      <c r="M29" s="373"/>
      <c r="N29" s="378">
        <v>46.434570432324314</v>
      </c>
      <c r="O29" s="373"/>
      <c r="P29" s="378">
        <v>52.995737723992541</v>
      </c>
      <c r="Q29" s="373"/>
      <c r="R29" s="378">
        <v>58.946174027372045</v>
      </c>
      <c r="S29" s="373"/>
      <c r="T29" s="378">
        <v>57.366878256056452</v>
      </c>
      <c r="U29" s="373"/>
      <c r="V29" s="378">
        <v>65.577346770481341</v>
      </c>
      <c r="W29" s="373"/>
      <c r="X29" s="378">
        <v>76.72793754041713</v>
      </c>
      <c r="Y29" s="373"/>
      <c r="Z29" s="378">
        <v>95.740873422601524</v>
      </c>
      <c r="AA29" s="373"/>
      <c r="AB29" s="378">
        <v>77.756790335406052</v>
      </c>
      <c r="AC29" s="373"/>
      <c r="AD29" s="378">
        <v>71.625214223161848</v>
      </c>
      <c r="AE29" s="373"/>
      <c r="AF29" s="378">
        <v>69.012825264386208</v>
      </c>
      <c r="AG29" s="373"/>
      <c r="AH29" s="378">
        <v>44.714440090550696</v>
      </c>
      <c r="AI29" s="373"/>
      <c r="AJ29" s="378">
        <v>53.027076398050426</v>
      </c>
      <c r="AK29" s="373"/>
      <c r="AL29" s="378">
        <v>42.047915272713254</v>
      </c>
      <c r="AM29" s="373"/>
      <c r="AN29" s="378">
        <v>35.924077138231119</v>
      </c>
      <c r="AO29" s="373"/>
      <c r="AP29" s="378">
        <v>1.8254709537907166</v>
      </c>
      <c r="AQ29" s="373"/>
      <c r="AR29" s="378">
        <v>1.7516076799897768</v>
      </c>
      <c r="AS29" s="373"/>
      <c r="AT29" s="378">
        <v>2.2526002035929293</v>
      </c>
      <c r="AU29" s="373"/>
      <c r="AV29" s="378">
        <v>1.719643619059199</v>
      </c>
      <c r="AW29" s="373"/>
      <c r="AX29" s="378">
        <v>2.136935411960446</v>
      </c>
      <c r="AY29" s="373"/>
      <c r="AZ29" s="378">
        <v>1.6913075758933287</v>
      </c>
      <c r="BA29" s="373"/>
      <c r="BB29" s="378">
        <v>1.9349753933142955</v>
      </c>
      <c r="BC29" s="373"/>
      <c r="BD29" s="378">
        <v>1.6897944193093282</v>
      </c>
      <c r="BE29" s="373"/>
      <c r="BF29" s="378">
        <v>1.7627235773162042</v>
      </c>
      <c r="BG29" s="373"/>
      <c r="BH29" s="378">
        <v>2.6912484491565656</v>
      </c>
      <c r="BI29" s="373"/>
      <c r="BJ29" s="379">
        <v>2.6677532905385388</v>
      </c>
      <c r="BK29" s="373"/>
      <c r="BL29" s="379">
        <v>2.9790232404569945</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9"/>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25.943365294325172</v>
      </c>
      <c r="G31" s="373"/>
      <c r="H31" s="374">
        <v>28.895193645229067</v>
      </c>
      <c r="I31" s="373"/>
      <c r="J31" s="374">
        <v>35.115732942632526</v>
      </c>
      <c r="K31" s="373"/>
      <c r="L31" s="374">
        <v>78.39551630239572</v>
      </c>
      <c r="M31" s="373" t="s">
        <v>574</v>
      </c>
      <c r="N31" s="374">
        <v>99.803907355047158</v>
      </c>
      <c r="O31" s="373"/>
      <c r="P31" s="374">
        <v>64.297766465908012</v>
      </c>
      <c r="Q31" s="373"/>
      <c r="R31" s="374">
        <v>76.742880811953441</v>
      </c>
      <c r="S31" s="373"/>
      <c r="T31" s="374">
        <v>74.734093971013621</v>
      </c>
      <c r="U31" s="373"/>
      <c r="V31" s="374">
        <v>112.22772298979434</v>
      </c>
      <c r="W31" s="373"/>
      <c r="X31" s="374">
        <v>139.12161936143224</v>
      </c>
      <c r="Y31" s="373"/>
      <c r="Z31" s="374">
        <v>178.74693617109989</v>
      </c>
      <c r="AA31" s="373"/>
      <c r="AB31" s="374">
        <v>167.00398871976353</v>
      </c>
      <c r="AC31" s="373"/>
      <c r="AD31" s="374">
        <v>157.52855440197908</v>
      </c>
      <c r="AE31" s="373"/>
      <c r="AF31" s="374">
        <v>152.41047899326551</v>
      </c>
      <c r="AG31" s="373"/>
      <c r="AH31" s="374">
        <v>107.39960235915653</v>
      </c>
      <c r="AI31" s="373"/>
      <c r="AJ31" s="374">
        <v>118.74773135882928</v>
      </c>
      <c r="AK31" s="373"/>
      <c r="AL31" s="374">
        <v>82.642631795634131</v>
      </c>
      <c r="AM31" s="373"/>
      <c r="AN31" s="374">
        <v>73.755726077898132</v>
      </c>
      <c r="AO31" s="373"/>
      <c r="AP31" s="374">
        <v>0.52663596524527001</v>
      </c>
      <c r="AQ31" s="373"/>
      <c r="AR31" s="374">
        <v>0.51066986521918711</v>
      </c>
      <c r="AS31" s="373"/>
      <c r="AT31" s="374">
        <v>0.65730070215263614</v>
      </c>
      <c r="AU31" s="373"/>
      <c r="AV31" s="374">
        <v>0.53319652748370727</v>
      </c>
      <c r="AW31" s="373"/>
      <c r="AX31" s="374">
        <v>0.62399283552123053</v>
      </c>
      <c r="AY31" s="373"/>
      <c r="AZ31" s="374">
        <v>0.62871930066126425</v>
      </c>
      <c r="BA31" s="373"/>
      <c r="BB31" s="374">
        <v>1.1655895023450402</v>
      </c>
      <c r="BC31" s="373"/>
      <c r="BD31" s="374">
        <v>0.83145018206360932</v>
      </c>
      <c r="BE31" s="373"/>
      <c r="BF31" s="374">
        <v>1.0459322074939692</v>
      </c>
      <c r="BG31" s="373"/>
      <c r="BH31" s="374">
        <v>1.779745709848138</v>
      </c>
      <c r="BI31" s="373"/>
      <c r="BJ31" s="375">
        <v>1.7551396266264059</v>
      </c>
      <c r="BK31" s="373"/>
      <c r="BL31" s="375">
        <v>2.130701140876901</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10.078456072232939</v>
      </c>
      <c r="G32" s="373"/>
      <c r="H32" s="374">
        <v>7.4316814071394601</v>
      </c>
      <c r="I32" s="373"/>
      <c r="J32" s="374">
        <v>8.0737940418117962</v>
      </c>
      <c r="K32" s="373"/>
      <c r="L32" s="374">
        <v>7.325033484410258</v>
      </c>
      <c r="M32" s="373"/>
      <c r="N32" s="374">
        <v>3.8674283079034915</v>
      </c>
      <c r="O32" s="373"/>
      <c r="P32" s="374">
        <v>5.6076771170638287</v>
      </c>
      <c r="Q32" s="373"/>
      <c r="R32" s="374">
        <v>8.7754161970289495</v>
      </c>
      <c r="S32" s="373"/>
      <c r="T32" s="374">
        <v>6.1251504865507211</v>
      </c>
      <c r="U32" s="373"/>
      <c r="V32" s="374">
        <v>7.3606597178481463</v>
      </c>
      <c r="W32" s="373"/>
      <c r="X32" s="374">
        <v>7.0667593929603942</v>
      </c>
      <c r="Y32" s="373"/>
      <c r="Z32" s="374">
        <v>7.6793566038924919</v>
      </c>
      <c r="AA32" s="373"/>
      <c r="AB32" s="374">
        <v>5.7968195409361121</v>
      </c>
      <c r="AC32" s="373"/>
      <c r="AD32" s="374">
        <v>5.9313703317311299</v>
      </c>
      <c r="AE32" s="373"/>
      <c r="AF32" s="374">
        <v>6.5259822041357554</v>
      </c>
      <c r="AG32" s="373"/>
      <c r="AH32" s="374">
        <v>6.2238161035355102</v>
      </c>
      <c r="AI32" s="373"/>
      <c r="AJ32" s="374">
        <v>9.617206081787657</v>
      </c>
      <c r="AK32" s="373"/>
      <c r="AL32" s="374">
        <v>5.0621616225046981</v>
      </c>
      <c r="AM32" s="373"/>
      <c r="AN32" s="374">
        <v>5.1938520739721996</v>
      </c>
      <c r="AO32" s="373"/>
      <c r="AP32" s="374">
        <v>0.20253231953994597</v>
      </c>
      <c r="AQ32" s="373"/>
      <c r="AR32" s="374">
        <v>0.20849031209891747</v>
      </c>
      <c r="AS32" s="373"/>
      <c r="AT32" s="374">
        <v>0.32858469401229751</v>
      </c>
      <c r="AU32" s="373"/>
      <c r="AV32" s="374">
        <v>0.24915296998659034</v>
      </c>
      <c r="AW32" s="373"/>
      <c r="AX32" s="374">
        <v>0.25088823586274411</v>
      </c>
      <c r="AY32" s="373"/>
      <c r="AZ32" s="374">
        <v>0.21879898713854468</v>
      </c>
      <c r="BA32" s="373"/>
      <c r="BB32" s="374">
        <v>0.20528092586016661</v>
      </c>
      <c r="BC32" s="373"/>
      <c r="BD32" s="374">
        <v>0.18828127144013404</v>
      </c>
      <c r="BE32" s="373"/>
      <c r="BF32" s="374">
        <v>0.18722174006012104</v>
      </c>
      <c r="BG32" s="373"/>
      <c r="BH32" s="374">
        <v>0.22668230360053634</v>
      </c>
      <c r="BI32" s="373"/>
      <c r="BJ32" s="375">
        <v>0.30342432422525606</v>
      </c>
      <c r="BK32" s="373"/>
      <c r="BL32" s="375">
        <v>0.2256986415897454</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9"/>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29.082437409108604</v>
      </c>
      <c r="G34" s="373"/>
      <c r="H34" s="374">
        <v>32.590408881849378</v>
      </c>
      <c r="I34" s="373"/>
      <c r="J34" s="374">
        <v>29.241893621255283</v>
      </c>
      <c r="K34" s="373"/>
      <c r="L34" s="374">
        <v>28.685147751501848</v>
      </c>
      <c r="M34" s="373"/>
      <c r="N34" s="374">
        <v>10.45594552642598</v>
      </c>
      <c r="O34" s="373"/>
      <c r="P34" s="374">
        <v>24.806898276098345</v>
      </c>
      <c r="Q34" s="373"/>
      <c r="R34" s="374">
        <v>37.56925309588749</v>
      </c>
      <c r="S34" s="373"/>
      <c r="T34" s="374">
        <v>45.268049319716681</v>
      </c>
      <c r="U34" s="373"/>
      <c r="V34" s="374">
        <v>47.708721390129604</v>
      </c>
      <c r="W34" s="373"/>
      <c r="X34" s="374">
        <v>48.994832900488106</v>
      </c>
      <c r="Y34" s="373"/>
      <c r="Z34" s="374">
        <v>65.39640237555713</v>
      </c>
      <c r="AA34" s="373"/>
      <c r="AB34" s="374">
        <v>55.526951641827949</v>
      </c>
      <c r="AC34" s="373"/>
      <c r="AD34" s="374">
        <v>43.017965693397805</v>
      </c>
      <c r="AE34" s="373"/>
      <c r="AF34" s="374">
        <v>35.1300997488799</v>
      </c>
      <c r="AG34" s="373"/>
      <c r="AH34" s="374">
        <v>35.596251232923727</v>
      </c>
      <c r="AI34" s="373"/>
      <c r="AJ34" s="374">
        <v>33.192666878360498</v>
      </c>
      <c r="AK34" s="373"/>
      <c r="AL34" s="374">
        <v>20.476540328217183</v>
      </c>
      <c r="AM34" s="373"/>
      <c r="AN34" s="374">
        <v>16.843181997897581</v>
      </c>
      <c r="AO34" s="373"/>
      <c r="AP34" s="374">
        <v>2.6133800456219629</v>
      </c>
      <c r="AQ34" s="373" t="s">
        <v>1145</v>
      </c>
      <c r="AR34" s="374">
        <v>2.5400512397953694</v>
      </c>
      <c r="AS34" s="373"/>
      <c r="AT34" s="374">
        <v>3.1879016517614875</v>
      </c>
      <c r="AU34" s="373"/>
      <c r="AV34" s="374">
        <v>2.4392676923696821</v>
      </c>
      <c r="AW34" s="373"/>
      <c r="AX34" s="374">
        <v>3.0793831942545169</v>
      </c>
      <c r="AY34" s="373"/>
      <c r="AZ34" s="374">
        <v>2.479305885070306</v>
      </c>
      <c r="BA34" s="373"/>
      <c r="BB34" s="374">
        <v>2.653734722632513</v>
      </c>
      <c r="BC34" s="373"/>
      <c r="BD34" s="374">
        <v>2.2916414204572773</v>
      </c>
      <c r="BE34" s="373"/>
      <c r="BF34" s="374">
        <v>2.2790581559506671</v>
      </c>
      <c r="BG34" s="373"/>
      <c r="BH34" s="374">
        <v>3.6207881662261379</v>
      </c>
      <c r="BI34" s="373"/>
      <c r="BJ34" s="375">
        <v>3.4176338574166492</v>
      </c>
      <c r="BK34" s="373"/>
      <c r="BL34" s="375">
        <v>3.8063387027791449</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56.551740537009053</v>
      </c>
      <c r="G35" s="373"/>
      <c r="H35" s="374">
        <v>56.620163428802229</v>
      </c>
      <c r="I35" s="373"/>
      <c r="J35" s="374">
        <v>54.034150072879378</v>
      </c>
      <c r="K35" s="373"/>
      <c r="L35" s="374">
        <v>60.477700951779568</v>
      </c>
      <c r="M35" s="373"/>
      <c r="N35" s="374">
        <v>46.847330863769756</v>
      </c>
      <c r="O35" s="373"/>
      <c r="P35" s="374">
        <v>48.107622558374651</v>
      </c>
      <c r="Q35" s="373"/>
      <c r="R35" s="374">
        <v>63.014599194307451</v>
      </c>
      <c r="S35" s="373"/>
      <c r="T35" s="374">
        <v>52.630221439821185</v>
      </c>
      <c r="U35" s="373"/>
      <c r="V35" s="374">
        <v>65.167565379743039</v>
      </c>
      <c r="W35" s="373"/>
      <c r="X35" s="374">
        <v>67.149918142885866</v>
      </c>
      <c r="Y35" s="373"/>
      <c r="Z35" s="374">
        <v>78.236932681683285</v>
      </c>
      <c r="AA35" s="373"/>
      <c r="AB35" s="374">
        <v>65.575528450753978</v>
      </c>
      <c r="AC35" s="373"/>
      <c r="AD35" s="374">
        <v>58.292843737002407</v>
      </c>
      <c r="AE35" s="373"/>
      <c r="AF35" s="374">
        <v>51.290007807781265</v>
      </c>
      <c r="AG35" s="373"/>
      <c r="AH35" s="374">
        <v>42.610670941176721</v>
      </c>
      <c r="AI35" s="373"/>
      <c r="AJ35" s="374">
        <v>34.775822119853856</v>
      </c>
      <c r="AK35" s="373"/>
      <c r="AL35" s="374">
        <v>27.735238040927815</v>
      </c>
      <c r="AM35" s="373"/>
      <c r="AN35" s="374">
        <v>22.026679819920446</v>
      </c>
      <c r="AO35" s="373"/>
      <c r="AP35" s="374">
        <v>3.9782335194500451</v>
      </c>
      <c r="AQ35" s="373" t="s">
        <v>1145</v>
      </c>
      <c r="AR35" s="374">
        <v>3.8040209653693027</v>
      </c>
      <c r="AS35" s="373"/>
      <c r="AT35" s="374">
        <v>4.9384471222281814</v>
      </c>
      <c r="AU35" s="373"/>
      <c r="AV35" s="374">
        <v>3.7517673592309686</v>
      </c>
      <c r="AW35" s="373"/>
      <c r="AX35" s="374">
        <v>4.507284827401608</v>
      </c>
      <c r="AY35" s="373"/>
      <c r="AZ35" s="374">
        <v>3.6387908641867854</v>
      </c>
      <c r="BA35" s="373"/>
      <c r="BB35" s="374">
        <v>3.8288020023305118</v>
      </c>
      <c r="BC35" s="373"/>
      <c r="BD35" s="374">
        <v>3.3071489085880317</v>
      </c>
      <c r="BE35" s="373"/>
      <c r="BF35" s="374">
        <v>3.2927654883919395</v>
      </c>
      <c r="BG35" s="373"/>
      <c r="BH35" s="374">
        <v>4.8084322941230164</v>
      </c>
      <c r="BI35" s="373"/>
      <c r="BJ35" s="375">
        <v>4.7209629751405053</v>
      </c>
      <c r="BK35" s="373"/>
      <c r="BL35" s="375">
        <v>5.0162250271803677</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346.41726645314037</v>
      </c>
      <c r="G36" s="373"/>
      <c r="H36" s="370">
        <v>431.49047597326717</v>
      </c>
      <c r="I36" s="373"/>
      <c r="J36" s="370">
        <v>324.31110179611989</v>
      </c>
      <c r="K36" s="373"/>
      <c r="L36" s="370">
        <v>323.44225574635368</v>
      </c>
      <c r="M36" s="373"/>
      <c r="N36" s="370">
        <v>407.77589818545493</v>
      </c>
      <c r="O36" s="373"/>
      <c r="P36" s="370">
        <v>309.79384976105541</v>
      </c>
      <c r="Q36" s="373"/>
      <c r="R36" s="370">
        <v>196.33882677533543</v>
      </c>
      <c r="S36" s="373"/>
      <c r="T36" s="370">
        <v>258.62202176691909</v>
      </c>
      <c r="U36" s="373"/>
      <c r="V36" s="370">
        <v>332.32338685340352</v>
      </c>
      <c r="W36" s="373"/>
      <c r="X36" s="370">
        <v>350.47376293788943</v>
      </c>
      <c r="Y36" s="373"/>
      <c r="Z36" s="370">
        <v>304.42000202032511</v>
      </c>
      <c r="AA36" s="373"/>
      <c r="AB36" s="370">
        <v>348.66974797060948</v>
      </c>
      <c r="AC36" s="373"/>
      <c r="AD36" s="370">
        <v>324.93361791097982</v>
      </c>
      <c r="AE36" s="373"/>
      <c r="AF36" s="370">
        <v>261.2105282130758</v>
      </c>
      <c r="AG36" s="373"/>
      <c r="AH36" s="370">
        <v>189.5691016621044</v>
      </c>
      <c r="AI36" s="373"/>
      <c r="AJ36" s="370">
        <v>147.39960605042523</v>
      </c>
      <c r="AK36" s="373"/>
      <c r="AL36" s="370">
        <v>109.39808969104608</v>
      </c>
      <c r="AM36" s="373"/>
      <c r="AN36" s="370">
        <v>95.588361811741407</v>
      </c>
      <c r="AO36" s="373"/>
      <c r="AP36" s="370">
        <v>1.3858224697009527</v>
      </c>
      <c r="AQ36" s="373"/>
      <c r="AR36" s="370">
        <v>1.37083482489631</v>
      </c>
      <c r="AS36" s="373"/>
      <c r="AT36" s="370">
        <v>1.9019915614241261</v>
      </c>
      <c r="AU36" s="373"/>
      <c r="AV36" s="370">
        <v>1.539136685092618</v>
      </c>
      <c r="AW36" s="373"/>
      <c r="AX36" s="370">
        <v>1.6370555642440583</v>
      </c>
      <c r="AY36" s="373"/>
      <c r="AZ36" s="370">
        <v>1.4805452401796939</v>
      </c>
      <c r="BA36" s="373"/>
      <c r="BB36" s="370">
        <v>1.4624463501122176</v>
      </c>
      <c r="BC36" s="373"/>
      <c r="BD36" s="370">
        <v>1.3123965420906614</v>
      </c>
      <c r="BE36" s="373"/>
      <c r="BF36" s="370">
        <v>1.2888740156038014</v>
      </c>
      <c r="BG36" s="373"/>
      <c r="BH36" s="370">
        <v>1.7481227850463656</v>
      </c>
      <c r="BI36" s="373"/>
      <c r="BJ36" s="371">
        <v>1.4991637482195139</v>
      </c>
      <c r="BK36" s="373"/>
      <c r="BL36" s="371">
        <v>1.7434638109259464</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165.31417404197424</v>
      </c>
      <c r="G37" s="373"/>
      <c r="H37" s="370">
        <v>203.9574362140975</v>
      </c>
      <c r="I37" s="373"/>
      <c r="J37" s="370">
        <v>138.94115367109256</v>
      </c>
      <c r="K37" s="373"/>
      <c r="L37" s="370">
        <v>142.61405716160277</v>
      </c>
      <c r="M37" s="373"/>
      <c r="N37" s="370">
        <v>145.11893034062001</v>
      </c>
      <c r="O37" s="373"/>
      <c r="P37" s="370">
        <v>114.15509125399599</v>
      </c>
      <c r="Q37" s="373"/>
      <c r="R37" s="370">
        <v>121.46410971437936</v>
      </c>
      <c r="S37" s="373"/>
      <c r="T37" s="370">
        <v>108.43312142596773</v>
      </c>
      <c r="U37" s="373"/>
      <c r="V37" s="370">
        <v>111.27164959075051</v>
      </c>
      <c r="W37" s="373"/>
      <c r="X37" s="370">
        <v>88.039598074138581</v>
      </c>
      <c r="Y37" s="373"/>
      <c r="Z37" s="370">
        <v>99.792701883259525</v>
      </c>
      <c r="AA37" s="373"/>
      <c r="AB37" s="370">
        <v>77.741982127430404</v>
      </c>
      <c r="AC37" s="373"/>
      <c r="AD37" s="370">
        <v>86.530937867370994</v>
      </c>
      <c r="AE37" s="373"/>
      <c r="AF37" s="370">
        <v>67.424257105749803</v>
      </c>
      <c r="AG37" s="373"/>
      <c r="AH37" s="370">
        <v>56.837801036826441</v>
      </c>
      <c r="AI37" s="373"/>
      <c r="AJ37" s="370">
        <v>39.837985479485312</v>
      </c>
      <c r="AK37" s="373"/>
      <c r="AL37" s="370">
        <v>24.319777733924308</v>
      </c>
      <c r="AM37" s="373"/>
      <c r="AN37" s="370">
        <v>24.067898190634224</v>
      </c>
      <c r="AO37" s="373"/>
      <c r="AP37" s="370">
        <v>6.9293094827433865</v>
      </c>
      <c r="AQ37" s="373"/>
      <c r="AR37" s="370">
        <v>6.8034538766116341</v>
      </c>
      <c r="AS37" s="373"/>
      <c r="AT37" s="370">
        <v>10.14573501464916</v>
      </c>
      <c r="AU37" s="373"/>
      <c r="AV37" s="370">
        <v>8.5400170656780574</v>
      </c>
      <c r="AW37" s="373"/>
      <c r="AX37" s="370">
        <v>8.3160225156174157</v>
      </c>
      <c r="AY37" s="373"/>
      <c r="AZ37" s="370">
        <v>7.6780979146044039</v>
      </c>
      <c r="BA37" s="373"/>
      <c r="BB37" s="370">
        <v>7.8451781986727056</v>
      </c>
      <c r="BC37" s="373"/>
      <c r="BD37" s="370">
        <v>7.165052876746028</v>
      </c>
      <c r="BE37" s="373"/>
      <c r="BF37" s="370">
        <v>7.1177143812874366</v>
      </c>
      <c r="BG37" s="373"/>
      <c r="BH37" s="370">
        <v>8.174462126179737</v>
      </c>
      <c r="BI37" s="373"/>
      <c r="BJ37" s="371">
        <v>5.9673553407940982</v>
      </c>
      <c r="BK37" s="373"/>
      <c r="BL37" s="371">
        <v>6.6844412126445825</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104.59481560995711</v>
      </c>
      <c r="G38" s="373"/>
      <c r="H38" s="374">
        <v>121.05555995292772</v>
      </c>
      <c r="I38" s="373"/>
      <c r="J38" s="374">
        <v>90.667198521314504</v>
      </c>
      <c r="K38" s="373"/>
      <c r="L38" s="374">
        <v>88.840792724437719</v>
      </c>
      <c r="M38" s="373"/>
      <c r="N38" s="374">
        <v>93.269126264770605</v>
      </c>
      <c r="O38" s="373"/>
      <c r="P38" s="374">
        <v>62.243357876021726</v>
      </c>
      <c r="Q38" s="373"/>
      <c r="R38" s="374">
        <v>61.44387063693511</v>
      </c>
      <c r="S38" s="373"/>
      <c r="T38" s="374">
        <v>56.949345284955903</v>
      </c>
      <c r="U38" s="373"/>
      <c r="V38" s="374">
        <v>61.295581254920371</v>
      </c>
      <c r="W38" s="373"/>
      <c r="X38" s="374">
        <v>56.162586477842154</v>
      </c>
      <c r="Y38" s="373"/>
      <c r="Z38" s="374">
        <v>58.220768807154336</v>
      </c>
      <c r="AA38" s="373"/>
      <c r="AB38" s="374">
        <v>42.938599669142612</v>
      </c>
      <c r="AC38" s="373"/>
      <c r="AD38" s="374">
        <v>48.275402365451555</v>
      </c>
      <c r="AE38" s="373"/>
      <c r="AF38" s="374">
        <v>34.368263991328355</v>
      </c>
      <c r="AG38" s="373"/>
      <c r="AH38" s="374">
        <v>27.972321956650845</v>
      </c>
      <c r="AI38" s="373"/>
      <c r="AJ38" s="374">
        <v>17.599091056531506</v>
      </c>
      <c r="AK38" s="373"/>
      <c r="AL38" s="374">
        <v>10.778642992120258</v>
      </c>
      <c r="AM38" s="373"/>
      <c r="AN38" s="374">
        <v>9.8032914870860033</v>
      </c>
      <c r="AO38" s="373"/>
      <c r="AP38" s="374">
        <v>2.401106870234115</v>
      </c>
      <c r="AQ38" s="373"/>
      <c r="AR38" s="374">
        <v>2.3937746055663394</v>
      </c>
      <c r="AS38" s="373"/>
      <c r="AT38" s="374">
        <v>3.5821826099148728</v>
      </c>
      <c r="AU38" s="373"/>
      <c r="AV38" s="374">
        <v>2.8651227601047977</v>
      </c>
      <c r="AW38" s="373"/>
      <c r="AX38" s="374">
        <v>2.8496212287192719</v>
      </c>
      <c r="AY38" s="373"/>
      <c r="AZ38" s="374">
        <v>2.5402674202993745</v>
      </c>
      <c r="BA38" s="373"/>
      <c r="BB38" s="374">
        <v>2.3172659608519348</v>
      </c>
      <c r="BC38" s="373"/>
      <c r="BD38" s="374">
        <v>2.1790319546537149</v>
      </c>
      <c r="BE38" s="373"/>
      <c r="BF38" s="374">
        <v>2.1092355689076041</v>
      </c>
      <c r="BG38" s="373"/>
      <c r="BH38" s="374">
        <v>2.5867520546377754</v>
      </c>
      <c r="BI38" s="373"/>
      <c r="BJ38" s="375">
        <v>2.0083465387049455</v>
      </c>
      <c r="BK38" s="373"/>
      <c r="BL38" s="375">
        <v>2.5937076931535694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60.719358432017138</v>
      </c>
      <c r="G39" s="373"/>
      <c r="H39" s="374">
        <v>82.901876261169775</v>
      </c>
      <c r="I39" s="373"/>
      <c r="J39" s="374">
        <v>48.273955149778054</v>
      </c>
      <c r="K39" s="373"/>
      <c r="L39" s="374">
        <v>53.773264437165068</v>
      </c>
      <c r="M39" s="373"/>
      <c r="N39" s="374">
        <v>51.849804075849391</v>
      </c>
      <c r="O39" s="373"/>
      <c r="P39" s="374">
        <v>51.911733377974265</v>
      </c>
      <c r="Q39" s="373"/>
      <c r="R39" s="374">
        <v>60.020239077444259</v>
      </c>
      <c r="S39" s="373"/>
      <c r="T39" s="374">
        <v>51.483776141011823</v>
      </c>
      <c r="U39" s="373"/>
      <c r="V39" s="374">
        <v>49.976068335830142</v>
      </c>
      <c r="W39" s="373"/>
      <c r="X39" s="374">
        <v>31.877011596296427</v>
      </c>
      <c r="Y39" s="373"/>
      <c r="Z39" s="374">
        <v>41.571933076105189</v>
      </c>
      <c r="AA39" s="373"/>
      <c r="AB39" s="374">
        <v>34.803382458287793</v>
      </c>
      <c r="AC39" s="373"/>
      <c r="AD39" s="374">
        <v>38.255535501919439</v>
      </c>
      <c r="AE39" s="373"/>
      <c r="AF39" s="374">
        <v>33.05599311442144</v>
      </c>
      <c r="AG39" s="373"/>
      <c r="AH39" s="374">
        <v>28.865479080175596</v>
      </c>
      <c r="AI39" s="373"/>
      <c r="AJ39" s="374">
        <v>22.238894422953809</v>
      </c>
      <c r="AK39" s="373"/>
      <c r="AL39" s="374">
        <v>13.541134741804051</v>
      </c>
      <c r="AM39" s="373"/>
      <c r="AN39" s="374">
        <v>14.264606703548219</v>
      </c>
      <c r="AO39" s="373"/>
      <c r="AP39" s="374">
        <v>4.528202612509272</v>
      </c>
      <c r="AQ39" s="373"/>
      <c r="AR39" s="374">
        <v>4.4096792710452952</v>
      </c>
      <c r="AS39" s="373"/>
      <c r="AT39" s="374">
        <v>6.5635524047342875</v>
      </c>
      <c r="AU39" s="373"/>
      <c r="AV39" s="374">
        <v>5.6748943055732601</v>
      </c>
      <c r="AW39" s="373"/>
      <c r="AX39" s="374">
        <v>5.4664012868981446</v>
      </c>
      <c r="AY39" s="373"/>
      <c r="AZ39" s="374">
        <v>5.137830494305029</v>
      </c>
      <c r="BA39" s="373"/>
      <c r="BB39" s="374">
        <v>5.5279122378207708</v>
      </c>
      <c r="BC39" s="373"/>
      <c r="BD39" s="374">
        <v>4.9860209220923126</v>
      </c>
      <c r="BE39" s="373"/>
      <c r="BF39" s="374">
        <v>5.0084788123798329</v>
      </c>
      <c r="BG39" s="373"/>
      <c r="BH39" s="374">
        <v>5.5877100715419612</v>
      </c>
      <c r="BI39" s="373"/>
      <c r="BJ39" s="375">
        <v>3.9590088020891527</v>
      </c>
      <c r="BK39" s="373"/>
      <c r="BL39" s="375">
        <v>4.090733519491013</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736.50259446163238</v>
      </c>
      <c r="G40" s="373"/>
      <c r="H40" s="370">
        <v>848.09931708670081</v>
      </c>
      <c r="I40" s="373"/>
      <c r="J40" s="370">
        <v>770.36566503002109</v>
      </c>
      <c r="K40" s="373"/>
      <c r="L40" s="370">
        <v>830.65221765831552</v>
      </c>
      <c r="M40" s="373"/>
      <c r="N40" s="370">
        <v>683.10271924534504</v>
      </c>
      <c r="O40" s="373"/>
      <c r="P40" s="370">
        <v>610.85222251653659</v>
      </c>
      <c r="Q40" s="373"/>
      <c r="R40" s="370">
        <v>625.98978175570869</v>
      </c>
      <c r="S40" s="373"/>
      <c r="T40" s="370">
        <v>651.22724003214569</v>
      </c>
      <c r="U40" s="373"/>
      <c r="V40" s="370">
        <v>603.7447362622637</v>
      </c>
      <c r="W40" s="373"/>
      <c r="X40" s="370">
        <v>572.32553084270103</v>
      </c>
      <c r="Y40" s="373"/>
      <c r="Z40" s="370">
        <v>659.86909199284753</v>
      </c>
      <c r="AA40" s="373"/>
      <c r="AB40" s="370">
        <v>596.61110270466918</v>
      </c>
      <c r="AC40" s="373"/>
      <c r="AD40" s="370">
        <v>709.03840257206855</v>
      </c>
      <c r="AE40" s="373"/>
      <c r="AF40" s="370">
        <v>656.04549837687864</v>
      </c>
      <c r="AG40" s="373"/>
      <c r="AH40" s="370">
        <v>587.68269734902583</v>
      </c>
      <c r="AI40" s="373"/>
      <c r="AJ40" s="370">
        <v>415.7562228940381</v>
      </c>
      <c r="AK40" s="373"/>
      <c r="AL40" s="370">
        <v>277.08658813826418</v>
      </c>
      <c r="AM40" s="373"/>
      <c r="AN40" s="370">
        <v>251.42645981733648</v>
      </c>
      <c r="AO40" s="373"/>
      <c r="AP40" s="370">
        <v>59.234341289556028</v>
      </c>
      <c r="AQ40" s="373" t="s">
        <v>1145</v>
      </c>
      <c r="AR40" s="370">
        <v>55.877825380536137</v>
      </c>
      <c r="AS40" s="373"/>
      <c r="AT40" s="370">
        <v>76.020387039041708</v>
      </c>
      <c r="AU40" s="373" t="s">
        <v>744</v>
      </c>
      <c r="AV40" s="370">
        <v>60.439347600752328</v>
      </c>
      <c r="AW40" s="373"/>
      <c r="AX40" s="370">
        <v>67.717021852844894</v>
      </c>
      <c r="AY40" s="373"/>
      <c r="AZ40" s="370">
        <v>57.501214681434853</v>
      </c>
      <c r="BA40" s="373"/>
      <c r="BB40" s="370">
        <v>56.550750991404435</v>
      </c>
      <c r="BC40" s="373"/>
      <c r="BD40" s="370">
        <v>49.453926705532574</v>
      </c>
      <c r="BE40" s="373"/>
      <c r="BF40" s="370">
        <v>49.406009256191112</v>
      </c>
      <c r="BG40" s="373"/>
      <c r="BH40" s="370">
        <v>68.031774131679327</v>
      </c>
      <c r="BI40" s="373" t="s">
        <v>743</v>
      </c>
      <c r="BJ40" s="371">
        <v>66.811378510185975</v>
      </c>
      <c r="BK40" s="373"/>
      <c r="BL40" s="371">
        <v>64.953315751356413</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879.33952515590943</v>
      </c>
      <c r="G41" s="373"/>
      <c r="H41" s="370">
        <v>856.81311654854244</v>
      </c>
      <c r="I41" s="373"/>
      <c r="J41" s="370">
        <v>887.24186874940074</v>
      </c>
      <c r="K41" s="373"/>
      <c r="L41" s="370">
        <v>1016.7982692534765</v>
      </c>
      <c r="M41" s="373"/>
      <c r="N41" s="370">
        <v>942.60012923526983</v>
      </c>
      <c r="O41" s="373"/>
      <c r="P41" s="370">
        <v>837.82351135886699</v>
      </c>
      <c r="Q41" s="373"/>
      <c r="R41" s="370">
        <v>1043.0582664887127</v>
      </c>
      <c r="S41" s="373"/>
      <c r="T41" s="370">
        <v>913.96670619920019</v>
      </c>
      <c r="U41" s="373"/>
      <c r="V41" s="370">
        <v>998.76270162798482</v>
      </c>
      <c r="W41" s="373"/>
      <c r="X41" s="370">
        <v>1000.1893571057523</v>
      </c>
      <c r="Y41" s="373"/>
      <c r="Z41" s="370">
        <v>1192.2779494922718</v>
      </c>
      <c r="AA41" s="373"/>
      <c r="AB41" s="370">
        <v>1009.1693865779182</v>
      </c>
      <c r="AC41" s="373"/>
      <c r="AD41" s="370">
        <v>882.81404157478914</v>
      </c>
      <c r="AE41" s="373"/>
      <c r="AF41" s="370">
        <v>845.70871869356824</v>
      </c>
      <c r="AG41" s="373"/>
      <c r="AH41" s="370">
        <v>768.61233394790656</v>
      </c>
      <c r="AI41" s="373"/>
      <c r="AJ41" s="370">
        <v>588.05854032665434</v>
      </c>
      <c r="AK41" s="373"/>
      <c r="AL41" s="370">
        <v>376.78181920713632</v>
      </c>
      <c r="AM41" s="373" t="s">
        <v>746</v>
      </c>
      <c r="AN41" s="370">
        <v>343.56024499110777</v>
      </c>
      <c r="AO41" s="373"/>
      <c r="AP41" s="370">
        <v>87.38666755317476</v>
      </c>
      <c r="AQ41" s="373" t="s">
        <v>1145</v>
      </c>
      <c r="AR41" s="370">
        <v>84.406579540240472</v>
      </c>
      <c r="AS41" s="373"/>
      <c r="AT41" s="370">
        <v>112.920845628381</v>
      </c>
      <c r="AU41" s="373" t="s">
        <v>744</v>
      </c>
      <c r="AV41" s="370">
        <v>91.071594239404732</v>
      </c>
      <c r="AW41" s="373"/>
      <c r="AX41" s="370">
        <v>107.39745439284997</v>
      </c>
      <c r="AY41" s="373"/>
      <c r="AZ41" s="370">
        <v>91.397886745409068</v>
      </c>
      <c r="BA41" s="373"/>
      <c r="BB41" s="370">
        <v>100.97607117941902</v>
      </c>
      <c r="BC41" s="373"/>
      <c r="BD41" s="370">
        <v>84.388073357274649</v>
      </c>
      <c r="BE41" s="373"/>
      <c r="BF41" s="370">
        <v>88.687894359657037</v>
      </c>
      <c r="BG41" s="373"/>
      <c r="BH41" s="370">
        <v>136.60031910792748</v>
      </c>
      <c r="BI41" s="373" t="s">
        <v>743</v>
      </c>
      <c r="BJ41" s="371">
        <v>129.18414231063875</v>
      </c>
      <c r="BK41" s="373"/>
      <c r="BL41" s="371">
        <v>130.93989878986096</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135.11482272475155</v>
      </c>
      <c r="G42" s="373"/>
      <c r="H42" s="374">
        <v>198.87058752026425</v>
      </c>
      <c r="I42" s="373"/>
      <c r="J42" s="374">
        <v>164.53743857354712</v>
      </c>
      <c r="K42" s="373"/>
      <c r="L42" s="374">
        <v>222.84311016412329</v>
      </c>
      <c r="M42" s="373"/>
      <c r="N42" s="374">
        <v>159.71607159435803</v>
      </c>
      <c r="O42" s="373"/>
      <c r="P42" s="374">
        <v>158.51096120204815</v>
      </c>
      <c r="Q42" s="373"/>
      <c r="R42" s="374">
        <v>270.81007091294703</v>
      </c>
      <c r="S42" s="373"/>
      <c r="T42" s="374">
        <v>212.36947786548583</v>
      </c>
      <c r="U42" s="373"/>
      <c r="V42" s="374">
        <v>214.60226898685809</v>
      </c>
      <c r="W42" s="373"/>
      <c r="X42" s="374">
        <v>254.73268301889397</v>
      </c>
      <c r="Y42" s="373"/>
      <c r="Z42" s="374">
        <v>263.5339785940368</v>
      </c>
      <c r="AA42" s="373"/>
      <c r="AB42" s="374">
        <v>251.22447529025399</v>
      </c>
      <c r="AC42" s="373"/>
      <c r="AD42" s="374">
        <v>216.84245878850504</v>
      </c>
      <c r="AE42" s="373"/>
      <c r="AF42" s="374">
        <v>203.55639885509407</v>
      </c>
      <c r="AG42" s="373"/>
      <c r="AH42" s="374">
        <v>125.84077773842159</v>
      </c>
      <c r="AI42" s="373"/>
      <c r="AJ42" s="374">
        <v>64.457947549565191</v>
      </c>
      <c r="AK42" s="373"/>
      <c r="AL42" s="374">
        <v>32.730314953587175</v>
      </c>
      <c r="AM42" s="373"/>
      <c r="AN42" s="374">
        <v>35.147632121032998</v>
      </c>
      <c r="AO42" s="373"/>
      <c r="AP42" s="374">
        <v>13.074805578211237</v>
      </c>
      <c r="AQ42" s="373"/>
      <c r="AR42" s="374">
        <v>13.090900166135137</v>
      </c>
      <c r="AS42" s="373"/>
      <c r="AT42" s="374">
        <v>17.988039826305723</v>
      </c>
      <c r="AU42" s="373"/>
      <c r="AV42" s="374">
        <v>15.309558842054248</v>
      </c>
      <c r="AW42" s="373"/>
      <c r="AX42" s="374">
        <v>17.589876754830062</v>
      </c>
      <c r="AY42" s="373"/>
      <c r="AZ42" s="374">
        <v>16.515158910443962</v>
      </c>
      <c r="BA42" s="373"/>
      <c r="BB42" s="374">
        <v>23.474340244855725</v>
      </c>
      <c r="BC42" s="373"/>
      <c r="BD42" s="374">
        <v>18.286728041715769</v>
      </c>
      <c r="BE42" s="373"/>
      <c r="BF42" s="374">
        <v>18.904168322500368</v>
      </c>
      <c r="BG42" s="373"/>
      <c r="BH42" s="374">
        <v>31.584302532451826</v>
      </c>
      <c r="BI42" s="373"/>
      <c r="BJ42" s="375">
        <v>30.820772521288021</v>
      </c>
      <c r="BK42" s="373"/>
      <c r="BL42" s="375">
        <v>30.376151640688285</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367.78976529213134</v>
      </c>
      <c r="G43" s="373"/>
      <c r="H43" s="374">
        <v>306.55472809401124</v>
      </c>
      <c r="I43" s="373"/>
      <c r="J43" s="374">
        <v>451.49592886707097</v>
      </c>
      <c r="K43" s="373"/>
      <c r="L43" s="374">
        <v>451.70133719225822</v>
      </c>
      <c r="M43" s="373"/>
      <c r="N43" s="374">
        <v>518.76190927057667</v>
      </c>
      <c r="O43" s="373"/>
      <c r="P43" s="374">
        <v>433.72927536566289</v>
      </c>
      <c r="Q43" s="373"/>
      <c r="R43" s="374">
        <v>436.9728370080237</v>
      </c>
      <c r="S43" s="373"/>
      <c r="T43" s="374">
        <v>357.29522258403136</v>
      </c>
      <c r="U43" s="373"/>
      <c r="V43" s="374">
        <v>387.70157327888847</v>
      </c>
      <c r="W43" s="373"/>
      <c r="X43" s="374">
        <v>406.10234436466544</v>
      </c>
      <c r="Y43" s="373"/>
      <c r="Z43" s="374">
        <v>483.9317034946684</v>
      </c>
      <c r="AA43" s="373"/>
      <c r="AB43" s="374">
        <v>370.47689617858811</v>
      </c>
      <c r="AC43" s="373"/>
      <c r="AD43" s="374">
        <v>351.37563577561872</v>
      </c>
      <c r="AE43" s="373"/>
      <c r="AF43" s="374">
        <v>343.41311316884895</v>
      </c>
      <c r="AG43" s="373"/>
      <c r="AH43" s="374">
        <v>378.42447395523658</v>
      </c>
      <c r="AI43" s="373"/>
      <c r="AJ43" s="374">
        <v>304.29721121613073</v>
      </c>
      <c r="AK43" s="373"/>
      <c r="AL43" s="374">
        <v>188.94561677075498</v>
      </c>
      <c r="AM43" s="373"/>
      <c r="AN43" s="374">
        <v>130.53736142922301</v>
      </c>
      <c r="AO43" s="373"/>
      <c r="AP43" s="374">
        <v>36.572529966106423</v>
      </c>
      <c r="AQ43" s="373"/>
      <c r="AR43" s="374">
        <v>35.192358321428728</v>
      </c>
      <c r="AS43" s="373"/>
      <c r="AT43" s="374">
        <v>47.126562374943468</v>
      </c>
      <c r="AU43" s="373"/>
      <c r="AV43" s="374">
        <v>37.685992587852468</v>
      </c>
      <c r="AW43" s="373"/>
      <c r="AX43" s="374">
        <v>44.083431263875674</v>
      </c>
      <c r="AY43" s="373"/>
      <c r="AZ43" s="374">
        <v>37.069125930416412</v>
      </c>
      <c r="BA43" s="373"/>
      <c r="BB43" s="374">
        <v>38.208336115987983</v>
      </c>
      <c r="BC43" s="373"/>
      <c r="BD43" s="374">
        <v>33.500824505989719</v>
      </c>
      <c r="BE43" s="373"/>
      <c r="BF43" s="374">
        <v>35.663100109842667</v>
      </c>
      <c r="BG43" s="373"/>
      <c r="BH43" s="374">
        <v>54.12228310432247</v>
      </c>
      <c r="BI43" s="373"/>
      <c r="BJ43" s="375">
        <v>50.946617684777443</v>
      </c>
      <c r="BK43" s="373"/>
      <c r="BL43" s="375">
        <v>51.453674592445829</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376.43493713902654</v>
      </c>
      <c r="G44" s="373"/>
      <c r="H44" s="374">
        <v>351.38780093426686</v>
      </c>
      <c r="I44" s="373"/>
      <c r="J44" s="374">
        <v>271.20850130878256</v>
      </c>
      <c r="K44" s="373"/>
      <c r="L44" s="374">
        <v>342.25382189709501</v>
      </c>
      <c r="M44" s="373"/>
      <c r="N44" s="374">
        <v>264.12214837033508</v>
      </c>
      <c r="O44" s="373"/>
      <c r="P44" s="374">
        <v>245.58327479115599</v>
      </c>
      <c r="Q44" s="373"/>
      <c r="R44" s="374">
        <v>335.27535856774188</v>
      </c>
      <c r="S44" s="373"/>
      <c r="T44" s="374">
        <v>344.30200574968291</v>
      </c>
      <c r="U44" s="373"/>
      <c r="V44" s="374">
        <v>396.45885936223834</v>
      </c>
      <c r="W44" s="373"/>
      <c r="X44" s="374">
        <v>339.3543297221928</v>
      </c>
      <c r="Y44" s="373"/>
      <c r="Z44" s="374">
        <v>444.81226740356652</v>
      </c>
      <c r="AA44" s="373"/>
      <c r="AB44" s="374">
        <v>387.46801510907602</v>
      </c>
      <c r="AC44" s="373"/>
      <c r="AD44" s="374">
        <v>314.59594701066544</v>
      </c>
      <c r="AE44" s="373"/>
      <c r="AF44" s="374">
        <v>298.73920666962516</v>
      </c>
      <c r="AG44" s="373"/>
      <c r="AH44" s="374">
        <v>264.34708225424833</v>
      </c>
      <c r="AI44" s="373"/>
      <c r="AJ44" s="374">
        <v>219.3033815609584</v>
      </c>
      <c r="AK44" s="373"/>
      <c r="AL44" s="374">
        <v>155.1058874827942</v>
      </c>
      <c r="AM44" s="373"/>
      <c r="AN44" s="374">
        <v>177.87525144085177</v>
      </c>
      <c r="AO44" s="373"/>
      <c r="AP44" s="374">
        <v>37.739332008857097</v>
      </c>
      <c r="AQ44" s="373"/>
      <c r="AR44" s="374">
        <v>36.123321052676616</v>
      </c>
      <c r="AS44" s="373"/>
      <c r="AT44" s="374">
        <v>47.806243427131804</v>
      </c>
      <c r="AU44" s="373"/>
      <c r="AV44" s="374">
        <v>38.07604280949802</v>
      </c>
      <c r="AW44" s="373"/>
      <c r="AX44" s="374">
        <v>45.724146374144226</v>
      </c>
      <c r="AY44" s="373"/>
      <c r="AZ44" s="374">
        <v>37.81360190454869</v>
      </c>
      <c r="BA44" s="373"/>
      <c r="BB44" s="374">
        <v>39.293394818575315</v>
      </c>
      <c r="BC44" s="373"/>
      <c r="BD44" s="374">
        <v>32.600520809569161</v>
      </c>
      <c r="BE44" s="373"/>
      <c r="BF44" s="374">
        <v>34.120625927314002</v>
      </c>
      <c r="BG44" s="373"/>
      <c r="BH44" s="374">
        <v>50.893733471153183</v>
      </c>
      <c r="BI44" s="373"/>
      <c r="BJ44" s="375">
        <v>47.416752104573284</v>
      </c>
      <c r="BK44" s="373"/>
      <c r="BL44" s="375">
        <v>49.110072556726855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2615.1857252163672</v>
      </c>
      <c r="G45" s="373"/>
      <c r="H45" s="370">
        <v>2532.3509232562092</v>
      </c>
      <c r="I45" s="373"/>
      <c r="J45" s="370">
        <v>2353.7032008453198</v>
      </c>
      <c r="K45" s="373"/>
      <c r="L45" s="370">
        <v>2256.2048712725441</v>
      </c>
      <c r="M45" s="373"/>
      <c r="N45" s="370">
        <v>2202.0355424505719</v>
      </c>
      <c r="O45" s="373"/>
      <c r="P45" s="370">
        <v>1754.3162244762839</v>
      </c>
      <c r="Q45" s="373"/>
      <c r="R45" s="370">
        <v>1965.1315077788456</v>
      </c>
      <c r="S45" s="373"/>
      <c r="T45" s="370">
        <v>1911.5705051525381</v>
      </c>
      <c r="U45" s="373"/>
      <c r="V45" s="370">
        <v>1919.6049652446254</v>
      </c>
      <c r="W45" s="373"/>
      <c r="X45" s="370">
        <v>2006.2115184095837</v>
      </c>
      <c r="Y45" s="373"/>
      <c r="Z45" s="370">
        <v>2390.5460349369532</v>
      </c>
      <c r="AA45" s="373"/>
      <c r="AB45" s="370">
        <v>2028.0926378885315</v>
      </c>
      <c r="AC45" s="373"/>
      <c r="AD45" s="370">
        <v>2085.8957434651111</v>
      </c>
      <c r="AE45" s="373"/>
      <c r="AF45" s="370">
        <v>2349.9751305636955</v>
      </c>
      <c r="AG45" s="373"/>
      <c r="AH45" s="370">
        <v>2086.0238748377005</v>
      </c>
      <c r="AI45" s="373"/>
      <c r="AJ45" s="370">
        <v>1656.2353702171154</v>
      </c>
      <c r="AK45" s="373"/>
      <c r="AL45" s="370">
        <v>1021.493707144527</v>
      </c>
      <c r="AM45" s="373" t="s">
        <v>746</v>
      </c>
      <c r="AN45" s="370">
        <v>1021.1574061385206</v>
      </c>
      <c r="AO45" s="373"/>
      <c r="AP45" s="370">
        <v>74.232616378472855</v>
      </c>
      <c r="AQ45" s="373" t="s">
        <v>1145</v>
      </c>
      <c r="AR45" s="370">
        <v>105.39363647407114</v>
      </c>
      <c r="AS45" s="373" t="s">
        <v>570</v>
      </c>
      <c r="AT45" s="370">
        <v>132.956516332615</v>
      </c>
      <c r="AU45" s="373"/>
      <c r="AV45" s="370">
        <v>126.2815179071515</v>
      </c>
      <c r="AW45" s="373"/>
      <c r="AX45" s="370">
        <v>122.68013743606808</v>
      </c>
      <c r="AY45" s="373"/>
      <c r="AZ45" s="370">
        <v>115.09291046678707</v>
      </c>
      <c r="BA45" s="373"/>
      <c r="BB45" s="370">
        <v>112.27476290791853</v>
      </c>
      <c r="BC45" s="373"/>
      <c r="BD45" s="370">
        <v>66.256185772729026</v>
      </c>
      <c r="BE45" s="373" t="s">
        <v>571</v>
      </c>
      <c r="BF45" s="370">
        <v>90.578029704587777</v>
      </c>
      <c r="BG45" s="373" t="s">
        <v>745</v>
      </c>
      <c r="BH45" s="370">
        <v>100.74636074334344</v>
      </c>
      <c r="BI45" s="373"/>
      <c r="BJ45" s="371">
        <v>89.439660129697032</v>
      </c>
      <c r="BK45" s="373"/>
      <c r="BL45" s="371">
        <v>75.138016250212488</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2352.324810033248</v>
      </c>
      <c r="G46" s="373"/>
      <c r="H46" s="374">
        <v>2246.1846169099485</v>
      </c>
      <c r="I46" s="373"/>
      <c r="J46" s="374">
        <v>2101.7603265258012</v>
      </c>
      <c r="K46" s="373"/>
      <c r="L46" s="374">
        <v>2032.2557237563171</v>
      </c>
      <c r="M46" s="373"/>
      <c r="N46" s="374">
        <v>1960.4756632378412</v>
      </c>
      <c r="O46" s="373"/>
      <c r="P46" s="374">
        <v>1594.2847161480117</v>
      </c>
      <c r="Q46" s="373"/>
      <c r="R46" s="374">
        <v>1780.0548769977772</v>
      </c>
      <c r="S46" s="373"/>
      <c r="T46" s="374">
        <v>1784.8509784145083</v>
      </c>
      <c r="U46" s="373"/>
      <c r="V46" s="374">
        <v>1753.3775937718792</v>
      </c>
      <c r="W46" s="373"/>
      <c r="X46" s="374">
        <v>1891.3921657996752</v>
      </c>
      <c r="Y46" s="373"/>
      <c r="Z46" s="374">
        <v>2241.265710827668</v>
      </c>
      <c r="AA46" s="373"/>
      <c r="AB46" s="374">
        <v>1910.0673496388476</v>
      </c>
      <c r="AC46" s="373"/>
      <c r="AD46" s="374">
        <v>1978.3049227529502</v>
      </c>
      <c r="AE46" s="373"/>
      <c r="AF46" s="374">
        <v>2247.3345119540572</v>
      </c>
      <c r="AG46" s="373"/>
      <c r="AH46" s="374">
        <v>2010.9925956691552</v>
      </c>
      <c r="AI46" s="373"/>
      <c r="AJ46" s="374">
        <v>1592.8129477936359</v>
      </c>
      <c r="AK46" s="373"/>
      <c r="AL46" s="374">
        <v>957.60375291697926</v>
      </c>
      <c r="AM46" s="373"/>
      <c r="AN46" s="374">
        <v>975.66873761949</v>
      </c>
      <c r="AO46" s="373"/>
      <c r="AP46" s="374">
        <v>63.163667715198244</v>
      </c>
      <c r="AQ46" s="373" t="s">
        <v>1145</v>
      </c>
      <c r="AR46" s="374">
        <v>94.148512016791088</v>
      </c>
      <c r="AS46" s="373"/>
      <c r="AT46" s="374">
        <v>115.93595197351847</v>
      </c>
      <c r="AU46" s="373"/>
      <c r="AV46" s="374">
        <v>111.39012800932623</v>
      </c>
      <c r="AW46" s="373"/>
      <c r="AX46" s="374">
        <v>107.82543821860847</v>
      </c>
      <c r="AY46" s="373"/>
      <c r="AZ46" s="374">
        <v>101.23959387637953</v>
      </c>
      <c r="BA46" s="373"/>
      <c r="BB46" s="374">
        <v>98.536168240353973</v>
      </c>
      <c r="BC46" s="373"/>
      <c r="BD46" s="374">
        <v>56.43022534413555</v>
      </c>
      <c r="BE46" s="373"/>
      <c r="BF46" s="374">
        <v>78.515495571657723</v>
      </c>
      <c r="BG46" s="373"/>
      <c r="BH46" s="374">
        <v>86.053799467192718</v>
      </c>
      <c r="BI46" s="373"/>
      <c r="BJ46" s="375">
        <v>76.355949220560959</v>
      </c>
      <c r="BK46" s="373"/>
      <c r="BL46" s="375">
        <v>62.830230645222088</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2.9950835851295419</v>
      </c>
      <c r="G47" s="373"/>
      <c r="H47" s="374">
        <v>2.0078804146608986</v>
      </c>
      <c r="I47" s="373"/>
      <c r="J47" s="374">
        <v>3.3146961944385884</v>
      </c>
      <c r="K47" s="373"/>
      <c r="L47" s="374">
        <v>3.7146539151691669</v>
      </c>
      <c r="M47" s="373"/>
      <c r="N47" s="374">
        <v>5.810650880008124</v>
      </c>
      <c r="O47" s="373"/>
      <c r="P47" s="374">
        <v>2.6091289959397304</v>
      </c>
      <c r="Q47" s="373"/>
      <c r="R47" s="374">
        <v>2.3769678650103727</v>
      </c>
      <c r="S47" s="373"/>
      <c r="T47" s="374">
        <v>3.1005196540552222</v>
      </c>
      <c r="U47" s="373"/>
      <c r="V47" s="374">
        <v>2.8988744238162392</v>
      </c>
      <c r="W47" s="373"/>
      <c r="X47" s="374">
        <v>2.6254403062200278</v>
      </c>
      <c r="Y47" s="373"/>
      <c r="Z47" s="374">
        <v>1.7567059140736552</v>
      </c>
      <c r="AA47" s="373"/>
      <c r="AB47" s="374">
        <v>1.3802224344691216</v>
      </c>
      <c r="AC47" s="373"/>
      <c r="AD47" s="374">
        <v>1.7079496588340775</v>
      </c>
      <c r="AE47" s="373"/>
      <c r="AF47" s="374">
        <v>1.0141767021897519</v>
      </c>
      <c r="AG47" s="373"/>
      <c r="AH47" s="374">
        <v>0.87478451603520468</v>
      </c>
      <c r="AI47" s="373"/>
      <c r="AJ47" s="374">
        <v>0.81798337476171346</v>
      </c>
      <c r="AK47" s="373"/>
      <c r="AL47" s="374">
        <v>0.4250025808359153</v>
      </c>
      <c r="AM47" s="373"/>
      <c r="AN47" s="374">
        <v>0.44896653755042132</v>
      </c>
      <c r="AO47" s="373"/>
      <c r="AP47" s="374">
        <v>0.18304658812468277</v>
      </c>
      <c r="AQ47" s="373"/>
      <c r="AR47" s="374">
        <v>0.15820462409931663</v>
      </c>
      <c r="AS47" s="373"/>
      <c r="AT47" s="374">
        <v>0.23163897811491393</v>
      </c>
      <c r="AU47" s="373"/>
      <c r="AV47" s="374">
        <v>0.18329289430492451</v>
      </c>
      <c r="AW47" s="373"/>
      <c r="AX47" s="374">
        <v>0.17037252793914096</v>
      </c>
      <c r="AY47" s="373"/>
      <c r="AZ47" s="374">
        <v>0.1738085291188223</v>
      </c>
      <c r="BA47" s="373"/>
      <c r="BB47" s="374">
        <v>0.16333893269757785</v>
      </c>
      <c r="BC47" s="373"/>
      <c r="BD47" s="374">
        <v>8.6529434776244335E-2</v>
      </c>
      <c r="BE47" s="373"/>
      <c r="BF47" s="374">
        <v>0.13852280114370516</v>
      </c>
      <c r="BG47" s="373"/>
      <c r="BH47" s="374">
        <v>0.16696548554994101</v>
      </c>
      <c r="BI47" s="373"/>
      <c r="BJ47" s="375">
        <v>0.24484851824625209</v>
      </c>
      <c r="BK47" s="373"/>
      <c r="BL47" s="375">
        <v>0.1232258587739857</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0.40119329504512991</v>
      </c>
      <c r="G48" s="373"/>
      <c r="H48" s="374">
        <v>3.9241962501515931E-2</v>
      </c>
      <c r="I48" s="373"/>
      <c r="J48" s="374">
        <v>0.75582764629991905</v>
      </c>
      <c r="K48" s="373"/>
      <c r="L48" s="374">
        <v>0.64231238907950672</v>
      </c>
      <c r="M48" s="373"/>
      <c r="N48" s="374">
        <v>1.0033316367692875</v>
      </c>
      <c r="O48" s="373"/>
      <c r="P48" s="374">
        <v>0.37817269795200914</v>
      </c>
      <c r="Q48" s="373"/>
      <c r="R48" s="374">
        <v>0.51279392785411226</v>
      </c>
      <c r="S48" s="373"/>
      <c r="T48" s="374">
        <v>0.43593205832948229</v>
      </c>
      <c r="U48" s="373"/>
      <c r="V48" s="374">
        <v>0.61624662371798589</v>
      </c>
      <c r="W48" s="373"/>
      <c r="X48" s="374">
        <v>0.58430011921407421</v>
      </c>
      <c r="Y48" s="373"/>
      <c r="Z48" s="374">
        <v>3.0477201840278544E-2</v>
      </c>
      <c r="AA48" s="373"/>
      <c r="AB48" s="374">
        <v>8.0345588700905204E-2</v>
      </c>
      <c r="AC48" s="373"/>
      <c r="AD48" s="374">
        <v>8.3170752457232275</v>
      </c>
      <c r="AE48" s="373"/>
      <c r="AF48" s="374">
        <v>0.22583160781957815</v>
      </c>
      <c r="AG48" s="373"/>
      <c r="AH48" s="374">
        <v>1.2645812702018049</v>
      </c>
      <c r="AI48" s="373"/>
      <c r="AJ48" s="374">
        <v>0.78789034090760357</v>
      </c>
      <c r="AK48" s="373"/>
      <c r="AL48" s="374">
        <v>1.0072598876776664</v>
      </c>
      <c r="AM48" s="373"/>
      <c r="AN48" s="374">
        <v>0.79635222915314108</v>
      </c>
      <c r="AO48" s="373"/>
      <c r="AP48" s="374">
        <v>2.8431427040439702E-2</v>
      </c>
      <c r="AQ48" s="373"/>
      <c r="AR48" s="374">
        <v>3.2908503372679622E-2</v>
      </c>
      <c r="AS48" s="373"/>
      <c r="AT48" s="374">
        <v>3.7498343542305856E-2</v>
      </c>
      <c r="AU48" s="373"/>
      <c r="AV48" s="374">
        <v>3.1449859628927677E-2</v>
      </c>
      <c r="AW48" s="373"/>
      <c r="AX48" s="374">
        <v>3.9687855657154054E-2</v>
      </c>
      <c r="AY48" s="373"/>
      <c r="AZ48" s="374">
        <v>3.8031533538295983E-2</v>
      </c>
      <c r="BA48" s="373"/>
      <c r="BB48" s="374">
        <v>5.2330357233535053E-2</v>
      </c>
      <c r="BC48" s="373"/>
      <c r="BD48" s="374">
        <v>4.8195960367059962E-2</v>
      </c>
      <c r="BE48" s="373"/>
      <c r="BF48" s="374">
        <v>4.830718096979561E-2</v>
      </c>
      <c r="BG48" s="373"/>
      <c r="BH48" s="374">
        <v>8.5893001002209049E-2</v>
      </c>
      <c r="BI48" s="373"/>
      <c r="BJ48" s="375">
        <v>9.936570926541749E-2</v>
      </c>
      <c r="BK48" s="373"/>
      <c r="BL48" s="375">
        <v>0.10946107821065677</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202.45101100150632</v>
      </c>
      <c r="G49" s="373"/>
      <c r="H49" s="374">
        <v>223.0300587955949</v>
      </c>
      <c r="I49" s="373"/>
      <c r="J49" s="374">
        <v>184.61423061698255</v>
      </c>
      <c r="K49" s="373"/>
      <c r="L49" s="374">
        <v>149.85654293295104</v>
      </c>
      <c r="M49" s="373"/>
      <c r="N49" s="374">
        <v>164.74226986744597</v>
      </c>
      <c r="O49" s="373"/>
      <c r="P49" s="374">
        <v>108.46859623029762</v>
      </c>
      <c r="Q49" s="373"/>
      <c r="R49" s="374">
        <v>128.48044557627975</v>
      </c>
      <c r="S49" s="373"/>
      <c r="T49" s="374">
        <v>78.796918047670829</v>
      </c>
      <c r="U49" s="373"/>
      <c r="V49" s="374">
        <v>114.5350944257565</v>
      </c>
      <c r="W49" s="373"/>
      <c r="X49" s="374">
        <v>72.499020336823932</v>
      </c>
      <c r="Y49" s="373"/>
      <c r="Z49" s="374">
        <v>91.810741911728698</v>
      </c>
      <c r="AA49" s="373"/>
      <c r="AB49" s="374">
        <v>71.970517573939432</v>
      </c>
      <c r="AC49" s="373"/>
      <c r="AD49" s="374">
        <v>62.53243519743279</v>
      </c>
      <c r="AE49" s="373"/>
      <c r="AF49" s="374">
        <v>70.658441318549421</v>
      </c>
      <c r="AG49" s="373"/>
      <c r="AH49" s="374">
        <v>45.877201938249769</v>
      </c>
      <c r="AI49" s="373"/>
      <c r="AJ49" s="374">
        <v>42.183320564551053</v>
      </c>
      <c r="AK49" s="373"/>
      <c r="AL49" s="374">
        <v>49.841828841101382</v>
      </c>
      <c r="AM49" s="373"/>
      <c r="AN49" s="374">
        <v>32.619932472263784</v>
      </c>
      <c r="AO49" s="373"/>
      <c r="AP49" s="374">
        <v>9.414924155826311</v>
      </c>
      <c r="AQ49" s="373"/>
      <c r="AR49" s="374">
        <v>9.6113451394403171</v>
      </c>
      <c r="AS49" s="373"/>
      <c r="AT49" s="374">
        <v>14.852858763009701</v>
      </c>
      <c r="AU49" s="373"/>
      <c r="AV49" s="374">
        <v>13.091482605203268</v>
      </c>
      <c r="AW49" s="373"/>
      <c r="AX49" s="374">
        <v>12.805992884576906</v>
      </c>
      <c r="AY49" s="373"/>
      <c r="AZ49" s="374">
        <v>11.745754188553665</v>
      </c>
      <c r="BA49" s="373"/>
      <c r="BB49" s="374">
        <v>11.221795100104451</v>
      </c>
      <c r="BC49" s="373"/>
      <c r="BD49" s="374">
        <v>8.0646419285879478</v>
      </c>
      <c r="BE49" s="373"/>
      <c r="BF49" s="374">
        <v>10.009468085795499</v>
      </c>
      <c r="BG49" s="373"/>
      <c r="BH49" s="374">
        <v>11.743729988296909</v>
      </c>
      <c r="BI49" s="373"/>
      <c r="BJ49" s="375">
        <v>10.452560567071917</v>
      </c>
      <c r="BK49" s="373"/>
      <c r="BL49" s="375">
        <v>9.8040286407643453</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57.013627301438348</v>
      </c>
      <c r="G50" s="373"/>
      <c r="H50" s="374">
        <v>61.089125173503348</v>
      </c>
      <c r="I50" s="373"/>
      <c r="J50" s="374">
        <v>63.258119861797027</v>
      </c>
      <c r="K50" s="373"/>
      <c r="L50" s="374">
        <v>69.735638279027228</v>
      </c>
      <c r="M50" s="373"/>
      <c r="N50" s="374">
        <v>70.003626828507436</v>
      </c>
      <c r="O50" s="373"/>
      <c r="P50" s="374">
        <v>48.575610404082745</v>
      </c>
      <c r="Q50" s="373"/>
      <c r="R50" s="374">
        <v>53.706423411924185</v>
      </c>
      <c r="S50" s="373"/>
      <c r="T50" s="374">
        <v>44.386156977974451</v>
      </c>
      <c r="U50" s="373"/>
      <c r="V50" s="374">
        <v>48.177155999455174</v>
      </c>
      <c r="W50" s="373"/>
      <c r="X50" s="374">
        <v>39.110591847650511</v>
      </c>
      <c r="Y50" s="373"/>
      <c r="Z50" s="374">
        <v>55.682399081642259</v>
      </c>
      <c r="AA50" s="373"/>
      <c r="AB50" s="374">
        <v>44.594202652574602</v>
      </c>
      <c r="AC50" s="373"/>
      <c r="AD50" s="374">
        <v>35.033360610170888</v>
      </c>
      <c r="AE50" s="373"/>
      <c r="AF50" s="374">
        <v>30.742168981079793</v>
      </c>
      <c r="AG50" s="373"/>
      <c r="AH50" s="374">
        <v>27.014711444058438</v>
      </c>
      <c r="AI50" s="373"/>
      <c r="AJ50" s="374">
        <v>19.633228143259171</v>
      </c>
      <c r="AK50" s="373"/>
      <c r="AL50" s="374">
        <v>12.615862917932768</v>
      </c>
      <c r="AM50" s="373"/>
      <c r="AN50" s="374">
        <v>11.623417280063238</v>
      </c>
      <c r="AO50" s="373"/>
      <c r="AP50" s="374">
        <v>1.4425464922831817</v>
      </c>
      <c r="AQ50" s="373"/>
      <c r="AR50" s="374">
        <v>1.4426661903677431</v>
      </c>
      <c r="AS50" s="373"/>
      <c r="AT50" s="374">
        <v>1.8985682744296073</v>
      </c>
      <c r="AU50" s="373"/>
      <c r="AV50" s="374">
        <v>1.5851645386881505</v>
      </c>
      <c r="AW50" s="373"/>
      <c r="AX50" s="374">
        <v>1.8386459492864118</v>
      </c>
      <c r="AY50" s="373"/>
      <c r="AZ50" s="374">
        <v>1.8957223391967657</v>
      </c>
      <c r="BA50" s="373"/>
      <c r="BB50" s="374">
        <v>2.3011302775289884</v>
      </c>
      <c r="BC50" s="373"/>
      <c r="BD50" s="374">
        <v>1.6265931048622204</v>
      </c>
      <c r="BE50" s="373"/>
      <c r="BF50" s="374">
        <v>1.8662360650210377</v>
      </c>
      <c r="BG50" s="373"/>
      <c r="BH50" s="374">
        <v>2.695972801301683</v>
      </c>
      <c r="BI50" s="373"/>
      <c r="BJ50" s="375">
        <v>2.2869361145524874</v>
      </c>
      <c r="BK50" s="373"/>
      <c r="BL50" s="375">
        <v>2.2710700272414135</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128.58725771153871</v>
      </c>
      <c r="G51" s="373"/>
      <c r="H51" s="370">
        <v>118.53325945803422</v>
      </c>
      <c r="I51" s="373"/>
      <c r="J51" s="370">
        <v>120.83308986610155</v>
      </c>
      <c r="K51" s="373"/>
      <c r="L51" s="370">
        <v>131.5726155492373</v>
      </c>
      <c r="M51" s="373"/>
      <c r="N51" s="370">
        <v>121.1358661849482</v>
      </c>
      <c r="O51" s="373"/>
      <c r="P51" s="370">
        <v>107.67840261381578</v>
      </c>
      <c r="Q51" s="373"/>
      <c r="R51" s="370">
        <v>132.58102360838657</v>
      </c>
      <c r="S51" s="373"/>
      <c r="T51" s="370">
        <v>109.28869185325676</v>
      </c>
      <c r="U51" s="373"/>
      <c r="V51" s="370">
        <v>102.15035731479455</v>
      </c>
      <c r="W51" s="373"/>
      <c r="X51" s="370">
        <v>94.262748915664233</v>
      </c>
      <c r="Y51" s="373"/>
      <c r="Z51" s="370">
        <v>108.76212402788386</v>
      </c>
      <c r="AA51" s="373"/>
      <c r="AB51" s="370">
        <v>91.699281330001909</v>
      </c>
      <c r="AC51" s="373"/>
      <c r="AD51" s="370">
        <v>67.560054890771056</v>
      </c>
      <c r="AE51" s="373"/>
      <c r="AF51" s="370">
        <v>63.409124923416698</v>
      </c>
      <c r="AG51" s="373"/>
      <c r="AH51" s="370">
        <v>55.394338931570722</v>
      </c>
      <c r="AI51" s="373"/>
      <c r="AJ51" s="370">
        <v>41.332593737773955</v>
      </c>
      <c r="AK51" s="373"/>
      <c r="AL51" s="370">
        <v>28.337384732782919</v>
      </c>
      <c r="AM51" s="373"/>
      <c r="AN51" s="370">
        <v>31.960819602972585</v>
      </c>
      <c r="AO51" s="373"/>
      <c r="AP51" s="370">
        <v>10.940239263722781</v>
      </c>
      <c r="AQ51" s="373"/>
      <c r="AR51" s="370">
        <v>10.564208707804577</v>
      </c>
      <c r="AS51" s="373"/>
      <c r="AT51" s="370">
        <v>13.612839638065457</v>
      </c>
      <c r="AU51" s="373"/>
      <c r="AV51" s="370">
        <v>10.681409844962818</v>
      </c>
      <c r="AW51" s="373"/>
      <c r="AX51" s="370">
        <v>13.393411498359754</v>
      </c>
      <c r="AY51" s="373"/>
      <c r="AZ51" s="370">
        <v>11.278329877949567</v>
      </c>
      <c r="BA51" s="373"/>
      <c r="BB51" s="370">
        <v>11.697251471924332</v>
      </c>
      <c r="BC51" s="373"/>
      <c r="BD51" s="370">
        <v>10.066961273430588</v>
      </c>
      <c r="BE51" s="373"/>
      <c r="BF51" s="370">
        <v>10.375139435781836</v>
      </c>
      <c r="BG51" s="373"/>
      <c r="BH51" s="370">
        <v>16.279692596130655</v>
      </c>
      <c r="BI51" s="373"/>
      <c r="BJ51" s="371">
        <v>15.715396672094487</v>
      </c>
      <c r="BK51" s="373"/>
      <c r="BL51" s="371">
        <v>16.335473763983977</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274.68385051149397</v>
      </c>
      <c r="G52" s="373"/>
      <c r="H52" s="370">
        <v>317.86700698003796</v>
      </c>
      <c r="I52" s="373"/>
      <c r="J52" s="370">
        <v>288.24937954020538</v>
      </c>
      <c r="K52" s="373"/>
      <c r="L52" s="370">
        <v>285.8219724770691</v>
      </c>
      <c r="M52" s="373"/>
      <c r="N52" s="370">
        <v>294.55193641860029</v>
      </c>
      <c r="O52" s="373"/>
      <c r="P52" s="370">
        <v>217.83061145754453</v>
      </c>
      <c r="Q52" s="373"/>
      <c r="R52" s="370">
        <v>258.04463980764217</v>
      </c>
      <c r="S52" s="373"/>
      <c r="T52" s="370">
        <v>231.61344401994282</v>
      </c>
      <c r="U52" s="373"/>
      <c r="V52" s="370">
        <v>237.74548447015866</v>
      </c>
      <c r="W52" s="373"/>
      <c r="X52" s="370">
        <v>215.8416602056497</v>
      </c>
      <c r="Y52" s="373"/>
      <c r="Z52" s="370">
        <v>252.53333352787439</v>
      </c>
      <c r="AA52" s="373"/>
      <c r="AB52" s="370">
        <v>217.57965190218027</v>
      </c>
      <c r="AC52" s="373"/>
      <c r="AD52" s="370">
        <v>201.15631412196461</v>
      </c>
      <c r="AE52" s="373"/>
      <c r="AF52" s="370">
        <v>174.45987748712218</v>
      </c>
      <c r="AG52" s="373"/>
      <c r="AH52" s="370">
        <v>190.44317161172197</v>
      </c>
      <c r="AI52" s="373"/>
      <c r="AJ52" s="370">
        <v>150.60517311717726</v>
      </c>
      <c r="AK52" s="373"/>
      <c r="AL52" s="370">
        <v>107.323153407543</v>
      </c>
      <c r="AM52" s="373"/>
      <c r="AN52" s="370">
        <v>111.61020885686861</v>
      </c>
      <c r="AO52" s="373"/>
      <c r="AP52" s="370">
        <v>8.6269461111033419</v>
      </c>
      <c r="AQ52" s="373"/>
      <c r="AR52" s="370">
        <v>9.0702817966001561</v>
      </c>
      <c r="AS52" s="373"/>
      <c r="AT52" s="370">
        <v>11.628844860091363</v>
      </c>
      <c r="AU52" s="373"/>
      <c r="AV52" s="370">
        <v>9.0837733960102991</v>
      </c>
      <c r="AW52" s="373"/>
      <c r="AX52" s="370">
        <v>12.350381523963975</v>
      </c>
      <c r="AY52" s="373"/>
      <c r="AZ52" s="370">
        <v>10.413276408618493</v>
      </c>
      <c r="BA52" s="373"/>
      <c r="BB52" s="370">
        <v>11.421030817674758</v>
      </c>
      <c r="BC52" s="373"/>
      <c r="BD52" s="370">
        <v>10.209566008625217</v>
      </c>
      <c r="BE52" s="373"/>
      <c r="BF52" s="370">
        <v>10.606837005000678</v>
      </c>
      <c r="BG52" s="373"/>
      <c r="BH52" s="370">
        <v>17.884916275769097</v>
      </c>
      <c r="BI52" s="373"/>
      <c r="BJ52" s="371">
        <v>17.339793027374753</v>
      </c>
      <c r="BK52" s="373"/>
      <c r="BL52" s="371">
        <v>18.838901767926142</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9"/>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26.056278974167547</v>
      </c>
      <c r="G54" s="373"/>
      <c r="H54" s="374">
        <v>34.450147671556969</v>
      </c>
      <c r="I54" s="373"/>
      <c r="J54" s="374">
        <v>25.317762795743786</v>
      </c>
      <c r="K54" s="373"/>
      <c r="L54" s="374">
        <v>22.857592676793963</v>
      </c>
      <c r="M54" s="373"/>
      <c r="N54" s="374">
        <v>25.832930173945083</v>
      </c>
      <c r="O54" s="373"/>
      <c r="P54" s="374">
        <v>22.508703501006291</v>
      </c>
      <c r="Q54" s="373"/>
      <c r="R54" s="374">
        <v>24.122139121848303</v>
      </c>
      <c r="S54" s="373"/>
      <c r="T54" s="374">
        <v>25.450839275064681</v>
      </c>
      <c r="U54" s="373"/>
      <c r="V54" s="374">
        <v>28.040723583167399</v>
      </c>
      <c r="W54" s="373"/>
      <c r="X54" s="374">
        <v>23.832910100627458</v>
      </c>
      <c r="Y54" s="373"/>
      <c r="Z54" s="374">
        <v>28.203146664958339</v>
      </c>
      <c r="AA54" s="373"/>
      <c r="AB54" s="374">
        <v>26.709415067846848</v>
      </c>
      <c r="AC54" s="373"/>
      <c r="AD54" s="374">
        <v>20.995863579966375</v>
      </c>
      <c r="AE54" s="373"/>
      <c r="AF54" s="374">
        <v>22.558255612507256</v>
      </c>
      <c r="AG54" s="373"/>
      <c r="AH54" s="374">
        <v>18.528256787696268</v>
      </c>
      <c r="AI54" s="373"/>
      <c r="AJ54" s="374">
        <v>15.818645701471388</v>
      </c>
      <c r="AK54" s="373"/>
      <c r="AL54" s="374">
        <v>9.5694536203693819</v>
      </c>
      <c r="AM54" s="373"/>
      <c r="AN54" s="374">
        <v>9.8483575704038682</v>
      </c>
      <c r="AO54" s="373"/>
      <c r="AP54" s="374">
        <v>1.19264496191272</v>
      </c>
      <c r="AQ54" s="373"/>
      <c r="AR54" s="374">
        <v>1.1675750612315507</v>
      </c>
      <c r="AS54" s="373"/>
      <c r="AT54" s="374">
        <v>1.4909305928098509</v>
      </c>
      <c r="AU54" s="373"/>
      <c r="AV54" s="374">
        <v>1.1508147834706968</v>
      </c>
      <c r="AW54" s="373"/>
      <c r="AX54" s="374">
        <v>1.5438983395675532</v>
      </c>
      <c r="AY54" s="373"/>
      <c r="AZ54" s="374">
        <v>1.2554268883843587</v>
      </c>
      <c r="BA54" s="373"/>
      <c r="BB54" s="374">
        <v>1.3342232916578236</v>
      </c>
      <c r="BC54" s="373"/>
      <c r="BD54" s="374">
        <v>1.1437907258515536</v>
      </c>
      <c r="BE54" s="373"/>
      <c r="BF54" s="374">
        <v>1.1486286199028348</v>
      </c>
      <c r="BG54" s="373"/>
      <c r="BH54" s="374">
        <v>1.8977289920278595</v>
      </c>
      <c r="BI54" s="373"/>
      <c r="BJ54" s="375">
        <v>1.9481192546086614</v>
      </c>
      <c r="BK54" s="373"/>
      <c r="BL54" s="375">
        <v>1.9193493172828016</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17.479343425396145</v>
      </c>
      <c r="G55" s="373"/>
      <c r="H55" s="374">
        <v>21.374955142048403</v>
      </c>
      <c r="I55" s="373"/>
      <c r="J55" s="374">
        <v>24.075027988963861</v>
      </c>
      <c r="K55" s="373"/>
      <c r="L55" s="374">
        <v>22.655047030367545</v>
      </c>
      <c r="M55" s="373"/>
      <c r="N55" s="374">
        <v>30.566399982347566</v>
      </c>
      <c r="O55" s="373"/>
      <c r="P55" s="374">
        <v>17.868532566880067</v>
      </c>
      <c r="Q55" s="373"/>
      <c r="R55" s="374">
        <v>19.916692284394983</v>
      </c>
      <c r="S55" s="373"/>
      <c r="T55" s="374">
        <v>17.766832058365729</v>
      </c>
      <c r="U55" s="373"/>
      <c r="V55" s="374">
        <v>12.898908959750507</v>
      </c>
      <c r="W55" s="373"/>
      <c r="X55" s="374">
        <v>10.754814404671949</v>
      </c>
      <c r="Y55" s="373"/>
      <c r="Z55" s="374">
        <v>10.93300242111706</v>
      </c>
      <c r="AA55" s="373"/>
      <c r="AB55" s="374">
        <v>14.406131244775331</v>
      </c>
      <c r="AC55" s="373"/>
      <c r="AD55" s="374">
        <v>17.806868460799954</v>
      </c>
      <c r="AE55" s="373"/>
      <c r="AF55" s="374">
        <v>11.642459607896251</v>
      </c>
      <c r="AG55" s="373"/>
      <c r="AH55" s="374">
        <v>15.58122738830996</v>
      </c>
      <c r="AI55" s="373"/>
      <c r="AJ55" s="374">
        <v>10.524605881286128</v>
      </c>
      <c r="AK55" s="373"/>
      <c r="AL55" s="374">
        <v>5.8090286953002925</v>
      </c>
      <c r="AM55" s="373"/>
      <c r="AN55" s="374">
        <v>6.4604476262414732</v>
      </c>
      <c r="AO55" s="373"/>
      <c r="AP55" s="374">
        <v>1.049076774174589</v>
      </c>
      <c r="AQ55" s="373"/>
      <c r="AR55" s="374">
        <v>1.0546729805139414</v>
      </c>
      <c r="AS55" s="373"/>
      <c r="AT55" s="374">
        <v>1.3131123513329059</v>
      </c>
      <c r="AU55" s="373"/>
      <c r="AV55" s="374">
        <v>1.0232028139336544</v>
      </c>
      <c r="AW55" s="373"/>
      <c r="AX55" s="374">
        <v>1.3390844549637904</v>
      </c>
      <c r="AY55" s="373"/>
      <c r="AZ55" s="374">
        <v>1.123428798192222</v>
      </c>
      <c r="BA55" s="373"/>
      <c r="BB55" s="374">
        <v>1.1901474648844121</v>
      </c>
      <c r="BC55" s="373"/>
      <c r="BD55" s="374">
        <v>1.0589311373971813</v>
      </c>
      <c r="BE55" s="373"/>
      <c r="BF55" s="374">
        <v>1.0690782302370181</v>
      </c>
      <c r="BG55" s="373"/>
      <c r="BH55" s="374">
        <v>1.7361247643835578</v>
      </c>
      <c r="BI55" s="373"/>
      <c r="BJ55" s="375">
        <v>1.7093433031956571</v>
      </c>
      <c r="BK55" s="373"/>
      <c r="BL55" s="375">
        <v>1.7384038353183568</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165.08289338147353</v>
      </c>
      <c r="G56" s="373"/>
      <c r="H56" s="378">
        <v>175.16505894409934</v>
      </c>
      <c r="I56" s="373"/>
      <c r="J56" s="378">
        <v>163.65190014473146</v>
      </c>
      <c r="K56" s="373"/>
      <c r="L56" s="378">
        <v>183.72156041166397</v>
      </c>
      <c r="M56" s="373"/>
      <c r="N56" s="378">
        <v>171.99170977443742</v>
      </c>
      <c r="O56" s="373"/>
      <c r="P56" s="378">
        <v>124.42172467407691</v>
      </c>
      <c r="Q56" s="373"/>
      <c r="R56" s="378">
        <v>147.27392995358159</v>
      </c>
      <c r="S56" s="373"/>
      <c r="T56" s="378">
        <v>141.80543162787839</v>
      </c>
      <c r="U56" s="373"/>
      <c r="V56" s="378">
        <v>146.79144571203494</v>
      </c>
      <c r="W56" s="373"/>
      <c r="X56" s="378">
        <v>131.00110434502062</v>
      </c>
      <c r="Y56" s="373"/>
      <c r="Z56" s="378">
        <v>158.08224033861663</v>
      </c>
      <c r="AA56" s="373"/>
      <c r="AB56" s="378">
        <v>120.03929428962719</v>
      </c>
      <c r="AC56" s="373"/>
      <c r="AD56" s="378">
        <v>99.100570890459437</v>
      </c>
      <c r="AE56" s="373"/>
      <c r="AF56" s="378">
        <v>81.405609426613168</v>
      </c>
      <c r="AG56" s="373"/>
      <c r="AH56" s="378">
        <v>80.758616683395061</v>
      </c>
      <c r="AI56" s="373"/>
      <c r="AJ56" s="378">
        <v>62.745999605234495</v>
      </c>
      <c r="AK56" s="373"/>
      <c r="AL56" s="378">
        <v>41.508740199366095</v>
      </c>
      <c r="AM56" s="373"/>
      <c r="AN56" s="378">
        <v>40.464446973641003</v>
      </c>
      <c r="AO56" s="373"/>
      <c r="AP56" s="378">
        <v>0.68123206252930735</v>
      </c>
      <c r="AQ56" s="373"/>
      <c r="AR56" s="378">
        <v>0.76099233590944404</v>
      </c>
      <c r="AS56" s="373"/>
      <c r="AT56" s="378">
        <v>0.97664699996650162</v>
      </c>
      <c r="AU56" s="373"/>
      <c r="AV56" s="378">
        <v>0.74593532710607524</v>
      </c>
      <c r="AW56" s="373"/>
      <c r="AX56" s="378">
        <v>0.97595428325531652</v>
      </c>
      <c r="AY56" s="373"/>
      <c r="AZ56" s="378">
        <v>0.77910631021377585</v>
      </c>
      <c r="BA56" s="373"/>
      <c r="BB56" s="378">
        <v>0.81844676648712178</v>
      </c>
      <c r="BC56" s="373"/>
      <c r="BD56" s="378">
        <v>0.75837255536167569</v>
      </c>
      <c r="BE56" s="373"/>
      <c r="BF56" s="378">
        <v>0.73425523433325135</v>
      </c>
      <c r="BG56" s="373"/>
      <c r="BH56" s="378">
        <v>1.13124203911413</v>
      </c>
      <c r="BI56" s="373"/>
      <c r="BJ56" s="379">
        <v>1.0512038060780016</v>
      </c>
      <c r="BK56" s="373"/>
      <c r="BL56" s="379">
        <v>1.1380322315003844</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66.065334730456755</v>
      </c>
      <c r="G57" s="373"/>
      <c r="H57" s="378">
        <v>86.876845222333245</v>
      </c>
      <c r="I57" s="373"/>
      <c r="J57" s="378">
        <v>75.204688610766311</v>
      </c>
      <c r="K57" s="373"/>
      <c r="L57" s="378">
        <v>56.587772358243612</v>
      </c>
      <c r="M57" s="373"/>
      <c r="N57" s="378">
        <v>66.160896487870232</v>
      </c>
      <c r="O57" s="373"/>
      <c r="P57" s="378">
        <v>53.031650715581279</v>
      </c>
      <c r="Q57" s="373"/>
      <c r="R57" s="378">
        <v>66.731878447817309</v>
      </c>
      <c r="S57" s="373"/>
      <c r="T57" s="378">
        <v>46.590341058634003</v>
      </c>
      <c r="U57" s="373"/>
      <c r="V57" s="378">
        <v>50.01440621520581</v>
      </c>
      <c r="W57" s="373"/>
      <c r="X57" s="378">
        <v>50.252831355329683</v>
      </c>
      <c r="Y57" s="373"/>
      <c r="Z57" s="378">
        <v>55.314944103182377</v>
      </c>
      <c r="AA57" s="373"/>
      <c r="AB57" s="378">
        <v>56.424811299930901</v>
      </c>
      <c r="AC57" s="373"/>
      <c r="AD57" s="378">
        <v>63.253011190738839</v>
      </c>
      <c r="AE57" s="373"/>
      <c r="AF57" s="378">
        <v>58.853552840105493</v>
      </c>
      <c r="AG57" s="373"/>
      <c r="AH57" s="378">
        <v>75.57507075232067</v>
      </c>
      <c r="AI57" s="373"/>
      <c r="AJ57" s="378">
        <v>61.515921929185261</v>
      </c>
      <c r="AK57" s="373"/>
      <c r="AL57" s="378">
        <v>50.435930892507237</v>
      </c>
      <c r="AM57" s="373"/>
      <c r="AN57" s="378">
        <v>54.836956686582262</v>
      </c>
      <c r="AO57" s="373"/>
      <c r="AP57" s="378">
        <v>5.7039923124867258</v>
      </c>
      <c r="AQ57" s="373"/>
      <c r="AR57" s="378">
        <v>6.08704141894522</v>
      </c>
      <c r="AS57" s="373"/>
      <c r="AT57" s="378">
        <v>7.8481549159821036</v>
      </c>
      <c r="AU57" s="373"/>
      <c r="AV57" s="378">
        <v>6.1638204714998732</v>
      </c>
      <c r="AW57" s="373"/>
      <c r="AX57" s="378">
        <v>8.4914444461773151</v>
      </c>
      <c r="AY57" s="373"/>
      <c r="AZ57" s="378">
        <v>7.2553144118281363</v>
      </c>
      <c r="BA57" s="373"/>
      <c r="BB57" s="378">
        <v>8.0782132946454013</v>
      </c>
      <c r="BC57" s="373"/>
      <c r="BD57" s="378">
        <v>7.2484715900148062</v>
      </c>
      <c r="BE57" s="373"/>
      <c r="BF57" s="378">
        <v>7.6548749205275746</v>
      </c>
      <c r="BG57" s="373"/>
      <c r="BH57" s="378">
        <v>13.119820480243551</v>
      </c>
      <c r="BI57" s="373"/>
      <c r="BJ57" s="379">
        <v>12.631126663492433</v>
      </c>
      <c r="BK57" s="373"/>
      <c r="BL57" s="379">
        <v>14.043116383824598</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797.73681526519783</v>
      </c>
      <c r="G58" s="373"/>
      <c r="H58" s="370">
        <v>421.29516908919146</v>
      </c>
      <c r="I58" s="373"/>
      <c r="J58" s="370">
        <v>386.96748464311372</v>
      </c>
      <c r="K58" s="373"/>
      <c r="L58" s="370">
        <v>342.2417598640186</v>
      </c>
      <c r="M58" s="373"/>
      <c r="N58" s="370">
        <v>332.39285573119042</v>
      </c>
      <c r="O58" s="373"/>
      <c r="P58" s="370">
        <v>193.53381747587764</v>
      </c>
      <c r="Q58" s="373"/>
      <c r="R58" s="370">
        <v>204.94371792963744</v>
      </c>
      <c r="S58" s="373"/>
      <c r="T58" s="370">
        <v>273.51156238370282</v>
      </c>
      <c r="U58" s="373"/>
      <c r="V58" s="370">
        <v>258.60600917399648</v>
      </c>
      <c r="W58" s="373"/>
      <c r="X58" s="370">
        <v>230.41869615163807</v>
      </c>
      <c r="Y58" s="373"/>
      <c r="Z58" s="370">
        <v>286.40158022153912</v>
      </c>
      <c r="AA58" s="373"/>
      <c r="AB58" s="370">
        <v>227.30053992017159</v>
      </c>
      <c r="AC58" s="373"/>
      <c r="AD58" s="370">
        <v>187.92894630275154</v>
      </c>
      <c r="AE58" s="373"/>
      <c r="AF58" s="370">
        <v>154.98451448717947</v>
      </c>
      <c r="AG58" s="373"/>
      <c r="AH58" s="370">
        <v>163.55482702901253</v>
      </c>
      <c r="AI58" s="373"/>
      <c r="AJ58" s="370">
        <v>135.08379894860863</v>
      </c>
      <c r="AK58" s="373"/>
      <c r="AL58" s="370">
        <v>97.439101017486379</v>
      </c>
      <c r="AM58" s="373"/>
      <c r="AN58" s="370">
        <v>88.932123819524236</v>
      </c>
      <c r="AO58" s="373"/>
      <c r="AP58" s="370">
        <v>1.9227537249735929</v>
      </c>
      <c r="AQ58" s="373"/>
      <c r="AR58" s="370">
        <v>2.1652544022390794</v>
      </c>
      <c r="AS58" s="373"/>
      <c r="AT58" s="370">
        <v>2.7548092162994284</v>
      </c>
      <c r="AU58" s="373"/>
      <c r="AV58" s="370">
        <v>2.5914425727561889</v>
      </c>
      <c r="AW58" s="373"/>
      <c r="AX58" s="370">
        <v>4.4823744032178414</v>
      </c>
      <c r="AY58" s="373"/>
      <c r="AZ58" s="370">
        <v>4.3939762289933313</v>
      </c>
      <c r="BA58" s="373"/>
      <c r="BB58" s="370">
        <v>7.5043498439736371</v>
      </c>
      <c r="BC58" s="373"/>
      <c r="BD58" s="370">
        <v>6.0837211149472079</v>
      </c>
      <c r="BE58" s="373"/>
      <c r="BF58" s="370">
        <v>5.991691210485774</v>
      </c>
      <c r="BG58" s="373"/>
      <c r="BH58" s="370">
        <v>10.524953412514206</v>
      </c>
      <c r="BI58" s="373"/>
      <c r="BJ58" s="371">
        <v>9.6861941315634787</v>
      </c>
      <c r="BK58" s="373"/>
      <c r="BL58" s="371">
        <v>10.039460471718314</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583.28883056992265</v>
      </c>
      <c r="G59" s="373"/>
      <c r="H59" s="374">
        <v>328.50591367258613</v>
      </c>
      <c r="I59" s="373"/>
      <c r="J59" s="374">
        <v>291.20959458155454</v>
      </c>
      <c r="K59" s="373"/>
      <c r="L59" s="374">
        <v>209.41915164342976</v>
      </c>
      <c r="M59" s="373"/>
      <c r="N59" s="374">
        <v>166.39754277639324</v>
      </c>
      <c r="O59" s="373"/>
      <c r="P59" s="374">
        <v>100.84867898649377</v>
      </c>
      <c r="Q59" s="373"/>
      <c r="R59" s="374">
        <v>116.23767316768301</v>
      </c>
      <c r="S59" s="373"/>
      <c r="T59" s="374">
        <v>174.6605133645233</v>
      </c>
      <c r="U59" s="373"/>
      <c r="V59" s="374">
        <v>172.08246791164956</v>
      </c>
      <c r="W59" s="373"/>
      <c r="X59" s="374">
        <v>150.16289622073515</v>
      </c>
      <c r="Y59" s="373"/>
      <c r="Z59" s="374">
        <v>206.89875150098854</v>
      </c>
      <c r="AA59" s="373"/>
      <c r="AB59" s="374">
        <v>172.828143771165</v>
      </c>
      <c r="AC59" s="373"/>
      <c r="AD59" s="374">
        <v>130.75724630357331</v>
      </c>
      <c r="AE59" s="373"/>
      <c r="AF59" s="374">
        <v>86.343410397018374</v>
      </c>
      <c r="AG59" s="373"/>
      <c r="AH59" s="374">
        <v>117.84438306045972</v>
      </c>
      <c r="AI59" s="373"/>
      <c r="AJ59" s="374">
        <v>102.92200580354624</v>
      </c>
      <c r="AK59" s="373"/>
      <c r="AL59" s="374">
        <v>69.69816059916198</v>
      </c>
      <c r="AM59" s="373"/>
      <c r="AN59" s="374">
        <v>69.912930550428811</v>
      </c>
      <c r="AO59" s="373"/>
      <c r="AP59" s="374">
        <v>0.61192749507955824</v>
      </c>
      <c r="AQ59" s="373"/>
      <c r="AR59" s="374">
        <v>0.77482241459198586</v>
      </c>
      <c r="AS59" s="373"/>
      <c r="AT59" s="374">
        <v>1.0105025198071063</v>
      </c>
      <c r="AU59" s="373"/>
      <c r="AV59" s="374">
        <v>1.2447486159184331</v>
      </c>
      <c r="AW59" s="373"/>
      <c r="AX59" s="374">
        <v>2.6268792464177322</v>
      </c>
      <c r="AY59" s="373"/>
      <c r="AZ59" s="374">
        <v>2.9144595081379641</v>
      </c>
      <c r="BA59" s="373"/>
      <c r="BB59" s="374">
        <v>5.6973624156501526</v>
      </c>
      <c r="BC59" s="373"/>
      <c r="BD59" s="374">
        <v>4.5253267513785547</v>
      </c>
      <c r="BE59" s="373"/>
      <c r="BF59" s="374">
        <v>4.43169058356502</v>
      </c>
      <c r="BG59" s="373"/>
      <c r="BH59" s="374">
        <v>7.8359027447346481</v>
      </c>
      <c r="BI59" s="373"/>
      <c r="BJ59" s="375">
        <v>7.2227154652270418</v>
      </c>
      <c r="BK59" s="373"/>
      <c r="BL59" s="375">
        <v>7.6977854660860556</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179.57559791582247</v>
      </c>
      <c r="G60" s="373"/>
      <c r="H60" s="374">
        <v>73.287635135122812</v>
      </c>
      <c r="I60" s="373"/>
      <c r="J60" s="374">
        <v>83.099625879495207</v>
      </c>
      <c r="K60" s="373"/>
      <c r="L60" s="374">
        <v>121.88747710404317</v>
      </c>
      <c r="M60" s="373"/>
      <c r="N60" s="374">
        <v>149.9405114883414</v>
      </c>
      <c r="O60" s="373"/>
      <c r="P60" s="374">
        <v>86.043480481601733</v>
      </c>
      <c r="Q60" s="373"/>
      <c r="R60" s="374">
        <v>82.967427814344859</v>
      </c>
      <c r="S60" s="373"/>
      <c r="T60" s="374">
        <v>88.445212595136027</v>
      </c>
      <c r="U60" s="373"/>
      <c r="V60" s="374">
        <v>79.305909887821386</v>
      </c>
      <c r="W60" s="373"/>
      <c r="X60" s="374">
        <v>72.084535931033443</v>
      </c>
      <c r="Y60" s="373"/>
      <c r="Z60" s="374">
        <v>63.254822875461315</v>
      </c>
      <c r="AA60" s="373"/>
      <c r="AB60" s="374">
        <v>35.973780845726729</v>
      </c>
      <c r="AC60" s="373"/>
      <c r="AD60" s="374">
        <v>42.76033188850753</v>
      </c>
      <c r="AE60" s="373"/>
      <c r="AF60" s="374">
        <v>43.009216602638993</v>
      </c>
      <c r="AG60" s="373"/>
      <c r="AH60" s="374">
        <v>28.322451503278007</v>
      </c>
      <c r="AI60" s="373"/>
      <c r="AJ60" s="374">
        <v>16.272124124022312</v>
      </c>
      <c r="AK60" s="373"/>
      <c r="AL60" s="374">
        <v>16.389185592838405</v>
      </c>
      <c r="AM60" s="373"/>
      <c r="AN60" s="374">
        <v>6.6270234480898109</v>
      </c>
      <c r="AO60" s="373"/>
      <c r="AP60" s="374">
        <v>5.3922862509779242E-2</v>
      </c>
      <c r="AQ60" s="373"/>
      <c r="AR60" s="374">
        <v>8.5971365529768223E-2</v>
      </c>
      <c r="AS60" s="373"/>
      <c r="AT60" s="374">
        <v>0.11099357476901174</v>
      </c>
      <c r="AU60" s="373"/>
      <c r="AV60" s="374">
        <v>9.1195062787535502E-2</v>
      </c>
      <c r="AW60" s="373"/>
      <c r="AX60" s="374">
        <v>0.14973734640118619</v>
      </c>
      <c r="AY60" s="373"/>
      <c r="AZ60" s="374">
        <v>0.1196663057335499</v>
      </c>
      <c r="BA60" s="373"/>
      <c r="BB60" s="374">
        <v>0.31772434095856195</v>
      </c>
      <c r="BC60" s="373"/>
      <c r="BD60" s="374">
        <v>0.24882634486130717</v>
      </c>
      <c r="BE60" s="373"/>
      <c r="BF60" s="374">
        <v>0.21685233048991417</v>
      </c>
      <c r="BG60" s="373"/>
      <c r="BH60" s="374">
        <v>0.42446327748838875</v>
      </c>
      <c r="BI60" s="373"/>
      <c r="BJ60" s="375">
        <v>0.38961202624981245</v>
      </c>
      <c r="BK60" s="373"/>
      <c r="BL60" s="375">
        <v>0.19176705009057146</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34.872386779452732</v>
      </c>
      <c r="G61" s="373"/>
      <c r="H61" s="374">
        <v>19.501620281482523</v>
      </c>
      <c r="I61" s="373"/>
      <c r="J61" s="374">
        <v>12.658264182064006</v>
      </c>
      <c r="K61" s="373"/>
      <c r="L61" s="374">
        <v>10.935131116545692</v>
      </c>
      <c r="M61" s="373"/>
      <c r="N61" s="374">
        <v>16.0548014664558</v>
      </c>
      <c r="O61" s="373"/>
      <c r="P61" s="374">
        <v>6.6416580077821612</v>
      </c>
      <c r="Q61" s="373"/>
      <c r="R61" s="374">
        <v>5.738616947609553</v>
      </c>
      <c r="S61" s="373"/>
      <c r="T61" s="374">
        <v>10.405836424043519</v>
      </c>
      <c r="U61" s="373"/>
      <c r="V61" s="374">
        <v>7.2176313745255518</v>
      </c>
      <c r="W61" s="373"/>
      <c r="X61" s="374">
        <v>8.1712639998694812</v>
      </c>
      <c r="Y61" s="373"/>
      <c r="Z61" s="374">
        <v>16.248005845089295</v>
      </c>
      <c r="AA61" s="373"/>
      <c r="AB61" s="374">
        <v>18.498615303279841</v>
      </c>
      <c r="AC61" s="373"/>
      <c r="AD61" s="374">
        <v>14.411368110670711</v>
      </c>
      <c r="AE61" s="373"/>
      <c r="AF61" s="374">
        <v>25.631887487522121</v>
      </c>
      <c r="AG61" s="373"/>
      <c r="AH61" s="374">
        <v>17.387992465274817</v>
      </c>
      <c r="AI61" s="373"/>
      <c r="AJ61" s="374">
        <v>15.889669021040081</v>
      </c>
      <c r="AK61" s="373"/>
      <c r="AL61" s="374">
        <v>11.351754825485997</v>
      </c>
      <c r="AM61" s="373"/>
      <c r="AN61" s="374">
        <v>12.392169821005607</v>
      </c>
      <c r="AO61" s="373"/>
      <c r="AP61" s="374">
        <v>1.2569033673842553</v>
      </c>
      <c r="AQ61" s="373"/>
      <c r="AR61" s="374">
        <v>1.3044606221173252</v>
      </c>
      <c r="AS61" s="373"/>
      <c r="AT61" s="374">
        <v>1.6333131217233103</v>
      </c>
      <c r="AU61" s="373"/>
      <c r="AV61" s="374">
        <v>1.2554988940502201</v>
      </c>
      <c r="AW61" s="373"/>
      <c r="AX61" s="374">
        <v>1.7057578103989233</v>
      </c>
      <c r="AY61" s="373"/>
      <c r="AZ61" s="374">
        <v>1.3598504151218174</v>
      </c>
      <c r="BA61" s="373"/>
      <c r="BB61" s="374">
        <v>1.4892630873649231</v>
      </c>
      <c r="BC61" s="373"/>
      <c r="BD61" s="374">
        <v>1.3095680187073468</v>
      </c>
      <c r="BE61" s="373"/>
      <c r="BF61" s="374">
        <v>1.3431482964308401</v>
      </c>
      <c r="BG61" s="373"/>
      <c r="BH61" s="374">
        <v>2.2645873902911684</v>
      </c>
      <c r="BI61" s="373"/>
      <c r="BJ61" s="375">
        <v>2.0738666400866235</v>
      </c>
      <c r="BK61" s="373"/>
      <c r="BL61" s="375">
        <v>2.1499079555416865</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622.87871927346919</v>
      </c>
      <c r="G62" s="373"/>
      <c r="H62" s="370">
        <v>604.57372748408443</v>
      </c>
      <c r="I62" s="373"/>
      <c r="J62" s="370">
        <v>552.826898977469</v>
      </c>
      <c r="K62" s="373"/>
      <c r="L62" s="370">
        <v>655.75258406495561</v>
      </c>
      <c r="M62" s="373"/>
      <c r="N62" s="370">
        <v>506.07478729778046</v>
      </c>
      <c r="O62" s="373"/>
      <c r="P62" s="370">
        <v>530.04135947817997</v>
      </c>
      <c r="Q62" s="373"/>
      <c r="R62" s="370">
        <v>604.62726691249907</v>
      </c>
      <c r="S62" s="373"/>
      <c r="T62" s="370">
        <v>497.19500678026765</v>
      </c>
      <c r="U62" s="373"/>
      <c r="V62" s="370">
        <v>479.54622716667961</v>
      </c>
      <c r="W62" s="373"/>
      <c r="X62" s="370">
        <v>437.90315142924669</v>
      </c>
      <c r="Y62" s="373"/>
      <c r="Z62" s="370">
        <v>426.37144000052768</v>
      </c>
      <c r="AA62" s="373"/>
      <c r="AB62" s="370">
        <v>337.27013152596243</v>
      </c>
      <c r="AC62" s="373"/>
      <c r="AD62" s="370">
        <v>340.08352704868139</v>
      </c>
      <c r="AE62" s="373"/>
      <c r="AF62" s="370">
        <v>311.11679410554052</v>
      </c>
      <c r="AG62" s="373"/>
      <c r="AH62" s="370">
        <v>294.17042009999415</v>
      </c>
      <c r="AI62" s="373"/>
      <c r="AJ62" s="370">
        <v>231.09684795493209</v>
      </c>
      <c r="AK62" s="373"/>
      <c r="AL62" s="370">
        <v>168.1559162668772</v>
      </c>
      <c r="AM62" s="373"/>
      <c r="AN62" s="370">
        <v>161.00078343439057</v>
      </c>
      <c r="AO62" s="373"/>
      <c r="AP62" s="370">
        <v>8.5857255133784509</v>
      </c>
      <c r="AQ62" s="373"/>
      <c r="AR62" s="370">
        <v>8.7091088981948559</v>
      </c>
      <c r="AS62" s="373"/>
      <c r="AT62" s="370">
        <v>11.682617644440176</v>
      </c>
      <c r="AU62" s="373"/>
      <c r="AV62" s="370">
        <v>9.4597467808219786</v>
      </c>
      <c r="AW62" s="373"/>
      <c r="AX62" s="370">
        <v>11.612323957432505</v>
      </c>
      <c r="AY62" s="373"/>
      <c r="AZ62" s="370">
        <v>10.010009823232474</v>
      </c>
      <c r="BA62" s="373"/>
      <c r="BB62" s="370">
        <v>11.441869429336844</v>
      </c>
      <c r="BC62" s="373"/>
      <c r="BD62" s="370">
        <v>10.476643367489087</v>
      </c>
      <c r="BE62" s="373"/>
      <c r="BF62" s="370">
        <v>11.082714955310847</v>
      </c>
      <c r="BG62" s="373"/>
      <c r="BH62" s="370">
        <v>17.892421338062302</v>
      </c>
      <c r="BI62" s="373"/>
      <c r="BJ62" s="371">
        <v>17.374690527476073</v>
      </c>
      <c r="BK62" s="373"/>
      <c r="BL62" s="371">
        <v>18.014364272542476</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2"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194.21608288302545</v>
      </c>
      <c r="G64" s="373"/>
      <c r="H64" s="370">
        <v>220.61613446439051</v>
      </c>
      <c r="I64" s="373"/>
      <c r="J64" s="370">
        <v>224.39860427297805</v>
      </c>
      <c r="K64" s="373"/>
      <c r="L64" s="370">
        <v>246.04456394130597</v>
      </c>
      <c r="M64" s="373"/>
      <c r="N64" s="370">
        <v>300.60523697079685</v>
      </c>
      <c r="O64" s="373"/>
      <c r="P64" s="370">
        <v>208.16062192198586</v>
      </c>
      <c r="Q64" s="373"/>
      <c r="R64" s="370">
        <v>206.02830431390711</v>
      </c>
      <c r="S64" s="373"/>
      <c r="T64" s="370">
        <v>207.20536134461753</v>
      </c>
      <c r="U64" s="373"/>
      <c r="V64" s="370">
        <v>193.10721001732301</v>
      </c>
      <c r="W64" s="373"/>
      <c r="X64" s="370">
        <v>170.83823261377225</v>
      </c>
      <c r="Y64" s="373"/>
      <c r="Z64" s="370">
        <v>204.378589534056</v>
      </c>
      <c r="AA64" s="373"/>
      <c r="AB64" s="370">
        <v>209.1190049014339</v>
      </c>
      <c r="AC64" s="373"/>
      <c r="AD64" s="370">
        <v>207.42980248700914</v>
      </c>
      <c r="AE64" s="373"/>
      <c r="AF64" s="370">
        <v>195.37577907153957</v>
      </c>
      <c r="AG64" s="373"/>
      <c r="AH64" s="370">
        <v>196.81307944834515</v>
      </c>
      <c r="AI64" s="373"/>
      <c r="AJ64" s="370">
        <v>164.30858778136331</v>
      </c>
      <c r="AK64" s="373"/>
      <c r="AL64" s="370">
        <v>116.32220289237019</v>
      </c>
      <c r="AM64" s="373"/>
      <c r="AN64" s="370">
        <v>112.42109826111786</v>
      </c>
      <c r="AO64" s="373"/>
      <c r="AP64" s="370">
        <v>31.509699013349504</v>
      </c>
      <c r="AQ64" s="373"/>
      <c r="AR64" s="370">
        <v>32.530949081252913</v>
      </c>
      <c r="AS64" s="373"/>
      <c r="AT64" s="370">
        <v>42.369280766465501</v>
      </c>
      <c r="AU64" s="373"/>
      <c r="AV64" s="370">
        <v>33.833467538688694</v>
      </c>
      <c r="AW64" s="373"/>
      <c r="AX64" s="370">
        <v>44.467747027931033</v>
      </c>
      <c r="AY64" s="373"/>
      <c r="AZ64" s="370">
        <v>37.847214518403185</v>
      </c>
      <c r="BA64" s="373"/>
      <c r="BB64" s="370">
        <v>41.241505308322672</v>
      </c>
      <c r="BC64" s="373"/>
      <c r="BD64" s="370">
        <v>35.872405454370082</v>
      </c>
      <c r="BE64" s="373"/>
      <c r="BF64" s="370">
        <v>37.798926809084662</v>
      </c>
      <c r="BG64" s="373"/>
      <c r="BH64" s="370">
        <v>62.482231074459584</v>
      </c>
      <c r="BI64" s="373"/>
      <c r="BJ64" s="371">
        <v>60.175467052604255</v>
      </c>
      <c r="BK64" s="373"/>
      <c r="BL64" s="371">
        <v>63.053062623003399</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9"/>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53.054787232535666</v>
      </c>
      <c r="G66" s="373"/>
      <c r="H66" s="374">
        <v>62.525415421845089</v>
      </c>
      <c r="I66" s="373"/>
      <c r="J66" s="374">
        <v>72.587089729001036</v>
      </c>
      <c r="K66" s="373"/>
      <c r="L66" s="374">
        <v>83.077706228629054</v>
      </c>
      <c r="M66" s="373"/>
      <c r="N66" s="374">
        <v>76.71082999718422</v>
      </c>
      <c r="O66" s="373"/>
      <c r="P66" s="374">
        <v>59.928351642712634</v>
      </c>
      <c r="Q66" s="373"/>
      <c r="R66" s="374">
        <v>61.866172627227684</v>
      </c>
      <c r="S66" s="373"/>
      <c r="T66" s="374">
        <v>62.370988584262804</v>
      </c>
      <c r="U66" s="373"/>
      <c r="V66" s="374">
        <v>65.130819139892267</v>
      </c>
      <c r="W66" s="373"/>
      <c r="X66" s="374">
        <v>58.493635640804705</v>
      </c>
      <c r="Y66" s="373"/>
      <c r="Z66" s="374">
        <v>72.774499871696548</v>
      </c>
      <c r="AA66" s="373"/>
      <c r="AB66" s="374">
        <v>72.777743467179832</v>
      </c>
      <c r="AC66" s="373"/>
      <c r="AD66" s="374">
        <v>80.092468233243835</v>
      </c>
      <c r="AE66" s="373"/>
      <c r="AF66" s="374">
        <v>73.655042637892564</v>
      </c>
      <c r="AG66" s="373"/>
      <c r="AH66" s="374">
        <v>100.3094871823445</v>
      </c>
      <c r="AI66" s="373"/>
      <c r="AJ66" s="374">
        <v>79.135526888901992</v>
      </c>
      <c r="AK66" s="373"/>
      <c r="AL66" s="374">
        <v>58.028619551081825</v>
      </c>
      <c r="AM66" s="373"/>
      <c r="AN66" s="374">
        <v>52.550643674033964</v>
      </c>
      <c r="AO66" s="373"/>
      <c r="AP66" s="374">
        <v>14.241702075308796</v>
      </c>
      <c r="AQ66" s="373"/>
      <c r="AR66" s="374">
        <v>15.200956521949399</v>
      </c>
      <c r="AS66" s="373"/>
      <c r="AT66" s="374">
        <v>19.984240743180088</v>
      </c>
      <c r="AU66" s="373"/>
      <c r="AV66" s="374">
        <v>16.389091788383748</v>
      </c>
      <c r="AW66" s="373"/>
      <c r="AX66" s="374">
        <v>21.597485749533352</v>
      </c>
      <c r="AY66" s="373"/>
      <c r="AZ66" s="374">
        <v>18.7051174076779</v>
      </c>
      <c r="BA66" s="373"/>
      <c r="BB66" s="374">
        <v>20.577760812249096</v>
      </c>
      <c r="BC66" s="373"/>
      <c r="BD66" s="374">
        <v>17.730395397828129</v>
      </c>
      <c r="BE66" s="373"/>
      <c r="BF66" s="374">
        <v>18.933024951982116</v>
      </c>
      <c r="BG66" s="373"/>
      <c r="BH66" s="374">
        <v>31.563599607174933</v>
      </c>
      <c r="BI66" s="373"/>
      <c r="BJ66" s="375">
        <v>29.910697658285716</v>
      </c>
      <c r="BK66" s="373"/>
      <c r="BL66" s="375">
        <v>32.030503974808461</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36.237730827489166</v>
      </c>
      <c r="G67" s="373"/>
      <c r="H67" s="374">
        <v>61.900309709616366</v>
      </c>
      <c r="I67" s="373"/>
      <c r="J67" s="374">
        <v>72.293257142048901</v>
      </c>
      <c r="K67" s="373"/>
      <c r="L67" s="374">
        <v>80.276367277617666</v>
      </c>
      <c r="M67" s="373"/>
      <c r="N67" s="374">
        <v>119.26631366548359</v>
      </c>
      <c r="O67" s="373"/>
      <c r="P67" s="374">
        <v>73.353550036914186</v>
      </c>
      <c r="Q67" s="373"/>
      <c r="R67" s="374">
        <v>72.048693666624871</v>
      </c>
      <c r="S67" s="373"/>
      <c r="T67" s="374">
        <v>77.141532420292421</v>
      </c>
      <c r="U67" s="373"/>
      <c r="V67" s="374">
        <v>70.042452430300813</v>
      </c>
      <c r="W67" s="373"/>
      <c r="X67" s="374">
        <v>56.324572789609782</v>
      </c>
      <c r="Y67" s="373"/>
      <c r="Z67" s="374">
        <v>67.0041922519585</v>
      </c>
      <c r="AA67" s="373"/>
      <c r="AB67" s="374">
        <v>72.346308159482561</v>
      </c>
      <c r="AC67" s="373"/>
      <c r="AD67" s="374">
        <v>70.199855181911744</v>
      </c>
      <c r="AE67" s="373"/>
      <c r="AF67" s="374">
        <v>66.66687847186472</v>
      </c>
      <c r="AG67" s="373"/>
      <c r="AH67" s="374">
        <v>47.555265227762597</v>
      </c>
      <c r="AI67" s="373"/>
      <c r="AJ67" s="374">
        <v>44.357639288522975</v>
      </c>
      <c r="AK67" s="373"/>
      <c r="AL67" s="374">
        <v>30.450305053750931</v>
      </c>
      <c r="AM67" s="373"/>
      <c r="AN67" s="374">
        <v>28.289093173644645</v>
      </c>
      <c r="AO67" s="373"/>
      <c r="AP67" s="374">
        <v>8.496431162646136</v>
      </c>
      <c r="AQ67" s="373"/>
      <c r="AR67" s="374">
        <v>8.5161149215619609</v>
      </c>
      <c r="AS67" s="373"/>
      <c r="AT67" s="374">
        <v>11.018159063022136</v>
      </c>
      <c r="AU67" s="373"/>
      <c r="AV67" s="374">
        <v>8.4909479209723884</v>
      </c>
      <c r="AW67" s="373"/>
      <c r="AX67" s="374">
        <v>11.180298263126884</v>
      </c>
      <c r="AY67" s="373"/>
      <c r="AZ67" s="374">
        <v>9.1864747796281065</v>
      </c>
      <c r="BA67" s="373"/>
      <c r="BB67" s="374">
        <v>9.9637146845024382</v>
      </c>
      <c r="BC67" s="373"/>
      <c r="BD67" s="374">
        <v>8.7738932298768777</v>
      </c>
      <c r="BE67" s="373"/>
      <c r="BF67" s="374">
        <v>8.8827133117695762</v>
      </c>
      <c r="BG67" s="373"/>
      <c r="BH67" s="374">
        <v>14.608391648282719</v>
      </c>
      <c r="BI67" s="373"/>
      <c r="BJ67" s="375">
        <v>14.359989156497882</v>
      </c>
      <c r="BK67" s="373"/>
      <c r="BL67" s="375">
        <v>14.435420223791295</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69.051909412591556</v>
      </c>
      <c r="G68" s="373"/>
      <c r="H68" s="378">
        <v>56.259514100586586</v>
      </c>
      <c r="I68" s="373"/>
      <c r="J68" s="378">
        <v>41.099273773941228</v>
      </c>
      <c r="K68" s="373"/>
      <c r="L68" s="378">
        <v>36.712200280063392</v>
      </c>
      <c r="M68" s="373"/>
      <c r="N68" s="378">
        <v>27.591000593448332</v>
      </c>
      <c r="O68" s="373"/>
      <c r="P68" s="378">
        <v>25.306723651523061</v>
      </c>
      <c r="Q68" s="373"/>
      <c r="R68" s="378">
        <v>25.640235420736428</v>
      </c>
      <c r="S68" s="373"/>
      <c r="T68" s="378">
        <v>21.329181787218264</v>
      </c>
      <c r="U68" s="373"/>
      <c r="V68" s="378">
        <v>16.169203318540958</v>
      </c>
      <c r="W68" s="373"/>
      <c r="X68" s="378">
        <v>21.770713515815725</v>
      </c>
      <c r="Y68" s="373"/>
      <c r="Z68" s="378">
        <v>21.883387422339982</v>
      </c>
      <c r="AA68" s="373"/>
      <c r="AB68" s="378">
        <v>16.572701361968686</v>
      </c>
      <c r="AC68" s="373"/>
      <c r="AD68" s="378">
        <v>12.670322291577781</v>
      </c>
      <c r="AE68" s="373"/>
      <c r="AF68" s="378">
        <v>10.087323251843218</v>
      </c>
      <c r="AG68" s="373"/>
      <c r="AH68" s="378">
        <v>10.094137000955119</v>
      </c>
      <c r="AI68" s="373"/>
      <c r="AJ68" s="378">
        <v>8.2609635565440644</v>
      </c>
      <c r="AK68" s="373"/>
      <c r="AL68" s="378">
        <v>6.0190166260661506</v>
      </c>
      <c r="AM68" s="373"/>
      <c r="AN68" s="378">
        <v>5.4300768652217704</v>
      </c>
      <c r="AO68" s="373"/>
      <c r="AP68" s="378">
        <v>0.39485655019073462</v>
      </c>
      <c r="AQ68" s="373"/>
      <c r="AR68" s="378">
        <v>0.43312376489660215</v>
      </c>
      <c r="AS68" s="373"/>
      <c r="AT68" s="378">
        <v>0.54666048697382852</v>
      </c>
      <c r="AU68" s="373"/>
      <c r="AV68" s="378">
        <v>0.40741003705756734</v>
      </c>
      <c r="AW68" s="373"/>
      <c r="AX68" s="378">
        <v>0.54043550832487286</v>
      </c>
      <c r="AY68" s="373"/>
      <c r="AZ68" s="378">
        <v>0.42581287914302013</v>
      </c>
      <c r="BA68" s="373"/>
      <c r="BB68" s="378">
        <v>0.55788788817832957</v>
      </c>
      <c r="BC68" s="373"/>
      <c r="BD68" s="378">
        <v>0.51194900693641088</v>
      </c>
      <c r="BE68" s="373"/>
      <c r="BF68" s="378">
        <v>0.52715564645295221</v>
      </c>
      <c r="BG68" s="373"/>
      <c r="BH68" s="378">
        <v>0.88345334959098776</v>
      </c>
      <c r="BI68" s="373"/>
      <c r="BJ68" s="379">
        <v>1.0316337419193609</v>
      </c>
      <c r="BK68" s="373"/>
      <c r="BL68" s="379">
        <v>0.79426669899848312</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9"/>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21.030659164907121</v>
      </c>
      <c r="G70" s="373"/>
      <c r="H70" s="374">
        <v>16.290683693095684</v>
      </c>
      <c r="I70" s="373"/>
      <c r="J70" s="374">
        <v>15.049597981457705</v>
      </c>
      <c r="K70" s="373"/>
      <c r="L70" s="374">
        <v>18.245353236109459</v>
      </c>
      <c r="M70" s="373"/>
      <c r="N70" s="374">
        <v>34.662030825642084</v>
      </c>
      <c r="O70" s="373"/>
      <c r="P70" s="374">
        <v>22.796933166133346</v>
      </c>
      <c r="Q70" s="373"/>
      <c r="R70" s="374">
        <v>18.818534909371493</v>
      </c>
      <c r="S70" s="373"/>
      <c r="T70" s="374">
        <v>18.532804401737518</v>
      </c>
      <c r="U70" s="373"/>
      <c r="V70" s="374">
        <v>18.377092179527608</v>
      </c>
      <c r="W70" s="373"/>
      <c r="X70" s="374">
        <v>12.534995041772971</v>
      </c>
      <c r="Y70" s="373"/>
      <c r="Z70" s="374">
        <v>16.80054825090404</v>
      </c>
      <c r="AA70" s="373"/>
      <c r="AB70" s="374">
        <v>19.766093059120649</v>
      </c>
      <c r="AC70" s="373"/>
      <c r="AD70" s="374">
        <v>19.166987388906666</v>
      </c>
      <c r="AE70" s="373"/>
      <c r="AF70" s="374">
        <v>20.603835387583139</v>
      </c>
      <c r="AG70" s="373"/>
      <c r="AH70" s="374">
        <v>18.01387413007031</v>
      </c>
      <c r="AI70" s="373"/>
      <c r="AJ70" s="374">
        <v>16.515885184955017</v>
      </c>
      <c r="AK70" s="373"/>
      <c r="AL70" s="374">
        <v>11.831562930231589</v>
      </c>
      <c r="AM70" s="373"/>
      <c r="AN70" s="374">
        <v>15.050931623590833</v>
      </c>
      <c r="AO70" s="373"/>
      <c r="AP70" s="374">
        <v>4.6322603888780316</v>
      </c>
      <c r="AQ70" s="373"/>
      <c r="AR70" s="374">
        <v>4.6146712674525112</v>
      </c>
      <c r="AS70" s="373"/>
      <c r="AT70" s="374">
        <v>6.0233204717732098</v>
      </c>
      <c r="AU70" s="373"/>
      <c r="AV70" s="374">
        <v>4.7562584192853841</v>
      </c>
      <c r="AW70" s="373"/>
      <c r="AX70" s="374">
        <v>6.223153872381169</v>
      </c>
      <c r="AY70" s="373"/>
      <c r="AZ70" s="374">
        <v>5.3771166200477385</v>
      </c>
      <c r="BA70" s="373"/>
      <c r="BB70" s="374">
        <v>5.6813343692095923</v>
      </c>
      <c r="BC70" s="373"/>
      <c r="BD70" s="374">
        <v>4.9862321414371849</v>
      </c>
      <c r="BE70" s="373"/>
      <c r="BF70" s="374">
        <v>5.3361139002148548</v>
      </c>
      <c r="BG70" s="373"/>
      <c r="BH70" s="374">
        <v>8.7457859200700376</v>
      </c>
      <c r="BI70" s="373"/>
      <c r="BJ70" s="375">
        <v>8.7250289069373483</v>
      </c>
      <c r="BK70" s="373"/>
      <c r="BL70" s="375">
        <v>8.9365006090255061</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14.840996245501948</v>
      </c>
      <c r="G71" s="373"/>
      <c r="H71" s="374">
        <v>23.640211539246778</v>
      </c>
      <c r="I71" s="373"/>
      <c r="J71" s="374">
        <v>23.369385646529164</v>
      </c>
      <c r="K71" s="373"/>
      <c r="L71" s="374">
        <v>27.732936918886377</v>
      </c>
      <c r="M71" s="373"/>
      <c r="N71" s="374">
        <v>42.375061889038626</v>
      </c>
      <c r="O71" s="373"/>
      <c r="P71" s="374">
        <v>26.775063424702616</v>
      </c>
      <c r="Q71" s="373"/>
      <c r="R71" s="374">
        <v>27.654667689946653</v>
      </c>
      <c r="S71" s="373"/>
      <c r="T71" s="374">
        <v>27.830854151106511</v>
      </c>
      <c r="U71" s="373"/>
      <c r="V71" s="374">
        <v>23.387642949061359</v>
      </c>
      <c r="W71" s="373"/>
      <c r="X71" s="374">
        <v>21.714315625769053</v>
      </c>
      <c r="Y71" s="373"/>
      <c r="Z71" s="374">
        <v>25.915961737156938</v>
      </c>
      <c r="AA71" s="373"/>
      <c r="AB71" s="374">
        <v>27.656158853682186</v>
      </c>
      <c r="AC71" s="373"/>
      <c r="AD71" s="374">
        <v>25.300169391369121</v>
      </c>
      <c r="AE71" s="373"/>
      <c r="AF71" s="374">
        <v>24.362699322355908</v>
      </c>
      <c r="AG71" s="373"/>
      <c r="AH71" s="374">
        <v>20.84031590721262</v>
      </c>
      <c r="AI71" s="373"/>
      <c r="AJ71" s="374">
        <v>16.038572862439274</v>
      </c>
      <c r="AK71" s="373"/>
      <c r="AL71" s="374">
        <v>9.9926987312396953</v>
      </c>
      <c r="AM71" s="373"/>
      <c r="AN71" s="374">
        <v>11.100352924626664</v>
      </c>
      <c r="AO71" s="373"/>
      <c r="AP71" s="374">
        <v>3.7444488363258031</v>
      </c>
      <c r="AQ71" s="373"/>
      <c r="AR71" s="374">
        <v>3.7660826053924383</v>
      </c>
      <c r="AS71" s="373"/>
      <c r="AT71" s="374">
        <v>4.7969000015162413</v>
      </c>
      <c r="AU71" s="373"/>
      <c r="AV71" s="374">
        <v>3.7897593729896095</v>
      </c>
      <c r="AW71" s="373"/>
      <c r="AX71" s="374">
        <v>4.9263736345647526</v>
      </c>
      <c r="AY71" s="373"/>
      <c r="AZ71" s="374">
        <v>4.1526928319064185</v>
      </c>
      <c r="BA71" s="373"/>
      <c r="BB71" s="374">
        <v>4.4608075541832131</v>
      </c>
      <c r="BC71" s="373"/>
      <c r="BD71" s="374">
        <v>3.8699356782914722</v>
      </c>
      <c r="BE71" s="373"/>
      <c r="BF71" s="374">
        <v>4.119918998665165</v>
      </c>
      <c r="BG71" s="373"/>
      <c r="BH71" s="374">
        <v>6.6810005493409026</v>
      </c>
      <c r="BI71" s="373"/>
      <c r="BJ71" s="375">
        <v>6.1481175889639417</v>
      </c>
      <c r="BK71" s="373"/>
      <c r="BL71" s="375">
        <v>6.8563711163796492</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111.35481290892162</v>
      </c>
      <c r="G72" s="373"/>
      <c r="H72" s="370">
        <v>94.228033498978732</v>
      </c>
      <c r="I72" s="373"/>
      <c r="J72" s="370">
        <v>122.45267305932956</v>
      </c>
      <c r="K72" s="373"/>
      <c r="L72" s="370">
        <v>150.36111945303185</v>
      </c>
      <c r="M72" s="373"/>
      <c r="N72" s="370">
        <v>98.414236301219205</v>
      </c>
      <c r="O72" s="373"/>
      <c r="P72" s="370">
        <v>129.04653490313359</v>
      </c>
      <c r="Q72" s="373"/>
      <c r="R72" s="370">
        <v>127.21232545337317</v>
      </c>
      <c r="S72" s="373"/>
      <c r="T72" s="370">
        <v>116.73137662921368</v>
      </c>
      <c r="U72" s="373"/>
      <c r="V72" s="370">
        <v>109.43566175652093</v>
      </c>
      <c r="W72" s="373"/>
      <c r="X72" s="370">
        <v>95.574422776268221</v>
      </c>
      <c r="Y72" s="373"/>
      <c r="Z72" s="370">
        <v>112.36742396831187</v>
      </c>
      <c r="AA72" s="373"/>
      <c r="AB72" s="370">
        <v>112.25084347517638</v>
      </c>
      <c r="AC72" s="373"/>
      <c r="AD72" s="370">
        <v>101.76387227795685</v>
      </c>
      <c r="AE72" s="373"/>
      <c r="AF72" s="370">
        <v>102.76162055847075</v>
      </c>
      <c r="AG72" s="373"/>
      <c r="AH72" s="370">
        <v>107.35956855465842</v>
      </c>
      <c r="AI72" s="373"/>
      <c r="AJ72" s="370">
        <v>85.939978208571944</v>
      </c>
      <c r="AK72" s="373"/>
      <c r="AL72" s="370">
        <v>58.131110695316998</v>
      </c>
      <c r="AM72" s="373"/>
      <c r="AN72" s="370">
        <v>61.204476830103168</v>
      </c>
      <c r="AO72" s="373"/>
      <c r="AP72" s="370">
        <v>21.635795717128605</v>
      </c>
      <c r="AQ72" s="373"/>
      <c r="AR72" s="370">
        <v>22.199781870051961</v>
      </c>
      <c r="AS72" s="373"/>
      <c r="AT72" s="370">
        <v>29.740417488644997</v>
      </c>
      <c r="AU72" s="373"/>
      <c r="AV72" s="370">
        <v>25.190682509201466</v>
      </c>
      <c r="AW72" s="373"/>
      <c r="AX72" s="370">
        <v>32.287498188019399</v>
      </c>
      <c r="AY72" s="373"/>
      <c r="AZ72" s="370">
        <v>31.531181268656603</v>
      </c>
      <c r="BA72" s="373"/>
      <c r="BB72" s="370">
        <v>41.360007294779834</v>
      </c>
      <c r="BC72" s="373"/>
      <c r="BD72" s="370">
        <v>35.708326037258985</v>
      </c>
      <c r="BE72" s="373"/>
      <c r="BF72" s="370">
        <v>37.893800973696592</v>
      </c>
      <c r="BG72" s="373"/>
      <c r="BH72" s="370">
        <v>66.882615358233693</v>
      </c>
      <c r="BI72" s="373" t="s">
        <v>743</v>
      </c>
      <c r="BJ72" s="371">
        <v>69.336043918306757</v>
      </c>
      <c r="BK72" s="373"/>
      <c r="BL72" s="371">
        <v>73.038329856028881</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27.553907101379675</v>
      </c>
      <c r="G73" s="373"/>
      <c r="H73" s="374">
        <v>13.535138937388881</v>
      </c>
      <c r="I73" s="373"/>
      <c r="J73" s="374">
        <v>19.416959258290913</v>
      </c>
      <c r="K73" s="373"/>
      <c r="L73" s="374">
        <v>17.963027900330715</v>
      </c>
      <c r="M73" s="373"/>
      <c r="N73" s="374">
        <v>16.383549821561754</v>
      </c>
      <c r="O73" s="373"/>
      <c r="P73" s="374">
        <v>15.462391266411103</v>
      </c>
      <c r="Q73" s="373"/>
      <c r="R73" s="374">
        <v>22.616578174155425</v>
      </c>
      <c r="S73" s="373"/>
      <c r="T73" s="374">
        <v>17.008692084941991</v>
      </c>
      <c r="U73" s="373"/>
      <c r="V73" s="374">
        <v>20.888724308651039</v>
      </c>
      <c r="W73" s="373"/>
      <c r="X73" s="374">
        <v>15.820701679128042</v>
      </c>
      <c r="Y73" s="373"/>
      <c r="Z73" s="374">
        <v>18.470403860149712</v>
      </c>
      <c r="AA73" s="373"/>
      <c r="AB73" s="374">
        <v>17.701834266381805</v>
      </c>
      <c r="AC73" s="373"/>
      <c r="AD73" s="374">
        <v>14.87531138153437</v>
      </c>
      <c r="AE73" s="373"/>
      <c r="AF73" s="374">
        <v>17.450639352678799</v>
      </c>
      <c r="AG73" s="373"/>
      <c r="AH73" s="374">
        <v>23.368976623225905</v>
      </c>
      <c r="AI73" s="373"/>
      <c r="AJ73" s="374">
        <v>18.16868878443772</v>
      </c>
      <c r="AK73" s="373"/>
      <c r="AL73" s="374">
        <v>9.2909408827721069</v>
      </c>
      <c r="AM73" s="373"/>
      <c r="AN73" s="374">
        <v>10.876900291413317</v>
      </c>
      <c r="AO73" s="373"/>
      <c r="AP73" s="374">
        <v>4.9728478789874142</v>
      </c>
      <c r="AQ73" s="373"/>
      <c r="AR73" s="374">
        <v>5.2771632302390064</v>
      </c>
      <c r="AS73" s="373"/>
      <c r="AT73" s="374">
        <v>7.1644716734216702</v>
      </c>
      <c r="AU73" s="373"/>
      <c r="AV73" s="374">
        <v>6.6976114847238426</v>
      </c>
      <c r="AW73" s="373"/>
      <c r="AX73" s="374">
        <v>9.7895428326721365</v>
      </c>
      <c r="AY73" s="373"/>
      <c r="AZ73" s="374">
        <v>11.858932042792835</v>
      </c>
      <c r="BA73" s="373"/>
      <c r="BB73" s="374">
        <v>20.298777446961772</v>
      </c>
      <c r="BC73" s="373"/>
      <c r="BD73" s="374">
        <v>17.861044587458434</v>
      </c>
      <c r="BE73" s="373"/>
      <c r="BF73" s="374">
        <v>18.641251082718149</v>
      </c>
      <c r="BG73" s="373"/>
      <c r="BH73" s="374">
        <v>36.392869950503957</v>
      </c>
      <c r="BI73" s="373" t="s">
        <v>743</v>
      </c>
      <c r="BJ73" s="375">
        <v>39.694497723590821</v>
      </c>
      <c r="BK73" s="373"/>
      <c r="BL73" s="375">
        <v>42.782516859695633</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6.0643155156276141</v>
      </c>
      <c r="G74" s="373"/>
      <c r="H74" s="374">
        <v>4.1636266403063749</v>
      </c>
      <c r="I74" s="373"/>
      <c r="J74" s="374">
        <v>3.1751286889576216</v>
      </c>
      <c r="K74" s="373"/>
      <c r="L74" s="374">
        <v>3.7376835504217132</v>
      </c>
      <c r="M74" s="373"/>
      <c r="N74" s="374">
        <v>3.7971375832366694</v>
      </c>
      <c r="O74" s="373"/>
      <c r="P74" s="374">
        <v>4.6492233480152425</v>
      </c>
      <c r="Q74" s="373"/>
      <c r="R74" s="374">
        <v>3.1960140933997154</v>
      </c>
      <c r="S74" s="373"/>
      <c r="T74" s="374">
        <v>3.71131244922972</v>
      </c>
      <c r="U74" s="373"/>
      <c r="V74" s="374">
        <v>3.6835341609555035</v>
      </c>
      <c r="W74" s="373"/>
      <c r="X74" s="374">
        <v>3.4951784515717303</v>
      </c>
      <c r="Y74" s="373"/>
      <c r="Z74" s="374">
        <v>5.4702723680026164</v>
      </c>
      <c r="AA74" s="373"/>
      <c r="AB74" s="374">
        <v>7.5191999043053972</v>
      </c>
      <c r="AC74" s="373"/>
      <c r="AD74" s="374">
        <v>9.8797933504622453</v>
      </c>
      <c r="AE74" s="373"/>
      <c r="AF74" s="374">
        <v>12.58533357009377</v>
      </c>
      <c r="AG74" s="373"/>
      <c r="AH74" s="374">
        <v>8.8673764798878629</v>
      </c>
      <c r="AI74" s="373"/>
      <c r="AJ74" s="374">
        <v>10.120621153020224</v>
      </c>
      <c r="AK74" s="373"/>
      <c r="AL74" s="374">
        <v>8.9995367682674328</v>
      </c>
      <c r="AM74" s="373"/>
      <c r="AN74" s="374">
        <v>8.9840167793454704</v>
      </c>
      <c r="AO74" s="373"/>
      <c r="AP74" s="374">
        <v>0.71475939646485609</v>
      </c>
      <c r="AQ74" s="373"/>
      <c r="AR74" s="374">
        <v>0.74013125361157772</v>
      </c>
      <c r="AS74" s="373"/>
      <c r="AT74" s="374">
        <v>0.95097235972029581</v>
      </c>
      <c r="AU74" s="373"/>
      <c r="AV74" s="374">
        <v>0.78626840319383706</v>
      </c>
      <c r="AW74" s="373"/>
      <c r="AX74" s="374">
        <v>0.94814266332739894</v>
      </c>
      <c r="AY74" s="373"/>
      <c r="AZ74" s="374">
        <v>0.80457334930037783</v>
      </c>
      <c r="BA74" s="373"/>
      <c r="BB74" s="374">
        <v>0.89336282789088761</v>
      </c>
      <c r="BC74" s="373"/>
      <c r="BD74" s="374">
        <v>0.72958907715069654</v>
      </c>
      <c r="BE74" s="373"/>
      <c r="BF74" s="374">
        <v>0.74155057844861694</v>
      </c>
      <c r="BG74" s="373"/>
      <c r="BH74" s="374">
        <v>1.2506368803274108</v>
      </c>
      <c r="BI74" s="373"/>
      <c r="BJ74" s="375">
        <v>1.1494393813842994</v>
      </c>
      <c r="BK74" s="373"/>
      <c r="BL74" s="375">
        <v>1.2226915089729615</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40.593130057411379</v>
      </c>
      <c r="G75" s="373"/>
      <c r="H75" s="374">
        <v>26.890926807743632</v>
      </c>
      <c r="I75" s="373"/>
      <c r="J75" s="374">
        <v>35.865241004836925</v>
      </c>
      <c r="K75" s="373"/>
      <c r="L75" s="374">
        <v>36.444420672617731</v>
      </c>
      <c r="M75" s="373"/>
      <c r="N75" s="374">
        <v>25.268973860791611</v>
      </c>
      <c r="O75" s="373"/>
      <c r="P75" s="374">
        <v>15.989019540385373</v>
      </c>
      <c r="Q75" s="373"/>
      <c r="R75" s="374">
        <v>18.927159957852556</v>
      </c>
      <c r="S75" s="373"/>
      <c r="T75" s="374">
        <v>15.251374146146363</v>
      </c>
      <c r="U75" s="373"/>
      <c r="V75" s="374">
        <v>15.979906104583119</v>
      </c>
      <c r="W75" s="373"/>
      <c r="X75" s="374">
        <v>15.580008907169287</v>
      </c>
      <c r="Y75" s="373"/>
      <c r="Z75" s="374">
        <v>15.672498134093386</v>
      </c>
      <c r="AA75" s="373"/>
      <c r="AB75" s="374">
        <v>10.004877795419919</v>
      </c>
      <c r="AC75" s="373"/>
      <c r="AD75" s="374">
        <v>9.4356228110125446</v>
      </c>
      <c r="AE75" s="373"/>
      <c r="AF75" s="374">
        <v>8.3520850056076839</v>
      </c>
      <c r="AG75" s="373"/>
      <c r="AH75" s="374">
        <v>7.5174302065310892</v>
      </c>
      <c r="AI75" s="373"/>
      <c r="AJ75" s="374">
        <v>5.7674882916613353</v>
      </c>
      <c r="AK75" s="373"/>
      <c r="AL75" s="374">
        <v>5.4553294516182342</v>
      </c>
      <c r="AM75" s="373"/>
      <c r="AN75" s="374">
        <v>4.8972533031430237</v>
      </c>
      <c r="AO75" s="373"/>
      <c r="AP75" s="374">
        <v>1.0868052839023992</v>
      </c>
      <c r="AQ75" s="373"/>
      <c r="AR75" s="374">
        <v>1.1449828783643821</v>
      </c>
      <c r="AS75" s="373"/>
      <c r="AT75" s="374">
        <v>1.6099790282912205</v>
      </c>
      <c r="AU75" s="373"/>
      <c r="AV75" s="374">
        <v>1.4152355970913464</v>
      </c>
      <c r="AW75" s="373"/>
      <c r="AX75" s="374">
        <v>1.5311969687921274</v>
      </c>
      <c r="AY75" s="373"/>
      <c r="AZ75" s="374">
        <v>1.3194886071685303</v>
      </c>
      <c r="BA75" s="373"/>
      <c r="BB75" s="374">
        <v>1.438102656927627</v>
      </c>
      <c r="BC75" s="373"/>
      <c r="BD75" s="374">
        <v>0.92997759439492322</v>
      </c>
      <c r="BE75" s="373"/>
      <c r="BF75" s="374">
        <v>0.92766386261780776</v>
      </c>
      <c r="BG75" s="373"/>
      <c r="BH75" s="374">
        <v>1.310522065883222</v>
      </c>
      <c r="BI75" s="373"/>
      <c r="BJ75" s="375">
        <v>1.2737878427018625</v>
      </c>
      <c r="BK75" s="373"/>
      <c r="BL75" s="375">
        <v>1.2649875347016886</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37.14346023450296</v>
      </c>
      <c r="G76" s="373"/>
      <c r="H76" s="374">
        <v>49.638341113539838</v>
      </c>
      <c r="I76" s="373"/>
      <c r="J76" s="374">
        <v>63.995344107244101</v>
      </c>
      <c r="K76" s="373"/>
      <c r="L76" s="374">
        <v>92.215987329661687</v>
      </c>
      <c r="M76" s="373"/>
      <c r="N76" s="374">
        <v>52.964575035629167</v>
      </c>
      <c r="O76" s="373"/>
      <c r="P76" s="374">
        <v>92.94590074832189</v>
      </c>
      <c r="Q76" s="373"/>
      <c r="R76" s="374">
        <v>82.472573227965469</v>
      </c>
      <c r="S76" s="373"/>
      <c r="T76" s="374">
        <v>80.759997948895617</v>
      </c>
      <c r="U76" s="373"/>
      <c r="V76" s="374">
        <v>68.883497182331269</v>
      </c>
      <c r="W76" s="373"/>
      <c r="X76" s="374">
        <v>60.678533738399167</v>
      </c>
      <c r="Y76" s="373"/>
      <c r="Z76" s="374">
        <v>72.754249606066153</v>
      </c>
      <c r="AA76" s="373"/>
      <c r="AB76" s="374">
        <v>77.024931509069262</v>
      </c>
      <c r="AC76" s="373"/>
      <c r="AD76" s="374">
        <v>67.573144734947689</v>
      </c>
      <c r="AE76" s="373"/>
      <c r="AF76" s="374">
        <v>64.373562630090504</v>
      </c>
      <c r="AG76" s="373"/>
      <c r="AH76" s="374">
        <v>67.605785245013564</v>
      </c>
      <c r="AI76" s="373"/>
      <c r="AJ76" s="374">
        <v>51.88317997945267</v>
      </c>
      <c r="AK76" s="373"/>
      <c r="AL76" s="374">
        <v>34.385303592659227</v>
      </c>
      <c r="AM76" s="373"/>
      <c r="AN76" s="374">
        <v>36.446306456201356</v>
      </c>
      <c r="AO76" s="373"/>
      <c r="AP76" s="374">
        <v>14.861383157773936</v>
      </c>
      <c r="AQ76" s="373"/>
      <c r="AR76" s="374">
        <v>15.037504507836996</v>
      </c>
      <c r="AS76" s="373"/>
      <c r="AT76" s="374">
        <v>20.014994427211811</v>
      </c>
      <c r="AU76" s="373"/>
      <c r="AV76" s="374">
        <v>16.291567024192439</v>
      </c>
      <c r="AW76" s="373"/>
      <c r="AX76" s="374">
        <v>20.018615723227732</v>
      </c>
      <c r="AY76" s="373"/>
      <c r="AZ76" s="374">
        <v>17.548187269394859</v>
      </c>
      <c r="BA76" s="373"/>
      <c r="BB76" s="374">
        <v>18.72976436299955</v>
      </c>
      <c r="BC76" s="373"/>
      <c r="BD76" s="374">
        <v>16.187714778254929</v>
      </c>
      <c r="BE76" s="373"/>
      <c r="BF76" s="374">
        <v>17.583335449912017</v>
      </c>
      <c r="BG76" s="373"/>
      <c r="BH76" s="374">
        <v>27.928586461519107</v>
      </c>
      <c r="BI76" s="373"/>
      <c r="BJ76" s="375">
        <v>27.218318970629781</v>
      </c>
      <c r="BK76" s="373"/>
      <c r="BL76" s="375">
        <v>27.768133952658598</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388.08148468356285</v>
      </c>
      <c r="G77" s="373"/>
      <c r="H77" s="370">
        <v>282.58300705518712</v>
      </c>
      <c r="I77" s="373"/>
      <c r="J77" s="370">
        <v>393.26259709448834</v>
      </c>
      <c r="K77" s="373"/>
      <c r="L77" s="370">
        <v>440.20230944974037</v>
      </c>
      <c r="M77" s="373"/>
      <c r="N77" s="370">
        <v>471.14569612220276</v>
      </c>
      <c r="O77" s="373"/>
      <c r="P77" s="370">
        <v>428.81501198643667</v>
      </c>
      <c r="Q77" s="373"/>
      <c r="R77" s="370">
        <v>497.21872539014447</v>
      </c>
      <c r="S77" s="373"/>
      <c r="T77" s="370">
        <v>416.14551677706345</v>
      </c>
      <c r="U77" s="373"/>
      <c r="V77" s="370">
        <v>437.00814909418256</v>
      </c>
      <c r="W77" s="373"/>
      <c r="X77" s="370">
        <v>378.14719474375482</v>
      </c>
      <c r="Y77" s="373"/>
      <c r="Z77" s="370">
        <v>448.4464242301529</v>
      </c>
      <c r="AA77" s="373"/>
      <c r="AB77" s="370">
        <v>370.64759160872586</v>
      </c>
      <c r="AC77" s="373"/>
      <c r="AD77" s="370">
        <v>301.98492435204861</v>
      </c>
      <c r="AE77" s="373"/>
      <c r="AF77" s="370">
        <v>264.13898280697362</v>
      </c>
      <c r="AG77" s="373"/>
      <c r="AH77" s="370">
        <v>306.42888651610946</v>
      </c>
      <c r="AI77" s="373"/>
      <c r="AJ77" s="370">
        <v>258.35635568251422</v>
      </c>
      <c r="AK77" s="373"/>
      <c r="AL77" s="370">
        <v>168.08229841130213</v>
      </c>
      <c r="AM77" s="373"/>
      <c r="AN77" s="370">
        <v>151.98817392232971</v>
      </c>
      <c r="AO77" s="373"/>
      <c r="AP77" s="370">
        <v>3.8005883288311595</v>
      </c>
      <c r="AQ77" s="373"/>
      <c r="AR77" s="370">
        <v>3.8171423782816452</v>
      </c>
      <c r="AS77" s="373"/>
      <c r="AT77" s="370">
        <v>4.9764167930538061</v>
      </c>
      <c r="AU77" s="373"/>
      <c r="AV77" s="370">
        <v>3.9807515794985164</v>
      </c>
      <c r="AW77" s="373"/>
      <c r="AX77" s="370">
        <v>4.8351727885952567</v>
      </c>
      <c r="AY77" s="373"/>
      <c r="AZ77" s="370">
        <v>3.9572816094729402</v>
      </c>
      <c r="BA77" s="373"/>
      <c r="BB77" s="370">
        <v>15.124898741034666</v>
      </c>
      <c r="BC77" s="373"/>
      <c r="BD77" s="370">
        <v>12.491960972709489</v>
      </c>
      <c r="BE77" s="373"/>
      <c r="BF77" s="370">
        <v>12.258061521491314</v>
      </c>
      <c r="BG77" s="373"/>
      <c r="BH77" s="370">
        <v>18.011172997864598</v>
      </c>
      <c r="BI77" s="373"/>
      <c r="BJ77" s="371">
        <v>15.805865883862978</v>
      </c>
      <c r="BK77" s="373"/>
      <c r="BL77" s="371">
        <v>5.2091122481228345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238.78766086702237</v>
      </c>
      <c r="G78" s="373"/>
      <c r="H78" s="370">
        <v>233.01386808868892</v>
      </c>
      <c r="I78" s="373"/>
      <c r="J78" s="370">
        <v>251.58854729890101</v>
      </c>
      <c r="K78" s="373"/>
      <c r="L78" s="370">
        <v>250.98277500770755</v>
      </c>
      <c r="M78" s="373"/>
      <c r="N78" s="370">
        <v>255.54303535599294</v>
      </c>
      <c r="O78" s="373"/>
      <c r="P78" s="370">
        <v>209.52605806045239</v>
      </c>
      <c r="Q78" s="373"/>
      <c r="R78" s="370">
        <v>266.1108295290561</v>
      </c>
      <c r="S78" s="373"/>
      <c r="T78" s="370">
        <v>239.1545885185885</v>
      </c>
      <c r="U78" s="373"/>
      <c r="V78" s="370">
        <v>252.86736969639412</v>
      </c>
      <c r="W78" s="373"/>
      <c r="X78" s="370">
        <v>205.83898884221395</v>
      </c>
      <c r="Y78" s="373"/>
      <c r="Z78" s="370">
        <v>235.38762069320725</v>
      </c>
      <c r="AA78" s="373"/>
      <c r="AB78" s="370">
        <v>187.23869900173452</v>
      </c>
      <c r="AC78" s="373"/>
      <c r="AD78" s="370">
        <v>157.34298697083386</v>
      </c>
      <c r="AE78" s="373"/>
      <c r="AF78" s="370">
        <v>149.99969485116196</v>
      </c>
      <c r="AG78" s="373"/>
      <c r="AH78" s="370">
        <v>151.53644118797925</v>
      </c>
      <c r="AI78" s="373"/>
      <c r="AJ78" s="370">
        <v>116.52460425167395</v>
      </c>
      <c r="AK78" s="373"/>
      <c r="AL78" s="370">
        <v>80.458230376438976</v>
      </c>
      <c r="AM78" s="373"/>
      <c r="AN78" s="370">
        <v>73.680782542782453</v>
      </c>
      <c r="AO78" s="373"/>
      <c r="AP78" s="370">
        <v>5.0519939945719168</v>
      </c>
      <c r="AQ78" s="373"/>
      <c r="AR78" s="370">
        <v>5.1073919073605634</v>
      </c>
      <c r="AS78" s="373"/>
      <c r="AT78" s="370">
        <v>6.7039666675292651</v>
      </c>
      <c r="AU78" s="373"/>
      <c r="AV78" s="370">
        <v>5.4942685831780578</v>
      </c>
      <c r="AW78" s="373"/>
      <c r="AX78" s="370">
        <v>6.5740325564710904</v>
      </c>
      <c r="AY78" s="373"/>
      <c r="AZ78" s="370">
        <v>5.5795373026768997</v>
      </c>
      <c r="BA78" s="373"/>
      <c r="BB78" s="370">
        <v>7.0020895732662041</v>
      </c>
      <c r="BC78" s="373"/>
      <c r="BD78" s="370">
        <v>5.8914803408300749</v>
      </c>
      <c r="BE78" s="373"/>
      <c r="BF78" s="370">
        <v>5.9327080565251391</v>
      </c>
      <c r="BG78" s="373"/>
      <c r="BH78" s="370">
        <v>9.7078323328750162</v>
      </c>
      <c r="BI78" s="373"/>
      <c r="BJ78" s="371">
        <v>8.4026298453813695</v>
      </c>
      <c r="BK78" s="373"/>
      <c r="BL78" s="371">
        <v>7.4365355798414248</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384.1726437182574</v>
      </c>
      <c r="G79" s="373"/>
      <c r="H79" s="370">
        <v>471.61538097920646</v>
      </c>
      <c r="I79" s="373"/>
      <c r="J79" s="370">
        <v>361.71405182283627</v>
      </c>
      <c r="K79" s="373"/>
      <c r="L79" s="370">
        <v>342.29641915926408</v>
      </c>
      <c r="M79" s="373"/>
      <c r="N79" s="370">
        <v>329.80909985136185</v>
      </c>
      <c r="O79" s="373"/>
      <c r="P79" s="370">
        <v>277.74078279108772</v>
      </c>
      <c r="Q79" s="373"/>
      <c r="R79" s="370">
        <v>328.30325172910119</v>
      </c>
      <c r="S79" s="373"/>
      <c r="T79" s="370">
        <v>265.54076726849036</v>
      </c>
      <c r="U79" s="373"/>
      <c r="V79" s="370">
        <v>245.96042925817065</v>
      </c>
      <c r="W79" s="373"/>
      <c r="X79" s="370">
        <v>198.73049266094083</v>
      </c>
      <c r="Y79" s="373"/>
      <c r="Z79" s="370">
        <v>206.20920581872466</v>
      </c>
      <c r="AA79" s="373"/>
      <c r="AB79" s="370">
        <v>170.39383545226292</v>
      </c>
      <c r="AC79" s="373"/>
      <c r="AD79" s="370">
        <v>177.05097596439609</v>
      </c>
      <c r="AE79" s="373"/>
      <c r="AF79" s="370">
        <v>158.77479222326809</v>
      </c>
      <c r="AG79" s="373"/>
      <c r="AH79" s="370">
        <v>149.25506402618424</v>
      </c>
      <c r="AI79" s="373"/>
      <c r="AJ79" s="370">
        <v>118.38188078563918</v>
      </c>
      <c r="AK79" s="373"/>
      <c r="AL79" s="370">
        <v>78.816229691663551</v>
      </c>
      <c r="AM79" s="373"/>
      <c r="AN79" s="370">
        <v>74.176792949272226</v>
      </c>
      <c r="AO79" s="373"/>
      <c r="AP79" s="370">
        <v>7.1000525054066976</v>
      </c>
      <c r="AQ79" s="373"/>
      <c r="AR79" s="370">
        <v>7.7679051366066867</v>
      </c>
      <c r="AS79" s="373"/>
      <c r="AT79" s="370">
        <v>10.093670475497271</v>
      </c>
      <c r="AU79" s="373"/>
      <c r="AV79" s="370">
        <v>7.8459823983378065</v>
      </c>
      <c r="AW79" s="373"/>
      <c r="AX79" s="370">
        <v>10.928986473962796</v>
      </c>
      <c r="AY79" s="373"/>
      <c r="AZ79" s="370">
        <v>9.0061111072934743</v>
      </c>
      <c r="BA79" s="373"/>
      <c r="BB79" s="370">
        <v>10.653639073433443</v>
      </c>
      <c r="BC79" s="373"/>
      <c r="BD79" s="370">
        <v>9.3082114274579961</v>
      </c>
      <c r="BE79" s="373"/>
      <c r="BF79" s="370">
        <v>9.5361611709912992</v>
      </c>
      <c r="BG79" s="373"/>
      <c r="BH79" s="370">
        <v>16.518022032798392</v>
      </c>
      <c r="BI79" s="373"/>
      <c r="BJ79" s="371">
        <v>15.742158195988772</v>
      </c>
      <c r="BK79" s="373"/>
      <c r="BL79" s="371">
        <v>15.8352644858325</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320.20889800158727</v>
      </c>
      <c r="G80" s="373"/>
      <c r="H80" s="374">
        <v>339.2713349060561</v>
      </c>
      <c r="I80" s="373"/>
      <c r="J80" s="374">
        <v>289.01441527424066</v>
      </c>
      <c r="K80" s="373"/>
      <c r="L80" s="374">
        <v>256.26502037924342</v>
      </c>
      <c r="M80" s="373"/>
      <c r="N80" s="374">
        <v>255.51684421053343</v>
      </c>
      <c r="O80" s="373"/>
      <c r="P80" s="374">
        <v>233.50424606538218</v>
      </c>
      <c r="Q80" s="373"/>
      <c r="R80" s="374">
        <v>275.845510900531</v>
      </c>
      <c r="S80" s="373"/>
      <c r="T80" s="374">
        <v>222.75538768674414</v>
      </c>
      <c r="U80" s="373"/>
      <c r="V80" s="374">
        <v>209.51443933909525</v>
      </c>
      <c r="W80" s="373"/>
      <c r="X80" s="374">
        <v>169.30383851881771</v>
      </c>
      <c r="Y80" s="373"/>
      <c r="Z80" s="374">
        <v>165.47831472735137</v>
      </c>
      <c r="AA80" s="373"/>
      <c r="AB80" s="374">
        <v>135.90805889146961</v>
      </c>
      <c r="AC80" s="373"/>
      <c r="AD80" s="374">
        <v>146.19832109900238</v>
      </c>
      <c r="AE80" s="373"/>
      <c r="AF80" s="374">
        <v>139.77825074409427</v>
      </c>
      <c r="AG80" s="373"/>
      <c r="AH80" s="374">
        <v>130.53167986300406</v>
      </c>
      <c r="AI80" s="373"/>
      <c r="AJ80" s="374">
        <v>104.11614128985718</v>
      </c>
      <c r="AK80" s="373"/>
      <c r="AL80" s="374">
        <v>68.532551244442118</v>
      </c>
      <c r="AM80" s="373"/>
      <c r="AN80" s="374">
        <v>65.294562080693851</v>
      </c>
      <c r="AO80" s="373"/>
      <c r="AP80" s="374">
        <v>6.1421739355134379</v>
      </c>
      <c r="AQ80" s="373"/>
      <c r="AR80" s="374">
        <v>6.7914546185732352</v>
      </c>
      <c r="AS80" s="373"/>
      <c r="AT80" s="374">
        <v>8.8594252537571805</v>
      </c>
      <c r="AU80" s="373"/>
      <c r="AV80" s="374">
        <v>6.8950878125001234</v>
      </c>
      <c r="AW80" s="373"/>
      <c r="AX80" s="374">
        <v>9.6896193693701846</v>
      </c>
      <c r="AY80" s="373"/>
      <c r="AZ80" s="374">
        <v>7.9738250804725093</v>
      </c>
      <c r="BA80" s="373"/>
      <c r="BB80" s="374">
        <v>8.9591438588231185</v>
      </c>
      <c r="BC80" s="373"/>
      <c r="BD80" s="374">
        <v>7.8003437486858198</v>
      </c>
      <c r="BE80" s="373"/>
      <c r="BF80" s="374">
        <v>7.9833052189017213</v>
      </c>
      <c r="BG80" s="373"/>
      <c r="BH80" s="374">
        <v>13.745273777968187</v>
      </c>
      <c r="BI80" s="373"/>
      <c r="BJ80" s="375">
        <v>13.102883850861309</v>
      </c>
      <c r="BK80" s="373"/>
      <c r="BL80" s="375">
        <v>14.049918091161754</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63.963745716670125</v>
      </c>
      <c r="G81" s="373"/>
      <c r="H81" s="374">
        <v>132.34404607315037</v>
      </c>
      <c r="I81" s="373"/>
      <c r="J81" s="374">
        <v>72.69963654859562</v>
      </c>
      <c r="K81" s="373"/>
      <c r="L81" s="374">
        <v>86.031398780020666</v>
      </c>
      <c r="M81" s="373"/>
      <c r="N81" s="374">
        <v>74.292255640828429</v>
      </c>
      <c r="O81" s="373"/>
      <c r="P81" s="374">
        <v>44.236536725705527</v>
      </c>
      <c r="Q81" s="373"/>
      <c r="R81" s="374">
        <v>52.457740828570188</v>
      </c>
      <c r="S81" s="373"/>
      <c r="T81" s="374">
        <v>42.785379581746191</v>
      </c>
      <c r="U81" s="373"/>
      <c r="V81" s="374">
        <v>36.445989919075409</v>
      </c>
      <c r="W81" s="373"/>
      <c r="X81" s="374">
        <v>29.426654142123105</v>
      </c>
      <c r="Y81" s="373"/>
      <c r="Z81" s="374">
        <v>40.730891091373273</v>
      </c>
      <c r="AA81" s="373"/>
      <c r="AB81" s="374">
        <v>34.485776560793326</v>
      </c>
      <c r="AC81" s="373"/>
      <c r="AD81" s="374">
        <v>30.852654865393692</v>
      </c>
      <c r="AE81" s="373"/>
      <c r="AF81" s="374">
        <v>18.996541479173832</v>
      </c>
      <c r="AG81" s="373"/>
      <c r="AH81" s="374">
        <v>18.723384163180189</v>
      </c>
      <c r="AI81" s="373"/>
      <c r="AJ81" s="374">
        <v>14.265739495782006</v>
      </c>
      <c r="AK81" s="373"/>
      <c r="AL81" s="374">
        <v>10.28367844722143</v>
      </c>
      <c r="AM81" s="373"/>
      <c r="AN81" s="374">
        <v>8.8822308685783717</v>
      </c>
      <c r="AO81" s="373"/>
      <c r="AP81" s="374">
        <v>0.95787856989325948</v>
      </c>
      <c r="AQ81" s="373"/>
      <c r="AR81" s="374">
        <v>0.97645051803345118</v>
      </c>
      <c r="AS81" s="373"/>
      <c r="AT81" s="374">
        <v>1.2342452217400912</v>
      </c>
      <c r="AU81" s="373"/>
      <c r="AV81" s="374">
        <v>0.9508945858376836</v>
      </c>
      <c r="AW81" s="373"/>
      <c r="AX81" s="374">
        <v>1.2393671045926116</v>
      </c>
      <c r="AY81" s="373"/>
      <c r="AZ81" s="374">
        <v>1.0322860268209648</v>
      </c>
      <c r="BA81" s="373"/>
      <c r="BB81" s="374">
        <v>1.6944952146103243</v>
      </c>
      <c r="BC81" s="373"/>
      <c r="BD81" s="374">
        <v>1.5078676787721756</v>
      </c>
      <c r="BE81" s="373"/>
      <c r="BF81" s="374">
        <v>1.5528559520895788</v>
      </c>
      <c r="BG81" s="373"/>
      <c r="BH81" s="374">
        <v>2.7727482548302054</v>
      </c>
      <c r="BI81" s="373"/>
      <c r="BJ81" s="375">
        <v>2.6392743451274634</v>
      </c>
      <c r="BK81" s="373"/>
      <c r="BL81" s="375">
        <v>1.7853463946707464</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108.10957570398146</v>
      </c>
      <c r="G82" s="373"/>
      <c r="H82" s="370">
        <v>159.84232375929975</v>
      </c>
      <c r="I82" s="373"/>
      <c r="J82" s="370">
        <v>155.37213165935165</v>
      </c>
      <c r="K82" s="373"/>
      <c r="L82" s="370">
        <v>133.81613575837684</v>
      </c>
      <c r="M82" s="373"/>
      <c r="N82" s="370">
        <v>146.89762045879522</v>
      </c>
      <c r="O82" s="373"/>
      <c r="P82" s="370">
        <v>78.160943308664571</v>
      </c>
      <c r="Q82" s="373"/>
      <c r="R82" s="370">
        <v>90.519085401461368</v>
      </c>
      <c r="S82" s="373"/>
      <c r="T82" s="370">
        <v>88.80325477560838</v>
      </c>
      <c r="U82" s="373"/>
      <c r="V82" s="370">
        <v>73.64775976515358</v>
      </c>
      <c r="W82" s="373"/>
      <c r="X82" s="370">
        <v>51.943498552082538</v>
      </c>
      <c r="Y82" s="373"/>
      <c r="Z82" s="370">
        <v>89.889459107717528</v>
      </c>
      <c r="AA82" s="373"/>
      <c r="AB82" s="370">
        <v>78.197300698259582</v>
      </c>
      <c r="AC82" s="373"/>
      <c r="AD82" s="370">
        <v>87.39443379107577</v>
      </c>
      <c r="AE82" s="373"/>
      <c r="AF82" s="370">
        <v>51.819403351600357</v>
      </c>
      <c r="AG82" s="373"/>
      <c r="AH82" s="370">
        <v>84.355960865096748</v>
      </c>
      <c r="AI82" s="373"/>
      <c r="AJ82" s="370">
        <v>68.035926204557285</v>
      </c>
      <c r="AK82" s="373"/>
      <c r="AL82" s="370">
        <v>52.533639445917458</v>
      </c>
      <c r="AM82" s="373"/>
      <c r="AN82" s="370">
        <v>52.712138431489358</v>
      </c>
      <c r="AO82" s="373"/>
      <c r="AP82" s="370">
        <v>3.7577302402492201</v>
      </c>
      <c r="AQ82" s="373"/>
      <c r="AR82" s="370">
        <v>3.6897358556804996</v>
      </c>
      <c r="AS82" s="373"/>
      <c r="AT82" s="370">
        <v>4.6996996111361895</v>
      </c>
      <c r="AU82" s="373"/>
      <c r="AV82" s="370">
        <v>3.7018909923025447</v>
      </c>
      <c r="AW82" s="373"/>
      <c r="AX82" s="370">
        <v>4.4166354503692027</v>
      </c>
      <c r="AY82" s="373"/>
      <c r="AZ82" s="370">
        <v>3.6791930923582887</v>
      </c>
      <c r="BA82" s="373"/>
      <c r="BB82" s="370">
        <v>4.0218490799134106</v>
      </c>
      <c r="BC82" s="373"/>
      <c r="BD82" s="370">
        <v>3.4473607555109602</v>
      </c>
      <c r="BE82" s="373"/>
      <c r="BF82" s="370">
        <v>3.5697815360047489</v>
      </c>
      <c r="BG82" s="373"/>
      <c r="BH82" s="370">
        <v>6.0960606687813605</v>
      </c>
      <c r="BI82" s="373"/>
      <c r="BJ82" s="371">
        <v>5.756087922881763</v>
      </c>
      <c r="BK82" s="373"/>
      <c r="BL82" s="371">
        <v>5.4939065847832556</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72.834146812455742</v>
      </c>
      <c r="G83" s="373"/>
      <c r="H83" s="374">
        <v>114.03223778409259</v>
      </c>
      <c r="I83" s="373"/>
      <c r="J83" s="374">
        <v>113.52205842175889</v>
      </c>
      <c r="K83" s="373"/>
      <c r="L83" s="374">
        <v>100.02354307182939</v>
      </c>
      <c r="M83" s="373"/>
      <c r="N83" s="374">
        <v>101.59517843316317</v>
      </c>
      <c r="O83" s="373"/>
      <c r="P83" s="374">
        <v>55.079277737135335</v>
      </c>
      <c r="Q83" s="373"/>
      <c r="R83" s="374">
        <v>69.70198945276266</v>
      </c>
      <c r="S83" s="373"/>
      <c r="T83" s="374">
        <v>70.215212311507457</v>
      </c>
      <c r="U83" s="373"/>
      <c r="V83" s="374">
        <v>57.303390128747566</v>
      </c>
      <c r="W83" s="373"/>
      <c r="X83" s="374">
        <v>38.081173735240796</v>
      </c>
      <c r="Y83" s="373"/>
      <c r="Z83" s="374">
        <v>69.572137272914247</v>
      </c>
      <c r="AA83" s="373"/>
      <c r="AB83" s="374">
        <v>64.088997920422059</v>
      </c>
      <c r="AC83" s="373"/>
      <c r="AD83" s="374">
        <v>73.282331940552126</v>
      </c>
      <c r="AE83" s="373"/>
      <c r="AF83" s="374">
        <v>41.460755364876107</v>
      </c>
      <c r="AG83" s="373"/>
      <c r="AH83" s="374">
        <v>74.801260708133668</v>
      </c>
      <c r="AI83" s="373"/>
      <c r="AJ83" s="374">
        <v>60.246087599271327</v>
      </c>
      <c r="AK83" s="373"/>
      <c r="AL83" s="374">
        <v>46.287935691351116</v>
      </c>
      <c r="AM83" s="373"/>
      <c r="AN83" s="374">
        <v>45.875712829978347</v>
      </c>
      <c r="AO83" s="373"/>
      <c r="AP83" s="374">
        <v>1.3447705935262386</v>
      </c>
      <c r="AQ83" s="373"/>
      <c r="AR83" s="374">
        <v>1.3167739211895797</v>
      </c>
      <c r="AS83" s="373"/>
      <c r="AT83" s="374">
        <v>1.6345220067685653</v>
      </c>
      <c r="AU83" s="373"/>
      <c r="AV83" s="374">
        <v>1.294986862703404</v>
      </c>
      <c r="AW83" s="373"/>
      <c r="AX83" s="374">
        <v>1.6188186303826213</v>
      </c>
      <c r="AY83" s="373"/>
      <c r="AZ83" s="374">
        <v>1.343612968892828</v>
      </c>
      <c r="BA83" s="373"/>
      <c r="BB83" s="374">
        <v>1.6183248495664941</v>
      </c>
      <c r="BC83" s="373"/>
      <c r="BD83" s="374">
        <v>1.4111343578886464</v>
      </c>
      <c r="BE83" s="373"/>
      <c r="BF83" s="374">
        <v>1.5611132555016101</v>
      </c>
      <c r="BG83" s="373"/>
      <c r="BH83" s="374">
        <v>2.9605853404619364</v>
      </c>
      <c r="BI83" s="373"/>
      <c r="BJ83" s="375">
        <v>2.8163401758724729</v>
      </c>
      <c r="BK83" s="373"/>
      <c r="BL83" s="375">
        <v>2.5136271491136468</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35.275428891525721</v>
      </c>
      <c r="G84" s="373"/>
      <c r="H84" s="374">
        <v>45.810085975207159</v>
      </c>
      <c r="I84" s="373"/>
      <c r="J84" s="374">
        <v>41.850073237592774</v>
      </c>
      <c r="K84" s="373"/>
      <c r="L84" s="374">
        <v>33.792592686547444</v>
      </c>
      <c r="M84" s="373"/>
      <c r="N84" s="374">
        <v>45.302442025632047</v>
      </c>
      <c r="O84" s="373"/>
      <c r="P84" s="374">
        <v>23.081665571529228</v>
      </c>
      <c r="Q84" s="373"/>
      <c r="R84" s="374">
        <v>20.817095948698711</v>
      </c>
      <c r="S84" s="373"/>
      <c r="T84" s="374">
        <v>18.588042464100919</v>
      </c>
      <c r="U84" s="373"/>
      <c r="V84" s="374">
        <v>16.344369636406007</v>
      </c>
      <c r="W84" s="373"/>
      <c r="X84" s="374">
        <v>13.862324816841742</v>
      </c>
      <c r="Y84" s="373"/>
      <c r="Z84" s="374">
        <v>20.317321834803284</v>
      </c>
      <c r="AA84" s="373"/>
      <c r="AB84" s="374">
        <v>14.108302777837521</v>
      </c>
      <c r="AC84" s="373"/>
      <c r="AD84" s="374">
        <v>14.11210185052364</v>
      </c>
      <c r="AE84" s="373"/>
      <c r="AF84" s="374">
        <v>10.35864798672425</v>
      </c>
      <c r="AG84" s="373"/>
      <c r="AH84" s="374">
        <v>9.5547001569630758</v>
      </c>
      <c r="AI84" s="373"/>
      <c r="AJ84" s="374">
        <v>7.7898386052859552</v>
      </c>
      <c r="AK84" s="373"/>
      <c r="AL84" s="374">
        <v>6.2457037545663399</v>
      </c>
      <c r="AM84" s="373"/>
      <c r="AN84" s="374">
        <v>6.8364256015110101</v>
      </c>
      <c r="AO84" s="373"/>
      <c r="AP84" s="374">
        <v>2.4129596467229817</v>
      </c>
      <c r="AQ84" s="373"/>
      <c r="AR84" s="374">
        <v>2.3729619344909199</v>
      </c>
      <c r="AS84" s="373"/>
      <c r="AT84" s="374">
        <v>3.0651776043676242</v>
      </c>
      <c r="AU84" s="373"/>
      <c r="AV84" s="374">
        <v>2.4069041295991407</v>
      </c>
      <c r="AW84" s="373"/>
      <c r="AX84" s="374">
        <v>2.7978168199865814</v>
      </c>
      <c r="AY84" s="373"/>
      <c r="AZ84" s="374">
        <v>2.3355801234654607</v>
      </c>
      <c r="BA84" s="373"/>
      <c r="BB84" s="374">
        <v>2.4035242303469166</v>
      </c>
      <c r="BC84" s="373"/>
      <c r="BD84" s="374">
        <v>2.0362263976223138</v>
      </c>
      <c r="BE84" s="373"/>
      <c r="BF84" s="374">
        <v>2.0086682805031386</v>
      </c>
      <c r="BG84" s="373"/>
      <c r="BH84" s="374">
        <v>3.1354753283194237</v>
      </c>
      <c r="BI84" s="373"/>
      <c r="BJ84" s="375">
        <v>2.9397477470092901</v>
      </c>
      <c r="BK84" s="373"/>
      <c r="BL84" s="375">
        <v>2.9802794356696092</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68.201237104449646</v>
      </c>
      <c r="G85" s="373"/>
      <c r="H85" s="370">
        <v>87.532475566082951</v>
      </c>
      <c r="I85" s="373"/>
      <c r="J85" s="370">
        <v>73.130865264301335</v>
      </c>
      <c r="K85" s="373"/>
      <c r="L85" s="370">
        <v>66.805228058894713</v>
      </c>
      <c r="M85" s="373"/>
      <c r="N85" s="370">
        <v>53.926744942263042</v>
      </c>
      <c r="O85" s="373"/>
      <c r="P85" s="370">
        <v>62.906112942968171</v>
      </c>
      <c r="Q85" s="373"/>
      <c r="R85" s="370">
        <v>74.241419153553849</v>
      </c>
      <c r="S85" s="373"/>
      <c r="T85" s="370">
        <v>63.055019405857223</v>
      </c>
      <c r="U85" s="373"/>
      <c r="V85" s="370">
        <v>64.989155381327919</v>
      </c>
      <c r="W85" s="373"/>
      <c r="X85" s="370">
        <v>74.31416002098311</v>
      </c>
      <c r="Y85" s="373"/>
      <c r="Z85" s="370">
        <v>83.170915281786051</v>
      </c>
      <c r="AA85" s="373"/>
      <c r="AB85" s="370">
        <v>64.41069876061411</v>
      </c>
      <c r="AC85" s="373"/>
      <c r="AD85" s="370">
        <v>53.869069268578805</v>
      </c>
      <c r="AE85" s="373"/>
      <c r="AF85" s="370">
        <v>46.014341794793332</v>
      </c>
      <c r="AG85" s="373"/>
      <c r="AH85" s="370">
        <v>43.825383496984927</v>
      </c>
      <c r="AI85" s="373"/>
      <c r="AJ85" s="370">
        <v>35.199845694324878</v>
      </c>
      <c r="AK85" s="373"/>
      <c r="AL85" s="370">
        <v>23.711640526710546</v>
      </c>
      <c r="AM85" s="373"/>
      <c r="AN85" s="370">
        <v>22.898474180833876</v>
      </c>
      <c r="AO85" s="373"/>
      <c r="AP85" s="370">
        <v>6.4052356018433851</v>
      </c>
      <c r="AQ85" s="373"/>
      <c r="AR85" s="370">
        <v>6.2559626577797758</v>
      </c>
      <c r="AS85" s="373"/>
      <c r="AT85" s="370">
        <v>7.9489446261275205</v>
      </c>
      <c r="AU85" s="373"/>
      <c r="AV85" s="370">
        <v>6.2034591838478175</v>
      </c>
      <c r="AW85" s="373"/>
      <c r="AX85" s="370">
        <v>7.9170136242206306</v>
      </c>
      <c r="AY85" s="373"/>
      <c r="AZ85" s="370">
        <v>6.5099930711783625</v>
      </c>
      <c r="BA85" s="373"/>
      <c r="BB85" s="370">
        <v>7.6183946724605116</v>
      </c>
      <c r="BC85" s="373"/>
      <c r="BD85" s="370">
        <v>6.707930176526272</v>
      </c>
      <c r="BE85" s="373"/>
      <c r="BF85" s="370">
        <v>6.7774113840202812</v>
      </c>
      <c r="BG85" s="373"/>
      <c r="BH85" s="370">
        <v>11.00200601222188</v>
      </c>
      <c r="BI85" s="373"/>
      <c r="BJ85" s="371">
        <v>10.59655000974718</v>
      </c>
      <c r="BK85" s="373"/>
      <c r="BL85" s="371">
        <v>10.354810777292357</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18.524578858211811</v>
      </c>
      <c r="G86" s="373"/>
      <c r="H86" s="374">
        <v>12.012642729239495</v>
      </c>
      <c r="I86" s="373"/>
      <c r="J86" s="374">
        <v>17.37164731709899</v>
      </c>
      <c r="K86" s="373"/>
      <c r="L86" s="374">
        <v>10.824194952179186</v>
      </c>
      <c r="M86" s="373"/>
      <c r="N86" s="374">
        <v>14.699577616787536</v>
      </c>
      <c r="O86" s="373"/>
      <c r="P86" s="374">
        <v>14.968934702069301</v>
      </c>
      <c r="Q86" s="373"/>
      <c r="R86" s="374">
        <v>19.555212207761308</v>
      </c>
      <c r="S86" s="373"/>
      <c r="T86" s="374">
        <v>13.452448839760425</v>
      </c>
      <c r="U86" s="373"/>
      <c r="V86" s="374">
        <v>16.402412435810184</v>
      </c>
      <c r="W86" s="373"/>
      <c r="X86" s="374">
        <v>26.275178386749207</v>
      </c>
      <c r="Y86" s="373"/>
      <c r="Z86" s="374">
        <v>29.220217683568091</v>
      </c>
      <c r="AA86" s="373"/>
      <c r="AB86" s="374">
        <v>20.305703146753295</v>
      </c>
      <c r="AC86" s="373"/>
      <c r="AD86" s="374">
        <v>14.337260400034269</v>
      </c>
      <c r="AE86" s="373"/>
      <c r="AF86" s="374">
        <v>9.1975384853415427</v>
      </c>
      <c r="AG86" s="373"/>
      <c r="AH86" s="374">
        <v>9.8116530217130418</v>
      </c>
      <c r="AI86" s="373"/>
      <c r="AJ86" s="374">
        <v>8.0370429559833561</v>
      </c>
      <c r="AK86" s="373"/>
      <c r="AL86" s="374">
        <v>5.4043161077140969</v>
      </c>
      <c r="AM86" s="373"/>
      <c r="AN86" s="374">
        <v>5.0380835777788295</v>
      </c>
      <c r="AO86" s="373"/>
      <c r="AP86" s="374">
        <v>3.0404543840397129</v>
      </c>
      <c r="AQ86" s="373"/>
      <c r="AR86" s="374">
        <v>2.9237118119711067</v>
      </c>
      <c r="AS86" s="373"/>
      <c r="AT86" s="374">
        <v>3.7004271575741803</v>
      </c>
      <c r="AU86" s="373"/>
      <c r="AV86" s="374">
        <v>2.8936012106395883</v>
      </c>
      <c r="AW86" s="373"/>
      <c r="AX86" s="374">
        <v>3.5651927701781712</v>
      </c>
      <c r="AY86" s="373"/>
      <c r="AZ86" s="374">
        <v>2.9381543621726762</v>
      </c>
      <c r="BA86" s="373"/>
      <c r="BB86" s="374">
        <v>3.6237303400165239</v>
      </c>
      <c r="BC86" s="373"/>
      <c r="BD86" s="374">
        <v>3.1428656228323648</v>
      </c>
      <c r="BE86" s="373"/>
      <c r="BF86" s="374">
        <v>3.1495755704027455</v>
      </c>
      <c r="BG86" s="373"/>
      <c r="BH86" s="374">
        <v>5.0760880067846692</v>
      </c>
      <c r="BI86" s="373"/>
      <c r="BJ86" s="375">
        <v>5.0474023419523206</v>
      </c>
      <c r="BK86" s="373"/>
      <c r="BL86" s="375">
        <v>4.3656368973159845</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18.985258841948173</v>
      </c>
      <c r="G87" s="373"/>
      <c r="H87" s="374">
        <v>18.69422122363645</v>
      </c>
      <c r="I87" s="373"/>
      <c r="J87" s="374">
        <v>12.521588705142829</v>
      </c>
      <c r="K87" s="373"/>
      <c r="L87" s="374">
        <v>13.932829468170306</v>
      </c>
      <c r="M87" s="373"/>
      <c r="N87" s="374">
        <v>12.336550033309319</v>
      </c>
      <c r="O87" s="373"/>
      <c r="P87" s="374">
        <v>26.391827929817371</v>
      </c>
      <c r="Q87" s="373"/>
      <c r="R87" s="374">
        <v>31.705737489701626</v>
      </c>
      <c r="S87" s="373"/>
      <c r="T87" s="374">
        <v>28.140896992182501</v>
      </c>
      <c r="U87" s="373"/>
      <c r="V87" s="374">
        <v>30.539003246766594</v>
      </c>
      <c r="W87" s="373"/>
      <c r="X87" s="374">
        <v>26.228925228282133</v>
      </c>
      <c r="Y87" s="373"/>
      <c r="Z87" s="374">
        <v>31.236169017309333</v>
      </c>
      <c r="AA87" s="373"/>
      <c r="AB87" s="374">
        <v>26.953857775450576</v>
      </c>
      <c r="AC87" s="373"/>
      <c r="AD87" s="374">
        <v>24.811824028248587</v>
      </c>
      <c r="AE87" s="373"/>
      <c r="AF87" s="374">
        <v>20.705857703370874</v>
      </c>
      <c r="AG87" s="373"/>
      <c r="AH87" s="374">
        <v>10.547088821625653</v>
      </c>
      <c r="AI87" s="373"/>
      <c r="AJ87" s="374">
        <v>5.5988326355168025</v>
      </c>
      <c r="AK87" s="373"/>
      <c r="AL87" s="374">
        <v>4.0868554346483075</v>
      </c>
      <c r="AM87" s="373"/>
      <c r="AN87" s="374">
        <v>4.158340550813012</v>
      </c>
      <c r="AO87" s="373"/>
      <c r="AP87" s="374">
        <v>1.1647952933752748</v>
      </c>
      <c r="AQ87" s="373"/>
      <c r="AR87" s="374">
        <v>1.1590798053439195</v>
      </c>
      <c r="AS87" s="373"/>
      <c r="AT87" s="374">
        <v>1.4629089720962984</v>
      </c>
      <c r="AU87" s="373"/>
      <c r="AV87" s="374">
        <v>1.0974530727245968</v>
      </c>
      <c r="AW87" s="373"/>
      <c r="AX87" s="374">
        <v>1.4615746118387114</v>
      </c>
      <c r="AY87" s="373"/>
      <c r="AZ87" s="374">
        <v>1.161649740066852</v>
      </c>
      <c r="BA87" s="373"/>
      <c r="BB87" s="374">
        <v>1.246249750813341</v>
      </c>
      <c r="BC87" s="373"/>
      <c r="BD87" s="374">
        <v>1.1150086971894566</v>
      </c>
      <c r="BE87" s="373"/>
      <c r="BF87" s="374">
        <v>1.0790442140531955</v>
      </c>
      <c r="BG87" s="373"/>
      <c r="BH87" s="374">
        <v>1.7243281092272802</v>
      </c>
      <c r="BI87" s="373"/>
      <c r="BJ87" s="375">
        <v>1.5727621184153622</v>
      </c>
      <c r="BK87" s="373"/>
      <c r="BL87" s="375">
        <v>1.7500236511728511</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30.691399404289658</v>
      </c>
      <c r="G88" s="373"/>
      <c r="H88" s="374">
        <v>56.825611613207009</v>
      </c>
      <c r="I88" s="373"/>
      <c r="J88" s="374">
        <v>43.237629242059512</v>
      </c>
      <c r="K88" s="373"/>
      <c r="L88" s="374">
        <v>42.048203638545225</v>
      </c>
      <c r="M88" s="373"/>
      <c r="N88" s="374">
        <v>26.890617292166191</v>
      </c>
      <c r="O88" s="373"/>
      <c r="P88" s="374">
        <v>21.545350311081499</v>
      </c>
      <c r="Q88" s="373"/>
      <c r="R88" s="374">
        <v>22.980469456090919</v>
      </c>
      <c r="S88" s="373"/>
      <c r="T88" s="374">
        <v>21.461673573914293</v>
      </c>
      <c r="U88" s="373"/>
      <c r="V88" s="374">
        <v>18.047739698751144</v>
      </c>
      <c r="W88" s="373"/>
      <c r="X88" s="374">
        <v>21.810056405951762</v>
      </c>
      <c r="Y88" s="373"/>
      <c r="Z88" s="374">
        <v>22.714528580908627</v>
      </c>
      <c r="AA88" s="373"/>
      <c r="AB88" s="374">
        <v>17.151137838410232</v>
      </c>
      <c r="AC88" s="373"/>
      <c r="AD88" s="374">
        <v>14.719984840295949</v>
      </c>
      <c r="AE88" s="373"/>
      <c r="AF88" s="374">
        <v>16.110945606080914</v>
      </c>
      <c r="AG88" s="373"/>
      <c r="AH88" s="374">
        <v>23.466641653646228</v>
      </c>
      <c r="AI88" s="373"/>
      <c r="AJ88" s="374">
        <v>21.563970102824722</v>
      </c>
      <c r="AK88" s="373"/>
      <c r="AL88" s="374">
        <v>14.220468984348141</v>
      </c>
      <c r="AM88" s="373"/>
      <c r="AN88" s="374">
        <v>13.702050052242035</v>
      </c>
      <c r="AO88" s="373"/>
      <c r="AP88" s="374">
        <v>2.1999859244283981</v>
      </c>
      <c r="AQ88" s="373"/>
      <c r="AR88" s="374">
        <v>2.1731710404647502</v>
      </c>
      <c r="AS88" s="373"/>
      <c r="AT88" s="374">
        <v>2.7856084964570411</v>
      </c>
      <c r="AU88" s="373"/>
      <c r="AV88" s="374">
        <v>2.2124049004836324</v>
      </c>
      <c r="AW88" s="373"/>
      <c r="AX88" s="374">
        <v>2.890246242203748</v>
      </c>
      <c r="AY88" s="373"/>
      <c r="AZ88" s="374">
        <v>2.4101889689388352</v>
      </c>
      <c r="BA88" s="373"/>
      <c r="BB88" s="374">
        <v>2.7484145816306471</v>
      </c>
      <c r="BC88" s="373"/>
      <c r="BD88" s="374">
        <v>2.4500558565044503</v>
      </c>
      <c r="BE88" s="373"/>
      <c r="BF88" s="374">
        <v>2.5487915995643395</v>
      </c>
      <c r="BG88" s="373"/>
      <c r="BH88" s="374">
        <v>4.2015898962099296</v>
      </c>
      <c r="BI88" s="373"/>
      <c r="BJ88" s="375">
        <v>3.9763855493794966</v>
      </c>
      <c r="BK88" s="373"/>
      <c r="BL88" s="375">
        <v>4.2391502288035205</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6.1748050333276329E-2</v>
      </c>
      <c r="AQ90" s="373"/>
      <c r="AR90" s="370">
        <v>6.1882800623049211E-2</v>
      </c>
      <c r="AS90" s="373"/>
      <c r="AT90" s="370">
        <v>7.7006419450559541E-2</v>
      </c>
      <c r="AU90" s="373"/>
      <c r="AV90" s="370">
        <v>5.7934666559224385E-2</v>
      </c>
      <c r="AW90" s="373"/>
      <c r="AX90" s="370">
        <v>6.5575632715209428E-2</v>
      </c>
      <c r="AY90" s="373"/>
      <c r="AZ90" s="370">
        <v>5.7578160762676786E-2</v>
      </c>
      <c r="BA90" s="373"/>
      <c r="BB90" s="370">
        <v>5.7465758304682646E-2</v>
      </c>
      <c r="BC90" s="373"/>
      <c r="BD90" s="370">
        <v>5.0797321990695039E-2</v>
      </c>
      <c r="BE90" s="373"/>
      <c r="BF90" s="370">
        <v>4.2533251578060295E-2</v>
      </c>
      <c r="BG90" s="373"/>
      <c r="BH90" s="370">
        <v>5.7326154174060139E-2</v>
      </c>
      <c r="BI90" s="373"/>
      <c r="BJ90" s="371">
        <v>5.792089531915811E-2</v>
      </c>
      <c r="BK90" s="373"/>
      <c r="BL90" s="371">
        <v>5.8449924651116147E-2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16993.415681263308</v>
      </c>
      <c r="G91" s="395"/>
      <c r="H91" s="384">
        <v>16303.524691120945</v>
      </c>
      <c r="I91" s="395"/>
      <c r="J91" s="384">
        <v>16505.700714768303</v>
      </c>
      <c r="K91" s="395"/>
      <c r="L91" s="384">
        <v>16659.978196345641</v>
      </c>
      <c r="M91" s="395"/>
      <c r="N91" s="384">
        <v>15495.313108347353</v>
      </c>
      <c r="O91" s="395"/>
      <c r="P91" s="384">
        <v>12890.557352910493</v>
      </c>
      <c r="Q91" s="395"/>
      <c r="R91" s="384">
        <v>14340.937657783506</v>
      </c>
      <c r="S91" s="395"/>
      <c r="T91" s="384">
        <v>12881.453133441464</v>
      </c>
      <c r="U91" s="395"/>
      <c r="V91" s="384">
        <v>12765.339137691557</v>
      </c>
      <c r="W91" s="395"/>
      <c r="X91" s="385">
        <v>11274.807420685698</v>
      </c>
      <c r="Y91" s="395"/>
      <c r="Z91" s="385">
        <v>10937.492151108614</v>
      </c>
      <c r="AA91" s="395"/>
      <c r="AB91" s="385">
        <v>8656.687850677381</v>
      </c>
      <c r="AC91" s="395"/>
      <c r="AD91" s="385">
        <v>8258.5687780233347</v>
      </c>
      <c r="AE91" s="395"/>
      <c r="AF91" s="385">
        <v>7587.0327029878454</v>
      </c>
      <c r="AG91" s="395"/>
      <c r="AH91" s="385">
        <v>7160.6495879926824</v>
      </c>
      <c r="AI91" s="395"/>
      <c r="AJ91" s="385">
        <v>6581.9516537209156</v>
      </c>
      <c r="AK91" s="395"/>
      <c r="AL91" s="385">
        <v>4669.4138439994867</v>
      </c>
      <c r="AM91" s="395"/>
      <c r="AN91" s="385">
        <v>4679.8768213340963</v>
      </c>
      <c r="AO91" s="395"/>
      <c r="AP91" s="385">
        <v>4789.6111139642135</v>
      </c>
      <c r="AQ91" s="395"/>
      <c r="AR91" s="385">
        <v>3956.5524415950522</v>
      </c>
      <c r="AS91" s="395"/>
      <c r="AT91" s="385">
        <v>3932.326505837671</v>
      </c>
      <c r="AU91" s="395"/>
      <c r="AV91" s="385">
        <v>2992.4622301418226</v>
      </c>
      <c r="AW91" s="395"/>
      <c r="AX91" s="385">
        <v>3757.1157447254427</v>
      </c>
      <c r="AY91" s="395"/>
      <c r="AZ91" s="385">
        <v>2925.2644368343426</v>
      </c>
      <c r="BA91" s="395"/>
      <c r="BB91" s="385">
        <v>2832.3474400471441</v>
      </c>
      <c r="BC91" s="395"/>
      <c r="BD91" s="385">
        <v>2465.2536826295468</v>
      </c>
      <c r="BE91" s="395"/>
      <c r="BF91" s="385">
        <v>2568.4277337137428</v>
      </c>
      <c r="BG91" s="395"/>
      <c r="BH91" s="385">
        <v>4296.6380490592364</v>
      </c>
      <c r="BI91" s="395" t="s">
        <v>743</v>
      </c>
      <c r="BJ91" s="384">
        <v>4417.0030192140503</v>
      </c>
      <c r="BK91" s="395"/>
      <c r="BL91" s="384">
        <v>4445.5410325449602</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16993.415681263308</v>
      </c>
      <c r="G92" s="373"/>
      <c r="H92" s="387">
        <v>16303.524691120945</v>
      </c>
      <c r="I92" s="373"/>
      <c r="J92" s="387">
        <v>16505.700714768303</v>
      </c>
      <c r="K92" s="373"/>
      <c r="L92" s="387">
        <v>16659.978196345641</v>
      </c>
      <c r="M92" s="373"/>
      <c r="N92" s="387">
        <v>15495.313108347353</v>
      </c>
      <c r="O92" s="373"/>
      <c r="P92" s="387">
        <v>12890.557352910493</v>
      </c>
      <c r="Q92" s="373"/>
      <c r="R92" s="387">
        <v>14340.937657783506</v>
      </c>
      <c r="S92" s="373"/>
      <c r="T92" s="387">
        <v>12881.453133441464</v>
      </c>
      <c r="U92" s="373"/>
      <c r="V92" s="387">
        <v>12765.339137691557</v>
      </c>
      <c r="W92" s="373"/>
      <c r="X92" s="388">
        <v>11274.807420685698</v>
      </c>
      <c r="Y92" s="373"/>
      <c r="Z92" s="388">
        <v>10937.492151108614</v>
      </c>
      <c r="AA92" s="373"/>
      <c r="AB92" s="388">
        <v>8656.687850677381</v>
      </c>
      <c r="AC92" s="373"/>
      <c r="AD92" s="388">
        <v>8258.5687780233347</v>
      </c>
      <c r="AE92" s="373"/>
      <c r="AF92" s="388">
        <v>7587.0327029878454</v>
      </c>
      <c r="AG92" s="373"/>
      <c r="AH92" s="388">
        <v>7160.6495879926824</v>
      </c>
      <c r="AI92" s="373"/>
      <c r="AJ92" s="388">
        <v>6581.9516537209156</v>
      </c>
      <c r="AK92" s="373"/>
      <c r="AL92" s="388">
        <v>4669.4138439994867</v>
      </c>
      <c r="AM92" s="373"/>
      <c r="AN92" s="388">
        <v>4679.8768213340963</v>
      </c>
      <c r="AO92" s="373"/>
      <c r="AP92" s="388">
        <v>4789.6111139642135</v>
      </c>
      <c r="AQ92" s="373"/>
      <c r="AR92" s="388">
        <v>3956.5524415950522</v>
      </c>
      <c r="AS92" s="373"/>
      <c r="AT92" s="388">
        <v>3932.326505837671</v>
      </c>
      <c r="AU92" s="373"/>
      <c r="AV92" s="388">
        <v>2992.4622301418226</v>
      </c>
      <c r="AW92" s="373"/>
      <c r="AX92" s="388">
        <v>3757.1157447254427</v>
      </c>
      <c r="AY92" s="373"/>
      <c r="AZ92" s="388">
        <v>2925.2644368343426</v>
      </c>
      <c r="BA92" s="373"/>
      <c r="BB92" s="388">
        <v>2832.3474400471441</v>
      </c>
      <c r="BC92" s="373"/>
      <c r="BD92" s="388">
        <v>2465.2536826295468</v>
      </c>
      <c r="BE92" s="373"/>
      <c r="BF92" s="388">
        <v>2568.4277337137428</v>
      </c>
      <c r="BG92" s="373"/>
      <c r="BH92" s="388">
        <v>4296.6380490592364</v>
      </c>
      <c r="BI92" s="373" t="s">
        <v>743</v>
      </c>
      <c r="BJ92" s="387">
        <v>4417.0030192140503</v>
      </c>
      <c r="BK92" s="373"/>
      <c r="BL92" s="387">
        <v>4445.5410325449602</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26618.141647032367</v>
      </c>
      <c r="G95" s="373"/>
      <c r="H95" s="387">
        <v>25626.452180830907</v>
      </c>
      <c r="I95" s="373"/>
      <c r="J95" s="387">
        <v>25287.13560868163</v>
      </c>
      <c r="K95" s="373"/>
      <c r="L95" s="387">
        <v>25751.924667459323</v>
      </c>
      <c r="M95" s="373"/>
      <c r="N95" s="387">
        <v>24081.884511619151</v>
      </c>
      <c r="O95" s="373"/>
      <c r="P95" s="387">
        <v>20183.0016687147</v>
      </c>
      <c r="Q95" s="373"/>
      <c r="R95" s="387">
        <v>22590.895760826221</v>
      </c>
      <c r="S95" s="373"/>
      <c r="T95" s="387">
        <v>20629.111836467218</v>
      </c>
      <c r="U95" s="373"/>
      <c r="V95" s="387">
        <v>20733.591456461494</v>
      </c>
      <c r="W95" s="373"/>
      <c r="X95" s="388">
        <v>18996.954847214383</v>
      </c>
      <c r="Y95" s="373"/>
      <c r="Z95" s="388">
        <v>19830.109745945658</v>
      </c>
      <c r="AA95" s="373"/>
      <c r="AB95" s="388">
        <v>16310.215185011817</v>
      </c>
      <c r="AC95" s="373"/>
      <c r="AD95" s="388">
        <v>15643.265911313345</v>
      </c>
      <c r="AE95" s="373"/>
      <c r="AF95" s="388">
        <v>14693.53331729212</v>
      </c>
      <c r="AG95" s="373"/>
      <c r="AH95" s="388">
        <v>13689.521009118305</v>
      </c>
      <c r="AI95" s="373"/>
      <c r="AJ95" s="388">
        <v>11786.607458796927</v>
      </c>
      <c r="AK95" s="373"/>
      <c r="AL95" s="388">
        <v>8141.938693549333</v>
      </c>
      <c r="AM95" s="373"/>
      <c r="AN95" s="388">
        <v>7997.4736680779051</v>
      </c>
      <c r="AO95" s="373"/>
      <c r="AP95" s="388">
        <v>5194.8713196098252</v>
      </c>
      <c r="AQ95" s="373"/>
      <c r="AR95" s="388">
        <v>4387.0337214265091</v>
      </c>
      <c r="AS95" s="373"/>
      <c r="AT95" s="388">
        <v>4499.8782223755197</v>
      </c>
      <c r="AU95" s="373"/>
      <c r="AV95" s="388">
        <v>3467.8259001664023</v>
      </c>
      <c r="AW95" s="373"/>
      <c r="AX95" s="388">
        <v>4296.5006356595986</v>
      </c>
      <c r="AY95" s="373"/>
      <c r="AZ95" s="388">
        <v>3398.9519397570734</v>
      </c>
      <c r="BA95" s="373"/>
      <c r="BB95" s="388">
        <v>3352.024350120294</v>
      </c>
      <c r="BC95" s="373"/>
      <c r="BD95" s="388">
        <v>2881.1376992207643</v>
      </c>
      <c r="BE95" s="373"/>
      <c r="BF95" s="388">
        <v>3019.7788604915941</v>
      </c>
      <c r="BG95" s="373"/>
      <c r="BH95" s="388">
        <v>4953.3291105560729</v>
      </c>
      <c r="BI95" s="373"/>
      <c r="BJ95" s="387">
        <v>5040.9640265066828</v>
      </c>
      <c r="BK95" s="373"/>
      <c r="BL95" s="387">
        <v>5052.113145245652</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412"/>
      <c r="G97" s="410"/>
      <c r="H97" s="414"/>
      <c r="I97" s="410"/>
      <c r="J97" s="414"/>
      <c r="K97" s="410"/>
      <c r="L97" s="414"/>
      <c r="M97" s="410"/>
      <c r="N97" s="414"/>
      <c r="O97" s="410"/>
      <c r="P97" s="414"/>
      <c r="Q97" s="410"/>
      <c r="R97" s="414"/>
      <c r="S97" s="410"/>
      <c r="T97" s="414"/>
      <c r="U97" s="410"/>
      <c r="V97" s="414"/>
      <c r="W97" s="410"/>
      <c r="X97" s="413"/>
      <c r="Y97" s="410"/>
      <c r="Z97" s="413"/>
      <c r="AA97" s="410"/>
      <c r="AB97" s="413"/>
      <c r="AC97" s="410"/>
      <c r="AD97" s="413"/>
      <c r="AE97" s="410"/>
      <c r="AF97" s="413"/>
      <c r="AG97" s="410"/>
      <c r="AH97" s="413"/>
      <c r="AI97" s="410"/>
      <c r="AJ97" s="413"/>
      <c r="AK97" s="410"/>
      <c r="AL97" s="413"/>
      <c r="AM97" s="410"/>
      <c r="AN97" s="413"/>
      <c r="AO97" s="410"/>
      <c r="AP97" s="413"/>
      <c r="AQ97" s="410"/>
      <c r="AR97" s="413"/>
      <c r="AS97" s="410"/>
      <c r="AT97" s="413"/>
      <c r="AU97" s="410"/>
      <c r="AV97" s="413"/>
      <c r="AW97" s="410"/>
      <c r="AX97" s="413"/>
      <c r="AY97" s="410"/>
      <c r="AZ97" s="413"/>
      <c r="BA97" s="410"/>
      <c r="BB97" s="413"/>
      <c r="BC97" s="410"/>
      <c r="BD97" s="413"/>
      <c r="BE97" s="410"/>
      <c r="BF97" s="413"/>
      <c r="BG97" s="410"/>
      <c r="BH97" s="413"/>
      <c r="BI97" s="410"/>
      <c r="BJ97" s="414"/>
      <c r="BK97" s="410"/>
      <c r="BL97" s="414"/>
      <c r="BM97" s="410"/>
      <c r="BN97" s="413" t="s">
        <v>696</v>
      </c>
      <c r="BO97" s="411"/>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414"/>
      <c r="G99" s="410"/>
      <c r="H99" s="414"/>
      <c r="I99" s="410"/>
      <c r="J99" s="414"/>
      <c r="K99" s="410"/>
      <c r="L99" s="414"/>
      <c r="M99" s="410"/>
      <c r="N99" s="413"/>
      <c r="O99" s="410"/>
      <c r="P99" s="413"/>
      <c r="Q99" s="410"/>
      <c r="R99" s="413"/>
      <c r="S99" s="410"/>
      <c r="T99" s="414"/>
      <c r="U99" s="410"/>
      <c r="V99" s="414"/>
      <c r="W99" s="410"/>
      <c r="X99" s="413"/>
      <c r="Y99" s="410"/>
      <c r="Z99" s="413"/>
      <c r="AA99" s="410"/>
      <c r="AB99" s="413"/>
      <c r="AC99" s="410"/>
      <c r="AD99" s="413"/>
      <c r="AE99" s="410"/>
      <c r="AF99" s="413"/>
      <c r="AG99" s="410"/>
      <c r="AH99" s="413"/>
      <c r="AI99" s="410"/>
      <c r="AJ99" s="413"/>
      <c r="AK99" s="410"/>
      <c r="AL99" s="413"/>
      <c r="AM99" s="410"/>
      <c r="AN99" s="413"/>
      <c r="AO99" s="410"/>
      <c r="AP99" s="413"/>
      <c r="AQ99" s="410"/>
      <c r="AR99" s="413"/>
      <c r="AS99" s="410"/>
      <c r="AT99" s="413"/>
      <c r="AU99" s="410"/>
      <c r="AV99" s="413"/>
      <c r="AW99" s="410"/>
      <c r="AX99" s="413"/>
      <c r="AY99" s="410"/>
      <c r="AZ99" s="413"/>
      <c r="BA99" s="410"/>
      <c r="BB99" s="413"/>
      <c r="BC99" s="410"/>
      <c r="BD99" s="413"/>
      <c r="BE99" s="410"/>
      <c r="BF99" s="413"/>
      <c r="BG99" s="410"/>
      <c r="BH99" s="413"/>
      <c r="BI99" s="410"/>
      <c r="BJ99" s="414"/>
      <c r="BK99" s="410"/>
      <c r="BL99" s="414"/>
      <c r="BM99" s="410"/>
      <c r="BN99" s="413" t="s">
        <v>696</v>
      </c>
      <c r="BO99" s="411"/>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414"/>
      <c r="G100" s="410"/>
      <c r="H100" s="414"/>
      <c r="I100" s="410"/>
      <c r="J100" s="414"/>
      <c r="K100" s="410"/>
      <c r="L100" s="414"/>
      <c r="M100" s="410"/>
      <c r="N100" s="413"/>
      <c r="O100" s="410"/>
      <c r="P100" s="413"/>
      <c r="Q100" s="410"/>
      <c r="R100" s="413"/>
      <c r="S100" s="410"/>
      <c r="T100" s="414"/>
      <c r="U100" s="410"/>
      <c r="V100" s="414"/>
      <c r="W100" s="410"/>
      <c r="X100" s="413"/>
      <c r="Y100" s="410"/>
      <c r="Z100" s="413"/>
      <c r="AA100" s="410"/>
      <c r="AB100" s="413"/>
      <c r="AC100" s="410"/>
      <c r="AD100" s="413"/>
      <c r="AE100" s="410"/>
      <c r="AF100" s="413"/>
      <c r="AG100" s="410"/>
      <c r="AH100" s="413"/>
      <c r="AI100" s="410"/>
      <c r="AJ100" s="413"/>
      <c r="AK100" s="410"/>
      <c r="AL100" s="413"/>
      <c r="AM100" s="410"/>
      <c r="AN100" s="413"/>
      <c r="AO100" s="410"/>
      <c r="AP100" s="413"/>
      <c r="AQ100" s="410"/>
      <c r="AR100" s="413"/>
      <c r="AS100" s="410"/>
      <c r="AT100" s="413"/>
      <c r="AU100" s="410"/>
      <c r="AV100" s="413"/>
      <c r="AW100" s="410"/>
      <c r="AX100" s="413"/>
      <c r="AY100" s="410"/>
      <c r="AZ100" s="413"/>
      <c r="BA100" s="410"/>
      <c r="BB100" s="413"/>
      <c r="BC100" s="410"/>
      <c r="BD100" s="413"/>
      <c r="BE100" s="410"/>
      <c r="BF100" s="413"/>
      <c r="BG100" s="410"/>
      <c r="BH100" s="413"/>
      <c r="BI100" s="410"/>
      <c r="BJ100" s="414"/>
      <c r="BK100" s="410"/>
      <c r="BL100" s="414"/>
      <c r="BM100" s="410"/>
      <c r="BN100" s="413" t="s">
        <v>696</v>
      </c>
      <c r="BO100" s="411"/>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414"/>
      <c r="G103" s="410"/>
      <c r="H103" s="414"/>
      <c r="I103" s="410"/>
      <c r="J103" s="414"/>
      <c r="K103" s="410"/>
      <c r="L103" s="414"/>
      <c r="M103" s="410"/>
      <c r="N103" s="413"/>
      <c r="O103" s="410"/>
      <c r="P103" s="413"/>
      <c r="Q103" s="410"/>
      <c r="R103" s="413"/>
      <c r="S103" s="410"/>
      <c r="T103" s="413"/>
      <c r="U103" s="410"/>
      <c r="V103" s="413"/>
      <c r="W103" s="410"/>
      <c r="X103" s="413"/>
      <c r="Y103" s="410"/>
      <c r="Z103" s="413"/>
      <c r="AA103" s="410"/>
      <c r="AB103" s="413"/>
      <c r="AC103" s="410"/>
      <c r="AD103" s="413"/>
      <c r="AE103" s="410"/>
      <c r="AF103" s="413"/>
      <c r="AG103" s="410"/>
      <c r="AH103" s="413"/>
      <c r="AI103" s="410"/>
      <c r="AJ103" s="413"/>
      <c r="AK103" s="410"/>
      <c r="AL103" s="413"/>
      <c r="AM103" s="410"/>
      <c r="AN103" s="413"/>
      <c r="AO103" s="410"/>
      <c r="AP103" s="413"/>
      <c r="AQ103" s="410"/>
      <c r="AR103" s="413"/>
      <c r="AS103" s="410"/>
      <c r="AT103" s="413"/>
      <c r="AU103" s="410"/>
      <c r="AV103" s="413"/>
      <c r="AW103" s="410"/>
      <c r="AX103" s="413"/>
      <c r="AY103" s="410"/>
      <c r="AZ103" s="413"/>
      <c r="BA103" s="410"/>
      <c r="BB103" s="413"/>
      <c r="BC103" s="410"/>
      <c r="BD103" s="413"/>
      <c r="BE103" s="410"/>
      <c r="BF103" s="413"/>
      <c r="BG103" s="410"/>
      <c r="BH103" s="413"/>
      <c r="BI103" s="410"/>
      <c r="BJ103" s="414"/>
      <c r="BK103" s="410"/>
      <c r="BL103" s="414"/>
      <c r="BM103" s="410"/>
      <c r="BN103" s="413" t="s">
        <v>696</v>
      </c>
      <c r="BO103" s="411"/>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414"/>
      <c r="G104" s="410"/>
      <c r="H104" s="414"/>
      <c r="I104" s="410"/>
      <c r="J104" s="414"/>
      <c r="K104" s="410"/>
      <c r="L104" s="414"/>
      <c r="M104" s="410"/>
      <c r="N104" s="413"/>
      <c r="O104" s="410"/>
      <c r="P104" s="413"/>
      <c r="Q104" s="410"/>
      <c r="R104" s="413"/>
      <c r="S104" s="410"/>
      <c r="T104" s="413"/>
      <c r="U104" s="410"/>
      <c r="V104" s="413"/>
      <c r="W104" s="410"/>
      <c r="X104" s="413"/>
      <c r="Y104" s="410"/>
      <c r="Z104" s="413"/>
      <c r="AA104" s="410"/>
      <c r="AB104" s="413"/>
      <c r="AC104" s="410"/>
      <c r="AD104" s="413"/>
      <c r="AE104" s="410"/>
      <c r="AF104" s="413"/>
      <c r="AG104" s="410"/>
      <c r="AH104" s="413"/>
      <c r="AI104" s="410"/>
      <c r="AJ104" s="413"/>
      <c r="AK104" s="410"/>
      <c r="AL104" s="413"/>
      <c r="AM104" s="410"/>
      <c r="AN104" s="413"/>
      <c r="AO104" s="410"/>
      <c r="AP104" s="413"/>
      <c r="AQ104" s="410"/>
      <c r="AR104" s="413"/>
      <c r="AS104" s="410"/>
      <c r="AT104" s="413"/>
      <c r="AU104" s="410"/>
      <c r="AV104" s="413"/>
      <c r="AW104" s="410"/>
      <c r="AX104" s="413"/>
      <c r="AY104" s="410"/>
      <c r="AZ104" s="413"/>
      <c r="BA104" s="410"/>
      <c r="BB104" s="413"/>
      <c r="BC104" s="410"/>
      <c r="BD104" s="413"/>
      <c r="BE104" s="410"/>
      <c r="BF104" s="413"/>
      <c r="BG104" s="410"/>
      <c r="BH104" s="413"/>
      <c r="BI104" s="410"/>
      <c r="BJ104" s="414"/>
      <c r="BK104" s="410"/>
      <c r="BL104" s="414"/>
      <c r="BM104" s="410"/>
      <c r="BN104" s="413" t="s">
        <v>696</v>
      </c>
      <c r="BO104" s="411"/>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3.5527136788005009E-12</v>
      </c>
      <c r="G105" s="373"/>
      <c r="H105" s="387">
        <v>3.5527136788005009E-12</v>
      </c>
      <c r="I105" s="373"/>
      <c r="J105" s="387">
        <v>-3.5527136788005009E-12</v>
      </c>
      <c r="K105" s="373"/>
      <c r="L105" s="387">
        <v>3.5527136788005009E-12</v>
      </c>
      <c r="M105" s="373"/>
      <c r="N105" s="387">
        <v>0</v>
      </c>
      <c r="O105" s="373"/>
      <c r="P105" s="387">
        <v>-3.5527136788005009E-12</v>
      </c>
      <c r="Q105" s="373"/>
      <c r="R105" s="387">
        <v>0</v>
      </c>
      <c r="S105" s="373"/>
      <c r="T105" s="387">
        <v>3.5527136788005009E-12</v>
      </c>
      <c r="U105" s="373"/>
      <c r="V105" s="387">
        <v>0</v>
      </c>
      <c r="W105" s="373"/>
      <c r="X105" s="388">
        <v>3.5527136788005009E-12</v>
      </c>
      <c r="Y105" s="373"/>
      <c r="Z105" s="388">
        <v>3.5527136788005009E-12</v>
      </c>
      <c r="AA105" s="373"/>
      <c r="AB105" s="388">
        <v>0</v>
      </c>
      <c r="AC105" s="373"/>
      <c r="AD105" s="388">
        <v>0</v>
      </c>
      <c r="AE105" s="373"/>
      <c r="AF105" s="388">
        <v>1.7763568394002505E-12</v>
      </c>
      <c r="AG105" s="373"/>
      <c r="AH105" s="388">
        <v>-3.5527136788005009E-12</v>
      </c>
      <c r="AI105" s="373"/>
      <c r="AJ105" s="388">
        <v>0</v>
      </c>
      <c r="AK105" s="373"/>
      <c r="AL105" s="388">
        <v>0</v>
      </c>
      <c r="AM105" s="373"/>
      <c r="AN105" s="388">
        <v>1.7763568394002505E-12</v>
      </c>
      <c r="AO105" s="373"/>
      <c r="AP105" s="388">
        <v>-133.88889341642596</v>
      </c>
      <c r="AQ105" s="373"/>
      <c r="AR105" s="388">
        <v>-30.84202641754441</v>
      </c>
      <c r="AS105" s="373"/>
      <c r="AT105" s="388">
        <v>51.937898488192857</v>
      </c>
      <c r="AU105" s="373"/>
      <c r="AV105" s="388">
        <v>139.14239950543282</v>
      </c>
      <c r="AW105" s="373"/>
      <c r="AX105" s="388">
        <v>112.58395903734986</v>
      </c>
      <c r="AY105" s="373"/>
      <c r="AZ105" s="388">
        <v>190.78685818820819</v>
      </c>
      <c r="BA105" s="373"/>
      <c r="BB105" s="388">
        <v>210.41213978209771</v>
      </c>
      <c r="BC105" s="373"/>
      <c r="BD105" s="388">
        <v>238.24020367320432</v>
      </c>
      <c r="BE105" s="373"/>
      <c r="BF105" s="388">
        <v>227.20732230772489</v>
      </c>
      <c r="BG105" s="373"/>
      <c r="BH105" s="388">
        <v>277.71632775916987</v>
      </c>
      <c r="BI105" s="373"/>
      <c r="BJ105" s="387">
        <v>279.26517915416491</v>
      </c>
      <c r="BK105" s="373"/>
      <c r="BL105" s="387">
        <v>-4.918432121137073E-3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1006</v>
      </c>
      <c r="E106" s="459"/>
      <c r="F106" s="369">
        <v>26618.141647032364</v>
      </c>
      <c r="G106" s="373"/>
      <c r="H106" s="371">
        <v>25626.452180830911</v>
      </c>
      <c r="I106" s="373"/>
      <c r="J106" s="371">
        <v>25287.135608681627</v>
      </c>
      <c r="K106" s="373"/>
      <c r="L106" s="371">
        <v>25751.924667459323</v>
      </c>
      <c r="M106" s="373"/>
      <c r="N106" s="371">
        <v>24081.884511619151</v>
      </c>
      <c r="O106" s="373"/>
      <c r="P106" s="371">
        <v>20183.0016687147</v>
      </c>
      <c r="Q106" s="373"/>
      <c r="R106" s="371">
        <v>22590.895760826217</v>
      </c>
      <c r="S106" s="373"/>
      <c r="T106" s="371">
        <v>20629.111836467222</v>
      </c>
      <c r="U106" s="373"/>
      <c r="V106" s="371">
        <v>20733.59145646149</v>
      </c>
      <c r="W106" s="373"/>
      <c r="X106" s="370">
        <v>18996.954847214387</v>
      </c>
      <c r="Y106" s="373"/>
      <c r="Z106" s="370">
        <v>19830.109745945661</v>
      </c>
      <c r="AA106" s="373"/>
      <c r="AB106" s="370">
        <v>16310.215185011817</v>
      </c>
      <c r="AC106" s="373"/>
      <c r="AD106" s="370">
        <v>15643.265911313343</v>
      </c>
      <c r="AE106" s="373"/>
      <c r="AF106" s="370">
        <v>14693.53331729212</v>
      </c>
      <c r="AG106" s="373"/>
      <c r="AH106" s="370">
        <v>13689.521009118303</v>
      </c>
      <c r="AI106" s="373"/>
      <c r="AJ106" s="370">
        <v>11786.607458796927</v>
      </c>
      <c r="AK106" s="373"/>
      <c r="AL106" s="370">
        <v>8141.938693549333</v>
      </c>
      <c r="AM106" s="373"/>
      <c r="AN106" s="370">
        <v>7997.473668077906</v>
      </c>
      <c r="AO106" s="373"/>
      <c r="AP106" s="370">
        <v>5060.9824261933991</v>
      </c>
      <c r="AQ106" s="373"/>
      <c r="AR106" s="370">
        <v>4356.1916950089653</v>
      </c>
      <c r="AS106" s="373"/>
      <c r="AT106" s="370">
        <v>4551.8161208637121</v>
      </c>
      <c r="AU106" s="373"/>
      <c r="AV106" s="370">
        <v>3606.9682996718352</v>
      </c>
      <c r="AW106" s="373"/>
      <c r="AX106" s="370">
        <v>4409.0845946969484</v>
      </c>
      <c r="AY106" s="373"/>
      <c r="AZ106" s="370">
        <v>3589.7387979452819</v>
      </c>
      <c r="BA106" s="373"/>
      <c r="BB106" s="370">
        <v>3562.4364899023913</v>
      </c>
      <c r="BC106" s="373"/>
      <c r="BD106" s="370">
        <v>3119.3779028939684</v>
      </c>
      <c r="BE106" s="373"/>
      <c r="BF106" s="370">
        <v>3246.9861827993195</v>
      </c>
      <c r="BG106" s="373"/>
      <c r="BH106" s="370">
        <v>5231.0454383152437</v>
      </c>
      <c r="BI106" s="373"/>
      <c r="BJ106" s="371">
        <v>5320.2292056608467</v>
      </c>
      <c r="BK106" s="373"/>
      <c r="BL106" s="371">
        <v>5052.1082268135315</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 ref="X1:Y3"/>
    <mergeCell ref="Z1:AA3"/>
    <mergeCell ref="B1:C1"/>
    <mergeCell ref="F1:G3"/>
    <mergeCell ref="H1:I3"/>
    <mergeCell ref="D9:E9"/>
    <mergeCell ref="J1:K3"/>
    <mergeCell ref="L1:M3"/>
    <mergeCell ref="N1:O3"/>
    <mergeCell ref="D10:E10"/>
    <mergeCell ref="D11:E11"/>
    <mergeCell ref="D12:E12"/>
    <mergeCell ref="D13:E13"/>
    <mergeCell ref="D14:E14"/>
    <mergeCell ref="B4:E4"/>
    <mergeCell ref="B5:C5"/>
    <mergeCell ref="D5:E5"/>
    <mergeCell ref="D6:E6"/>
    <mergeCell ref="D7:E7"/>
    <mergeCell ref="D8:E8"/>
    <mergeCell ref="D21:E21"/>
    <mergeCell ref="D22:E22"/>
    <mergeCell ref="D23:E23"/>
    <mergeCell ref="D24:E24"/>
    <mergeCell ref="D25:E25"/>
    <mergeCell ref="D26:E26"/>
    <mergeCell ref="D15:E15"/>
    <mergeCell ref="D16:E16"/>
    <mergeCell ref="D17:E17"/>
    <mergeCell ref="D18:E18"/>
    <mergeCell ref="D19:E19"/>
    <mergeCell ref="D20:E20"/>
    <mergeCell ref="D33:E33"/>
    <mergeCell ref="D34:E34"/>
    <mergeCell ref="D35:E35"/>
    <mergeCell ref="D36:E36"/>
    <mergeCell ref="D37:E37"/>
    <mergeCell ref="D38:E38"/>
    <mergeCell ref="D27:E27"/>
    <mergeCell ref="D28:E28"/>
    <mergeCell ref="D29:E29"/>
    <mergeCell ref="D30:E30"/>
    <mergeCell ref="D31:E31"/>
    <mergeCell ref="D32:E32"/>
    <mergeCell ref="D45:E45"/>
    <mergeCell ref="D46:E46"/>
    <mergeCell ref="D47:E47"/>
    <mergeCell ref="D48:E48"/>
    <mergeCell ref="D49:E49"/>
    <mergeCell ref="D50:E50"/>
    <mergeCell ref="D39:E39"/>
    <mergeCell ref="D40:E40"/>
    <mergeCell ref="D41:E41"/>
    <mergeCell ref="D42:E42"/>
    <mergeCell ref="D43:E43"/>
    <mergeCell ref="D44:E44"/>
    <mergeCell ref="D57:E57"/>
    <mergeCell ref="D58:E58"/>
    <mergeCell ref="D59:E59"/>
    <mergeCell ref="D60:E60"/>
    <mergeCell ref="D61:E61"/>
    <mergeCell ref="D62:E62"/>
    <mergeCell ref="D51:E51"/>
    <mergeCell ref="D52:E52"/>
    <mergeCell ref="D53:E53"/>
    <mergeCell ref="D54:E54"/>
    <mergeCell ref="D55:E55"/>
    <mergeCell ref="D56:E56"/>
    <mergeCell ref="D69:E69"/>
    <mergeCell ref="D70:E70"/>
    <mergeCell ref="D71:E71"/>
    <mergeCell ref="D72:E72"/>
    <mergeCell ref="D73:E73"/>
    <mergeCell ref="D74:E74"/>
    <mergeCell ref="D63:E63"/>
    <mergeCell ref="D64:E64"/>
    <mergeCell ref="D65:E65"/>
    <mergeCell ref="D66:E66"/>
    <mergeCell ref="D67:E67"/>
    <mergeCell ref="D68:E68"/>
    <mergeCell ref="D81:E81"/>
    <mergeCell ref="D82:E82"/>
    <mergeCell ref="D83:E83"/>
    <mergeCell ref="D84:E84"/>
    <mergeCell ref="D85:E85"/>
    <mergeCell ref="D86:E86"/>
    <mergeCell ref="D75:E75"/>
    <mergeCell ref="D76:E76"/>
    <mergeCell ref="D77:E77"/>
    <mergeCell ref="D78:E78"/>
    <mergeCell ref="D79:E79"/>
    <mergeCell ref="D80:E80"/>
    <mergeCell ref="D93:E93"/>
    <mergeCell ref="D94:E94"/>
    <mergeCell ref="B95:E95"/>
    <mergeCell ref="D96:E96"/>
    <mergeCell ref="D97:E97"/>
    <mergeCell ref="D98:E98"/>
    <mergeCell ref="D87:E87"/>
    <mergeCell ref="D88:E88"/>
    <mergeCell ref="D89:E89"/>
    <mergeCell ref="D90:E90"/>
    <mergeCell ref="B91:E91"/>
    <mergeCell ref="D92:E92"/>
    <mergeCell ref="D105:E105"/>
    <mergeCell ref="D106:E106"/>
    <mergeCell ref="D107:E107"/>
    <mergeCell ref="D99:E99"/>
    <mergeCell ref="D100:E100"/>
    <mergeCell ref="D101:E101"/>
    <mergeCell ref="D102:E102"/>
    <mergeCell ref="D103:E103"/>
    <mergeCell ref="D104:E104"/>
  </mergeCells>
  <dataValidations count="4">
    <dataValidation type="textLength" allowBlank="1" showInputMessage="1" showErrorMessage="1" prompt="Please select your country in worksheet &quot;Intro&quot; (for all pollutant sheets)" sqref="D1" xr:uid="{00000000-0002-0000-1800-000000000000}">
      <formula1>2</formula1>
      <formula2>2</formula2>
    </dataValidation>
    <dataValidation allowBlank="1" showErrorMessage="1" sqref="E1" xr:uid="{00000000-0002-0000-1800-000001000000}"/>
    <dataValidation type="custom" allowBlank="1" showInputMessage="1" showErrorMessage="1" errorTitle="Wrong data input" error="Data entry is limited to positive values or zero._x000d__x000a_: symbol can be used for not available data." sqref="BN4:BN95 BN97 BN99:BN104 BN106:BN107 BL5:BL95 BL97 BL99:BL104 BL106:BL107 BJ5:BJ95 BJ97 BJ99:BJ104 BJ106:BJ107 BH5:BH95 BH97 BH99:BH104 BH106:BH107 BF5:BF95 BF97 BF99:BF104 BF106:BF107 BD5:BD95 BD97 BD99:BD104 BD106:BD107 BB5:BB95 BB97 BB99:BB104 BB106:BB107 AZ5:AZ95 AZ97 AZ99:AZ104 AZ106:AZ107 AX5:AX95 AX97 AX99:AX104 AX106:AX107 AV5:AV95 AV97 AV99:AV104 AV106:AV107 AT5:AT95 AT97 AT99:AT104 AT106:AT107 AR5:AR95 AR97 AR99:AR104 AR106:AR107 AP5:AP95 AP97 AP99:AP104 AP106:AP107 AN5:AN95 AN97 AN99:AN104 AN106:AN107 AL5:AL95 AL97 AL99:AL104 AL106:AL107 AJ5:AJ95 AJ97 AJ99:AJ104 AJ106:AJ107 AH5:AH95 AH97 AH99:AH104 AH106:AH107 AF5:AF95 AF97 AF99:AF104 AF106:AF107 AD5:AD95 AD97 AD99:AD104 AD106:AD107 AB5:AB95 AB97 AB99:AB104 AB106:AB107 Z5:Z95 Z97 Z99:Z104 Z106:Z107 X5:X95 X97 X99:X104 X106:X107 V5:V95 V97 V99:V104 V106:V107 T5:T95 T97 T99:T104 T106:T107 R5:R95 R97 R99:R104 R106:R107 P5:P95 P97 P99:P104 P106:P107 N5:N95 N97 N99:N104 N106:N107 L5:L95 L97 L99:L104 L106:L107 J5:J95 J97 J99:J104 J106:J107 H5:H95 H97 H99:H104 H106:H107 F5:F95 F97 F99:F104 F106:F107" xr:uid="{00000000-0002-0000-1800-000002000000}">
      <formula1>OR(AND(ISNUMBER(F4),F4&gt;=0),F4=":")</formula1>
    </dataValidation>
    <dataValidation type="custom" allowBlank="1" showInputMessage="1" showErrorMessage="1" errorTitle="Wrong data input" error="Data entry is limited to numbers._x000d__x000a_: symbol can be used for not available data." sqref="F96 BN105 BN98 BN96 BL105 BL98 BL96 BJ105 BJ98 BJ96 BH105 BH98 BH96 BF105 BF98 BF96 BD105 BD98 BD96 BB105 BB98 BB96 AZ105 AZ98 AZ96 AX105 AX98 AX96 AV105 AV98 AV96 AT105 AT98 AT96 AR105 AR98 AR96 AP105 AP98 AP96 AN105 AN98 AN96 AL105 AL98 AL96 AJ105 AJ98 AJ96 AH105 AH98 AH96 AF105 AF98 AF96 AD105 AD98 AD96 AB105 AB98 AB96 Z105 Z98 Z96 X105 X98 X96 V105 V98 V96 T105 T98 T96 R105 R98 R96 P105 P98 P96 N105 N98 N96 L105 L98 L96 J105 J98 J96 H105 H98 H96 F105 F98" xr:uid="{49C1D127-005C-4077-BE80-8437B6E20B1B}">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52993"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52994"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52995"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52996"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MODEL12">
    <tabColor indexed="42"/>
  </sheetPr>
  <dimension ref="A1:CT144"/>
  <sheetViews>
    <sheetView showGridLines="0" showOutlineSymbols="0" zoomScale="70" zoomScaleNormal="70" zoomScaleSheetLayoutView="100" workbookViewId="0">
      <pane xSplit="5" ySplit="4" topLeftCell="AQ72" activePane="bottomRight" state="frozen"/>
      <selection activeCell="BI91" sqref="BI91:BI92"/>
      <selection pane="topRight" activeCell="BI91" sqref="BI91:BI92"/>
      <selection pane="bottomLeft" activeCell="BI91" sqref="BI91:BI92"/>
      <selection pane="bottomRight" activeCell="F97" sqref="F97:BL97"/>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189</v>
      </c>
      <c r="E2" s="9" t="s">
        <v>343</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205896.31708997203</v>
      </c>
      <c r="G5" s="395"/>
      <c r="H5" s="367">
        <v>206114.89001544539</v>
      </c>
      <c r="I5" s="395"/>
      <c r="J5" s="367">
        <v>205929.76614771187</v>
      </c>
      <c r="K5" s="395"/>
      <c r="L5" s="367">
        <v>207902.90831024118</v>
      </c>
      <c r="M5" s="395"/>
      <c r="N5" s="367">
        <v>211036.37101025149</v>
      </c>
      <c r="O5" s="395"/>
      <c r="P5" s="367">
        <v>207911.52750977711</v>
      </c>
      <c r="Q5" s="395"/>
      <c r="R5" s="367">
        <v>208463.27903634717</v>
      </c>
      <c r="S5" s="395"/>
      <c r="T5" s="367">
        <v>217416.78765909496</v>
      </c>
      <c r="U5" s="395"/>
      <c r="V5" s="367">
        <v>237133.73739547186</v>
      </c>
      <c r="W5" s="395"/>
      <c r="X5" s="367">
        <v>247304.35881765731</v>
      </c>
      <c r="Y5" s="395"/>
      <c r="Z5" s="367">
        <v>243445.62680923837</v>
      </c>
      <c r="AA5" s="395"/>
      <c r="AB5" s="367">
        <v>244034.07064910969</v>
      </c>
      <c r="AC5" s="395"/>
      <c r="AD5" s="367">
        <v>235757.40582697096</v>
      </c>
      <c r="AE5" s="395"/>
      <c r="AF5" s="367">
        <v>228325.08123156932</v>
      </c>
      <c r="AG5" s="395"/>
      <c r="AH5" s="367">
        <v>192644.27632387917</v>
      </c>
      <c r="AI5" s="395"/>
      <c r="AJ5" s="367">
        <v>190687.91026184795</v>
      </c>
      <c r="AK5" s="395"/>
      <c r="AL5" s="367">
        <v>189591.42122639727</v>
      </c>
      <c r="AM5" s="395"/>
      <c r="AN5" s="367">
        <v>179066.79485152147</v>
      </c>
      <c r="AO5" s="395"/>
      <c r="AP5" s="367">
        <v>156941.65599076031</v>
      </c>
      <c r="AQ5" s="395"/>
      <c r="AR5" s="367">
        <v>181365.34191872177</v>
      </c>
      <c r="AS5" s="395"/>
      <c r="AT5" s="367">
        <v>177865.47220262341</v>
      </c>
      <c r="AU5" s="395"/>
      <c r="AV5" s="367">
        <v>177346.04136491826</v>
      </c>
      <c r="AW5" s="395"/>
      <c r="AX5" s="367">
        <v>178134.78547782174</v>
      </c>
      <c r="AY5" s="395"/>
      <c r="AZ5" s="367">
        <v>167535.72016377066</v>
      </c>
      <c r="BA5" s="395"/>
      <c r="BB5" s="367">
        <v>128499.92831044779</v>
      </c>
      <c r="BC5" s="395"/>
      <c r="BD5" s="367">
        <v>121735.67386158097</v>
      </c>
      <c r="BE5" s="395"/>
      <c r="BF5" s="367">
        <v>161965.90758367316</v>
      </c>
      <c r="BG5" s="395"/>
      <c r="BH5" s="367">
        <v>129325.8861494055</v>
      </c>
      <c r="BI5" s="395"/>
      <c r="BJ5" s="367">
        <v>131876.31407916592</v>
      </c>
      <c r="BK5" s="395"/>
      <c r="BL5" s="368">
        <v>124481.65081521282</v>
      </c>
      <c r="BM5" s="395"/>
      <c r="BN5" s="367" t="s">
        <v>696</v>
      </c>
      <c r="BO5" s="398"/>
      <c r="CJ5" s="302" t="s">
        <v>329</v>
      </c>
      <c r="CK5" s="302" t="s">
        <v>706</v>
      </c>
      <c r="CL5" s="302" t="s">
        <v>940</v>
      </c>
      <c r="CM5" s="302" t="s">
        <v>941</v>
      </c>
      <c r="CN5" s="302" t="s">
        <v>942</v>
      </c>
      <c r="CO5" s="302" t="s">
        <v>189</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16822.682362476491</v>
      </c>
      <c r="G6" s="373"/>
      <c r="H6" s="370">
        <v>16894.126852392787</v>
      </c>
      <c r="I6" s="373"/>
      <c r="J6" s="370">
        <v>18330.113388760066</v>
      </c>
      <c r="K6" s="373"/>
      <c r="L6" s="370">
        <v>17424.975065702423</v>
      </c>
      <c r="M6" s="373"/>
      <c r="N6" s="370">
        <v>20282.136010258651</v>
      </c>
      <c r="O6" s="373"/>
      <c r="P6" s="370">
        <v>17189.839998471241</v>
      </c>
      <c r="Q6" s="373"/>
      <c r="R6" s="370">
        <v>13115.316863501253</v>
      </c>
      <c r="S6" s="373"/>
      <c r="T6" s="370">
        <v>13628.968890340266</v>
      </c>
      <c r="U6" s="373"/>
      <c r="V6" s="370">
        <v>13641.739157877877</v>
      </c>
      <c r="W6" s="373"/>
      <c r="X6" s="370">
        <v>19882.181843587732</v>
      </c>
      <c r="Y6" s="373"/>
      <c r="Z6" s="370">
        <v>21520.916950529147</v>
      </c>
      <c r="AA6" s="373"/>
      <c r="AB6" s="370">
        <v>18206.560714252577</v>
      </c>
      <c r="AC6" s="373"/>
      <c r="AD6" s="370">
        <v>18293.171075097071</v>
      </c>
      <c r="AE6" s="373"/>
      <c r="AF6" s="370">
        <v>19342.301211635102</v>
      </c>
      <c r="AG6" s="373"/>
      <c r="AH6" s="370">
        <v>18835.63626007823</v>
      </c>
      <c r="AI6" s="373"/>
      <c r="AJ6" s="370">
        <v>19537.598739755373</v>
      </c>
      <c r="AK6" s="373"/>
      <c r="AL6" s="370">
        <v>18594.330611751466</v>
      </c>
      <c r="AM6" s="373"/>
      <c r="AN6" s="370">
        <v>12879.360905598109</v>
      </c>
      <c r="AO6" s="373"/>
      <c r="AP6" s="370">
        <v>12095.207560188668</v>
      </c>
      <c r="AQ6" s="373"/>
      <c r="AR6" s="370">
        <v>20497.491472164173</v>
      </c>
      <c r="AS6" s="373" t="s">
        <v>747</v>
      </c>
      <c r="AT6" s="370">
        <v>19696.822796791097</v>
      </c>
      <c r="AU6" s="373"/>
      <c r="AV6" s="370">
        <v>19214.40914363238</v>
      </c>
      <c r="AW6" s="373"/>
      <c r="AX6" s="370">
        <v>18776.758389783783</v>
      </c>
      <c r="AY6" s="373"/>
      <c r="AZ6" s="370">
        <v>19473.239994756426</v>
      </c>
      <c r="BA6" s="373"/>
      <c r="BB6" s="370">
        <v>18670.464559828124</v>
      </c>
      <c r="BC6" s="373"/>
      <c r="BD6" s="370">
        <v>13588.525652862696</v>
      </c>
      <c r="BE6" s="373"/>
      <c r="BF6" s="370">
        <v>13851.059401855156</v>
      </c>
      <c r="BG6" s="373"/>
      <c r="BH6" s="370">
        <v>13545.274047863224</v>
      </c>
      <c r="BI6" s="373"/>
      <c r="BJ6" s="370">
        <v>12550.485802725741</v>
      </c>
      <c r="BK6" s="373"/>
      <c r="BL6" s="371">
        <v>14316.855651929594</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6037.9316370124834</v>
      </c>
      <c r="G7" s="373"/>
      <c r="H7" s="374">
        <v>5854.0139198610295</v>
      </c>
      <c r="I7" s="373"/>
      <c r="J7" s="374">
        <v>6281.0184908643105</v>
      </c>
      <c r="K7" s="373"/>
      <c r="L7" s="374">
        <v>5931.1017585764221</v>
      </c>
      <c r="M7" s="373"/>
      <c r="N7" s="374">
        <v>6716.8177676895666</v>
      </c>
      <c r="O7" s="373"/>
      <c r="P7" s="374">
        <v>4782.1908958886734</v>
      </c>
      <c r="Q7" s="373"/>
      <c r="R7" s="374">
        <v>3020.8620798071079</v>
      </c>
      <c r="S7" s="373"/>
      <c r="T7" s="374">
        <v>3307.5498158262135</v>
      </c>
      <c r="U7" s="373"/>
      <c r="V7" s="374">
        <v>2937.8435874809138</v>
      </c>
      <c r="W7" s="373"/>
      <c r="X7" s="374">
        <v>5414.7773223958002</v>
      </c>
      <c r="Y7" s="373"/>
      <c r="Z7" s="374">
        <v>4319.4553480907525</v>
      </c>
      <c r="AA7" s="373"/>
      <c r="AB7" s="374">
        <v>3695.7292446776241</v>
      </c>
      <c r="AC7" s="373"/>
      <c r="AD7" s="374">
        <v>3543.7054539617147</v>
      </c>
      <c r="AE7" s="373"/>
      <c r="AF7" s="374">
        <v>3413.81540396228</v>
      </c>
      <c r="AG7" s="373"/>
      <c r="AH7" s="374">
        <v>3213.813343931407</v>
      </c>
      <c r="AI7" s="373"/>
      <c r="AJ7" s="374">
        <v>2778.811987065726</v>
      </c>
      <c r="AK7" s="373"/>
      <c r="AL7" s="374">
        <v>2517.1108718182977</v>
      </c>
      <c r="AM7" s="373"/>
      <c r="AN7" s="374">
        <v>2465.5835475177873</v>
      </c>
      <c r="AO7" s="373"/>
      <c r="AP7" s="374">
        <v>1890.5316491846027</v>
      </c>
      <c r="AQ7" s="373"/>
      <c r="AR7" s="374">
        <v>1934.3507851941804</v>
      </c>
      <c r="AS7" s="373"/>
      <c r="AT7" s="374">
        <v>1893.5050211092262</v>
      </c>
      <c r="AU7" s="373"/>
      <c r="AV7" s="374">
        <v>1883.0158397362743</v>
      </c>
      <c r="AW7" s="373"/>
      <c r="AX7" s="374">
        <v>1849.1838568965657</v>
      </c>
      <c r="AY7" s="373"/>
      <c r="AZ7" s="374">
        <v>1838.9992638201597</v>
      </c>
      <c r="BA7" s="373"/>
      <c r="BB7" s="374">
        <v>1847.513759795391</v>
      </c>
      <c r="BC7" s="373"/>
      <c r="BD7" s="374">
        <v>602.30334114776872</v>
      </c>
      <c r="BE7" s="373"/>
      <c r="BF7" s="374">
        <v>608.18437315370329</v>
      </c>
      <c r="BG7" s="373"/>
      <c r="BH7" s="374">
        <v>525.35824057097113</v>
      </c>
      <c r="BI7" s="373"/>
      <c r="BJ7" s="374">
        <v>489.03850745317726</v>
      </c>
      <c r="BK7" s="373"/>
      <c r="BL7" s="375">
        <v>514.29405397013352</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10781.068586449923</v>
      </c>
      <c r="G8" s="373"/>
      <c r="H8" s="374">
        <v>11035.903198339494</v>
      </c>
      <c r="I8" s="373"/>
      <c r="J8" s="374">
        <v>12046.529670147758</v>
      </c>
      <c r="K8" s="373"/>
      <c r="L8" s="374">
        <v>11491.40759981587</v>
      </c>
      <c r="M8" s="373"/>
      <c r="N8" s="374">
        <v>13562.352074176491</v>
      </c>
      <c r="O8" s="373"/>
      <c r="P8" s="374">
        <v>12406.091763413557</v>
      </c>
      <c r="Q8" s="373"/>
      <c r="R8" s="374">
        <v>10091.291459361859</v>
      </c>
      <c r="S8" s="373"/>
      <c r="T8" s="374">
        <v>10318.663125816613</v>
      </c>
      <c r="U8" s="373"/>
      <c r="V8" s="374">
        <v>10701.957439726722</v>
      </c>
      <c r="W8" s="373"/>
      <c r="X8" s="374">
        <v>14465.458757797902</v>
      </c>
      <c r="Y8" s="373"/>
      <c r="Z8" s="374">
        <v>17199.620076698695</v>
      </c>
      <c r="AA8" s="373"/>
      <c r="AB8" s="374">
        <v>14508.254721417585</v>
      </c>
      <c r="AC8" s="373"/>
      <c r="AD8" s="374">
        <v>14745.705700527022</v>
      </c>
      <c r="AE8" s="373"/>
      <c r="AF8" s="374">
        <v>15924.79190963936</v>
      </c>
      <c r="AG8" s="373"/>
      <c r="AH8" s="374">
        <v>15620.472552999147</v>
      </c>
      <c r="AI8" s="373"/>
      <c r="AJ8" s="374">
        <v>16757.832540643365</v>
      </c>
      <c r="AK8" s="373"/>
      <c r="AL8" s="374">
        <v>16076.215673254968</v>
      </c>
      <c r="AM8" s="373"/>
      <c r="AN8" s="374">
        <v>10412.610545686977</v>
      </c>
      <c r="AO8" s="373"/>
      <c r="AP8" s="374">
        <v>10203.666995357575</v>
      </c>
      <c r="AQ8" s="373"/>
      <c r="AR8" s="374">
        <v>18561.988261742335</v>
      </c>
      <c r="AS8" s="373" t="s">
        <v>747</v>
      </c>
      <c r="AT8" s="374">
        <v>17802.063760753728</v>
      </c>
      <c r="AU8" s="373"/>
      <c r="AV8" s="374">
        <v>17330.165639721978</v>
      </c>
      <c r="AW8" s="373"/>
      <c r="AX8" s="374">
        <v>16926.351993093958</v>
      </c>
      <c r="AY8" s="373"/>
      <c r="AZ8" s="374">
        <v>17633.10972334375</v>
      </c>
      <c r="BA8" s="373"/>
      <c r="BB8" s="374">
        <v>16821.787353074447</v>
      </c>
      <c r="BC8" s="373"/>
      <c r="BD8" s="374">
        <v>12985.177094863297</v>
      </c>
      <c r="BE8" s="373"/>
      <c r="BF8" s="374">
        <v>13241.793491141025</v>
      </c>
      <c r="BG8" s="373"/>
      <c r="BH8" s="374">
        <v>13019.062655759868</v>
      </c>
      <c r="BI8" s="373"/>
      <c r="BJ8" s="374">
        <v>12060.622356183694</v>
      </c>
      <c r="BK8" s="373"/>
      <c r="BL8" s="375">
        <v>13801.689052471047</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3.6821390140852217</v>
      </c>
      <c r="G9" s="373"/>
      <c r="H9" s="374">
        <v>4.2097341922651292</v>
      </c>
      <c r="I9" s="373"/>
      <c r="J9" s="374">
        <v>2.5652277479956829</v>
      </c>
      <c r="K9" s="373"/>
      <c r="L9" s="374">
        <v>2.465707310130099</v>
      </c>
      <c r="M9" s="373"/>
      <c r="N9" s="374">
        <v>2.96616839259242</v>
      </c>
      <c r="O9" s="373"/>
      <c r="P9" s="374">
        <v>1.5573391690109328</v>
      </c>
      <c r="Q9" s="373"/>
      <c r="R9" s="374">
        <v>3.1633243322860261</v>
      </c>
      <c r="S9" s="373"/>
      <c r="T9" s="374">
        <v>2.7559486974396785</v>
      </c>
      <c r="U9" s="373"/>
      <c r="V9" s="374">
        <v>1.9381306702409189</v>
      </c>
      <c r="W9" s="373"/>
      <c r="X9" s="374">
        <v>1.9457633940295445</v>
      </c>
      <c r="Y9" s="373"/>
      <c r="Z9" s="374">
        <v>1.8415257397005458</v>
      </c>
      <c r="AA9" s="373"/>
      <c r="AB9" s="374">
        <v>2.5767481573662412</v>
      </c>
      <c r="AC9" s="373"/>
      <c r="AD9" s="374">
        <v>3.759920608335964</v>
      </c>
      <c r="AE9" s="373"/>
      <c r="AF9" s="374">
        <v>3.6938980334645013</v>
      </c>
      <c r="AG9" s="373"/>
      <c r="AH9" s="374">
        <v>1.3503631476783566</v>
      </c>
      <c r="AI9" s="373"/>
      <c r="AJ9" s="374">
        <v>0.95421204628112466</v>
      </c>
      <c r="AK9" s="373"/>
      <c r="AL9" s="374">
        <v>1.004066678201643</v>
      </c>
      <c r="AM9" s="373"/>
      <c r="AN9" s="374">
        <v>1.1668123933436432</v>
      </c>
      <c r="AO9" s="373"/>
      <c r="AP9" s="374">
        <v>1.0089156464917932</v>
      </c>
      <c r="AQ9" s="373"/>
      <c r="AR9" s="374">
        <v>1.1524252276581843</v>
      </c>
      <c r="AS9" s="373"/>
      <c r="AT9" s="374">
        <v>1.2540149281410751</v>
      </c>
      <c r="AU9" s="373"/>
      <c r="AV9" s="374">
        <v>1.2276641741261456</v>
      </c>
      <c r="AW9" s="373"/>
      <c r="AX9" s="374">
        <v>1.2225397932591016</v>
      </c>
      <c r="AY9" s="373"/>
      <c r="AZ9" s="374">
        <v>1.1310075925164174</v>
      </c>
      <c r="BA9" s="373"/>
      <c r="BB9" s="374">
        <v>1.1634469582849576</v>
      </c>
      <c r="BC9" s="373"/>
      <c r="BD9" s="374">
        <v>1.0452168516308309</v>
      </c>
      <c r="BE9" s="373"/>
      <c r="BF9" s="374">
        <v>1.0815375604293045</v>
      </c>
      <c r="BG9" s="373"/>
      <c r="BH9" s="374">
        <v>0.8531515323849912</v>
      </c>
      <c r="BI9" s="373"/>
      <c r="BJ9" s="374">
        <v>0.82493908887003398</v>
      </c>
      <c r="BK9" s="373"/>
      <c r="BL9" s="375">
        <v>0.87254548841279589</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837.44553363216676</v>
      </c>
      <c r="G10" s="373"/>
      <c r="H10" s="370">
        <v>708.29402332097061</v>
      </c>
      <c r="I10" s="373"/>
      <c r="J10" s="370">
        <v>691.41877724191852</v>
      </c>
      <c r="K10" s="373"/>
      <c r="L10" s="370">
        <v>705.28629759879198</v>
      </c>
      <c r="M10" s="373"/>
      <c r="N10" s="370">
        <v>757.85151689685563</v>
      </c>
      <c r="O10" s="373"/>
      <c r="P10" s="370">
        <v>636.23199990031435</v>
      </c>
      <c r="Q10" s="373"/>
      <c r="R10" s="370">
        <v>695.55412011896135</v>
      </c>
      <c r="S10" s="373"/>
      <c r="T10" s="370">
        <v>551.37690235166167</v>
      </c>
      <c r="U10" s="373"/>
      <c r="V10" s="370">
        <v>547.23946236415918</v>
      </c>
      <c r="W10" s="373"/>
      <c r="X10" s="370">
        <v>463.74568888441257</v>
      </c>
      <c r="Y10" s="373"/>
      <c r="Z10" s="370">
        <v>500.89517020619201</v>
      </c>
      <c r="AA10" s="373"/>
      <c r="AB10" s="370">
        <v>329.99965801285379</v>
      </c>
      <c r="AC10" s="373"/>
      <c r="AD10" s="370">
        <v>376.89768353562351</v>
      </c>
      <c r="AE10" s="373"/>
      <c r="AF10" s="370">
        <v>373.47409894216941</v>
      </c>
      <c r="AG10" s="373"/>
      <c r="AH10" s="370">
        <v>355.27702881620201</v>
      </c>
      <c r="AI10" s="373"/>
      <c r="AJ10" s="370">
        <v>284.85177390736897</v>
      </c>
      <c r="AK10" s="373"/>
      <c r="AL10" s="370">
        <v>211.42137313954456</v>
      </c>
      <c r="AM10" s="373"/>
      <c r="AN10" s="370">
        <v>182.15214922232767</v>
      </c>
      <c r="AO10" s="373"/>
      <c r="AP10" s="370">
        <v>85.08500112470729</v>
      </c>
      <c r="AQ10" s="373"/>
      <c r="AR10" s="370">
        <v>89.440201701746247</v>
      </c>
      <c r="AS10" s="373"/>
      <c r="AT10" s="370">
        <v>63.82839579426436</v>
      </c>
      <c r="AU10" s="373"/>
      <c r="AV10" s="370">
        <v>74.609533744704535</v>
      </c>
      <c r="AW10" s="373"/>
      <c r="AX10" s="370">
        <v>64.386489687646161</v>
      </c>
      <c r="AY10" s="373"/>
      <c r="AZ10" s="370">
        <v>68.560424114820236</v>
      </c>
      <c r="BA10" s="373"/>
      <c r="BB10" s="370">
        <v>72.111134900796841</v>
      </c>
      <c r="BC10" s="373"/>
      <c r="BD10" s="370">
        <v>50.721747783057793</v>
      </c>
      <c r="BE10" s="373"/>
      <c r="BF10" s="370">
        <v>53.009924226992368</v>
      </c>
      <c r="BG10" s="373"/>
      <c r="BH10" s="370">
        <v>49.752185897265001</v>
      </c>
      <c r="BI10" s="373"/>
      <c r="BJ10" s="370">
        <v>45.293678959870846</v>
      </c>
      <c r="BK10" s="373"/>
      <c r="BL10" s="371">
        <v>25.933708623285796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120786.38541733511</v>
      </c>
      <c r="G11" s="373"/>
      <c r="H11" s="370">
        <v>123175.5543877009</v>
      </c>
      <c r="I11" s="373"/>
      <c r="J11" s="370">
        <v>125048.10568107305</v>
      </c>
      <c r="K11" s="373"/>
      <c r="L11" s="370">
        <v>125283.31320273556</v>
      </c>
      <c r="M11" s="373"/>
      <c r="N11" s="370">
        <v>127101.13591695084</v>
      </c>
      <c r="O11" s="373"/>
      <c r="P11" s="370">
        <v>133416.78090923594</v>
      </c>
      <c r="Q11" s="373"/>
      <c r="R11" s="370">
        <v>131211.22846376951</v>
      </c>
      <c r="S11" s="373"/>
      <c r="T11" s="370">
        <v>143763.94859403974</v>
      </c>
      <c r="U11" s="373"/>
      <c r="V11" s="370">
        <v>166023.6966573768</v>
      </c>
      <c r="W11" s="373"/>
      <c r="X11" s="370">
        <v>172664.80742891121</v>
      </c>
      <c r="Y11" s="373"/>
      <c r="Z11" s="370">
        <v>159895.28780237166</v>
      </c>
      <c r="AA11" s="373"/>
      <c r="AB11" s="370">
        <v>178032.24616140092</v>
      </c>
      <c r="AC11" s="373"/>
      <c r="AD11" s="370">
        <v>172004.05279443288</v>
      </c>
      <c r="AE11" s="373"/>
      <c r="AF11" s="370">
        <v>164230.97081268366</v>
      </c>
      <c r="AG11" s="373"/>
      <c r="AH11" s="370">
        <v>132569.49699741194</v>
      </c>
      <c r="AI11" s="373"/>
      <c r="AJ11" s="370">
        <v>135941.34519657298</v>
      </c>
      <c r="AK11" s="373"/>
      <c r="AL11" s="370">
        <v>145630.67289111944</v>
      </c>
      <c r="AM11" s="373"/>
      <c r="AN11" s="370">
        <v>141359.90892851001</v>
      </c>
      <c r="AO11" s="373"/>
      <c r="AP11" s="370">
        <v>135460.4778349284</v>
      </c>
      <c r="AQ11" s="373"/>
      <c r="AR11" s="370">
        <v>151849.90491107808</v>
      </c>
      <c r="AS11" s="373"/>
      <c r="AT11" s="370">
        <v>148250.18199615169</v>
      </c>
      <c r="AU11" s="373"/>
      <c r="AV11" s="370">
        <v>148473.52074850965</v>
      </c>
      <c r="AW11" s="373"/>
      <c r="AX11" s="370">
        <v>149915.29141059134</v>
      </c>
      <c r="AY11" s="373"/>
      <c r="AZ11" s="370">
        <v>139710.08609947001</v>
      </c>
      <c r="BA11" s="373"/>
      <c r="BB11" s="370">
        <v>101188.52409020123</v>
      </c>
      <c r="BC11" s="373"/>
      <c r="BD11" s="370">
        <v>100388.86689528737</v>
      </c>
      <c r="BE11" s="373"/>
      <c r="BF11" s="370">
        <v>139568.50643154408</v>
      </c>
      <c r="BG11" s="373" t="s">
        <v>357</v>
      </c>
      <c r="BH11" s="370">
        <v>107491.48659377923</v>
      </c>
      <c r="BI11" s="373"/>
      <c r="BJ11" s="370">
        <v>111729.15113610313</v>
      </c>
      <c r="BK11" s="373"/>
      <c r="BL11" s="371">
        <v>103441.17769207114</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1706.6836060150647</v>
      </c>
      <c r="G12" s="373"/>
      <c r="H12" s="378">
        <v>1553.0528341326597</v>
      </c>
      <c r="I12" s="373"/>
      <c r="J12" s="378">
        <v>1362.5428981723135</v>
      </c>
      <c r="K12" s="373"/>
      <c r="L12" s="378">
        <v>1572.517125991885</v>
      </c>
      <c r="M12" s="373"/>
      <c r="N12" s="378">
        <v>1925.1331648436906</v>
      </c>
      <c r="O12" s="373"/>
      <c r="P12" s="378">
        <v>1442.1836777215401</v>
      </c>
      <c r="Q12" s="373"/>
      <c r="R12" s="378">
        <v>1779.7766135252291</v>
      </c>
      <c r="S12" s="373"/>
      <c r="T12" s="378">
        <v>1427.3998144553211</v>
      </c>
      <c r="U12" s="373"/>
      <c r="V12" s="378">
        <v>1448.5500742940899</v>
      </c>
      <c r="W12" s="373"/>
      <c r="X12" s="378">
        <v>1470.7644838729107</v>
      </c>
      <c r="Y12" s="373"/>
      <c r="Z12" s="378">
        <v>1520.6419868805274</v>
      </c>
      <c r="AA12" s="373"/>
      <c r="AB12" s="378">
        <v>1240.2803784214384</v>
      </c>
      <c r="AC12" s="373"/>
      <c r="AD12" s="378">
        <v>1224.3004954268499</v>
      </c>
      <c r="AE12" s="373"/>
      <c r="AF12" s="378">
        <v>1107.4960529513144</v>
      </c>
      <c r="AG12" s="373"/>
      <c r="AH12" s="378">
        <v>1127.1612953389904</v>
      </c>
      <c r="AI12" s="373"/>
      <c r="AJ12" s="378">
        <v>1006.0599648877666</v>
      </c>
      <c r="AK12" s="373"/>
      <c r="AL12" s="378">
        <v>872.52867737111899</v>
      </c>
      <c r="AM12" s="373"/>
      <c r="AN12" s="378">
        <v>752.02426377460881</v>
      </c>
      <c r="AO12" s="373"/>
      <c r="AP12" s="378">
        <v>479.05564493351704</v>
      </c>
      <c r="AQ12" s="373"/>
      <c r="AR12" s="378">
        <v>492.40994209515122</v>
      </c>
      <c r="AS12" s="373"/>
      <c r="AT12" s="378">
        <v>415.64949293717262</v>
      </c>
      <c r="AU12" s="373"/>
      <c r="AV12" s="378">
        <v>391.20001097871381</v>
      </c>
      <c r="AW12" s="373"/>
      <c r="AX12" s="378">
        <v>368.7696880896338</v>
      </c>
      <c r="AY12" s="373"/>
      <c r="AZ12" s="378">
        <v>350.6142146486772</v>
      </c>
      <c r="BA12" s="373"/>
      <c r="BB12" s="378">
        <v>428.74443799718023</v>
      </c>
      <c r="BC12" s="373"/>
      <c r="BD12" s="378">
        <v>289.73682942445555</v>
      </c>
      <c r="BE12" s="373"/>
      <c r="BF12" s="378">
        <v>285.35840315595595</v>
      </c>
      <c r="BG12" s="373"/>
      <c r="BH12" s="378">
        <v>269.02911390528521</v>
      </c>
      <c r="BI12" s="373"/>
      <c r="BJ12" s="378">
        <v>279.26139342465382</v>
      </c>
      <c r="BK12" s="373"/>
      <c r="BL12" s="379">
        <v>313.37668003076078</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1454.2164272964646</v>
      </c>
      <c r="G13" s="373"/>
      <c r="H13" s="378">
        <v>1443.155272745023</v>
      </c>
      <c r="I13" s="373"/>
      <c r="J13" s="378">
        <v>1374.6627782019102</v>
      </c>
      <c r="K13" s="373"/>
      <c r="L13" s="378">
        <v>1348.3864203383071</v>
      </c>
      <c r="M13" s="373"/>
      <c r="N13" s="378">
        <v>445.55959006744672</v>
      </c>
      <c r="O13" s="373"/>
      <c r="P13" s="378">
        <v>1305.4922804169009</v>
      </c>
      <c r="Q13" s="373"/>
      <c r="R13" s="378">
        <v>1311.5428494465202</v>
      </c>
      <c r="S13" s="373"/>
      <c r="T13" s="378">
        <v>1248.9212235409318</v>
      </c>
      <c r="U13" s="373"/>
      <c r="V13" s="378">
        <v>1243.5865408050497</v>
      </c>
      <c r="W13" s="373"/>
      <c r="X13" s="378">
        <v>1145.0858883284475</v>
      </c>
      <c r="Y13" s="373"/>
      <c r="Z13" s="378">
        <v>1285.8447536696806</v>
      </c>
      <c r="AA13" s="373"/>
      <c r="AB13" s="378">
        <v>925.58605779647974</v>
      </c>
      <c r="AC13" s="373"/>
      <c r="AD13" s="378">
        <v>815.27802163804131</v>
      </c>
      <c r="AE13" s="373"/>
      <c r="AF13" s="378">
        <v>598.63458686045954</v>
      </c>
      <c r="AG13" s="373"/>
      <c r="AH13" s="378">
        <v>470.11519842867835</v>
      </c>
      <c r="AI13" s="373"/>
      <c r="AJ13" s="378">
        <v>466.05885034987102</v>
      </c>
      <c r="AK13" s="373"/>
      <c r="AL13" s="378">
        <v>326.26721607774635</v>
      </c>
      <c r="AM13" s="373"/>
      <c r="AN13" s="378">
        <v>310.73673410021962</v>
      </c>
      <c r="AO13" s="373"/>
      <c r="AP13" s="378">
        <v>190.74527812840992</v>
      </c>
      <c r="AQ13" s="373"/>
      <c r="AR13" s="378">
        <v>189.17631941193267</v>
      </c>
      <c r="AS13" s="373"/>
      <c r="AT13" s="378">
        <v>100.19851583942311</v>
      </c>
      <c r="AU13" s="373"/>
      <c r="AV13" s="378">
        <v>88.690242209408495</v>
      </c>
      <c r="AW13" s="373"/>
      <c r="AX13" s="378">
        <v>45.324534892002404</v>
      </c>
      <c r="AY13" s="373"/>
      <c r="AZ13" s="378">
        <v>42.820241495010656</v>
      </c>
      <c r="BA13" s="373"/>
      <c r="BB13" s="378">
        <v>114.98046930329237</v>
      </c>
      <c r="BC13" s="373"/>
      <c r="BD13" s="378">
        <v>68.120831247344412</v>
      </c>
      <c r="BE13" s="373"/>
      <c r="BF13" s="378">
        <v>74.141908850469918</v>
      </c>
      <c r="BG13" s="373"/>
      <c r="BH13" s="378">
        <v>66.104337183483608</v>
      </c>
      <c r="BI13" s="373"/>
      <c r="BJ13" s="378">
        <v>64.827060178834543</v>
      </c>
      <c r="BK13" s="373"/>
      <c r="BL13" s="379">
        <v>63.26235232835316</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8"/>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1897.5535883965449</v>
      </c>
      <c r="G15" s="373"/>
      <c r="H15" s="374">
        <v>1908.0054801810722</v>
      </c>
      <c r="I15" s="373"/>
      <c r="J15" s="374">
        <v>1800.1887543103239</v>
      </c>
      <c r="K15" s="373"/>
      <c r="L15" s="374">
        <v>1558.6688725310216</v>
      </c>
      <c r="M15" s="373"/>
      <c r="N15" s="374">
        <v>2453.2396687214027</v>
      </c>
      <c r="O15" s="373"/>
      <c r="P15" s="374">
        <v>1560.1077148441595</v>
      </c>
      <c r="Q15" s="373"/>
      <c r="R15" s="374">
        <v>1789.6653650645303</v>
      </c>
      <c r="S15" s="373"/>
      <c r="T15" s="374">
        <v>1575.478595874315</v>
      </c>
      <c r="U15" s="373"/>
      <c r="V15" s="374">
        <v>1476.8434886267651</v>
      </c>
      <c r="W15" s="373"/>
      <c r="X15" s="374">
        <v>1845.3785917569337</v>
      </c>
      <c r="Y15" s="373"/>
      <c r="Z15" s="374">
        <v>1788.2957526802536</v>
      </c>
      <c r="AA15" s="373"/>
      <c r="AB15" s="374">
        <v>1578.1436420604475</v>
      </c>
      <c r="AC15" s="373"/>
      <c r="AD15" s="374">
        <v>1556.1017975977277</v>
      </c>
      <c r="AE15" s="373"/>
      <c r="AF15" s="374">
        <v>1092.8409437764162</v>
      </c>
      <c r="AG15" s="373"/>
      <c r="AH15" s="374">
        <v>1151.9540498996603</v>
      </c>
      <c r="AI15" s="373"/>
      <c r="AJ15" s="374">
        <v>1374.1738370141388</v>
      </c>
      <c r="AK15" s="373"/>
      <c r="AL15" s="374">
        <v>1159.2486529835037</v>
      </c>
      <c r="AM15" s="373"/>
      <c r="AN15" s="374">
        <v>1018.0347685952213</v>
      </c>
      <c r="AO15" s="373"/>
      <c r="AP15" s="374">
        <v>729.36901569352779</v>
      </c>
      <c r="AQ15" s="373"/>
      <c r="AR15" s="374">
        <v>1031.6368585704001</v>
      </c>
      <c r="AS15" s="373"/>
      <c r="AT15" s="374">
        <v>905.59773888787163</v>
      </c>
      <c r="AU15" s="373"/>
      <c r="AV15" s="374">
        <v>300.28827083248302</v>
      </c>
      <c r="AW15" s="373"/>
      <c r="AX15" s="374">
        <v>607.52679585881799</v>
      </c>
      <c r="AY15" s="373"/>
      <c r="AZ15" s="374">
        <v>798.63111791755307</v>
      </c>
      <c r="BA15" s="373"/>
      <c r="BB15" s="374">
        <v>846.66603533975922</v>
      </c>
      <c r="BC15" s="373"/>
      <c r="BD15" s="374">
        <v>683.12887620772915</v>
      </c>
      <c r="BE15" s="373"/>
      <c r="BF15" s="374">
        <v>894.0935268756358</v>
      </c>
      <c r="BG15" s="373"/>
      <c r="BH15" s="374">
        <v>855.92282884289455</v>
      </c>
      <c r="BI15" s="373"/>
      <c r="BJ15" s="374">
        <v>888.6516812340501</v>
      </c>
      <c r="BK15" s="373"/>
      <c r="BL15" s="375">
        <v>914.19661115589429</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5196.2043171307168</v>
      </c>
      <c r="G16" s="373"/>
      <c r="H16" s="374">
        <v>5100.5331613632579</v>
      </c>
      <c r="I16" s="373"/>
      <c r="J16" s="374">
        <v>5470.1416304395025</v>
      </c>
      <c r="K16" s="373"/>
      <c r="L16" s="374">
        <v>5653.830092809384</v>
      </c>
      <c r="M16" s="373"/>
      <c r="N16" s="374">
        <v>4196.4273560858728</v>
      </c>
      <c r="O16" s="373"/>
      <c r="P16" s="374">
        <v>3096.1281629721334</v>
      </c>
      <c r="Q16" s="373"/>
      <c r="R16" s="374">
        <v>3681.6588167084278</v>
      </c>
      <c r="S16" s="373"/>
      <c r="T16" s="374">
        <v>2878.1056519155377</v>
      </c>
      <c r="U16" s="373"/>
      <c r="V16" s="374">
        <v>2288.9165678222707</v>
      </c>
      <c r="W16" s="373"/>
      <c r="X16" s="374">
        <v>2547.3694974007822</v>
      </c>
      <c r="Y16" s="373"/>
      <c r="Z16" s="374">
        <v>2227.2002199518502</v>
      </c>
      <c r="AA16" s="373"/>
      <c r="AB16" s="374">
        <v>2203.1499777170152</v>
      </c>
      <c r="AC16" s="373"/>
      <c r="AD16" s="374">
        <v>2177.5685109492974</v>
      </c>
      <c r="AE16" s="373"/>
      <c r="AF16" s="374">
        <v>1441.6955031609584</v>
      </c>
      <c r="AG16" s="373"/>
      <c r="AH16" s="374">
        <v>1373.5461818596364</v>
      </c>
      <c r="AI16" s="373"/>
      <c r="AJ16" s="374">
        <v>2114.448835190442</v>
      </c>
      <c r="AK16" s="373"/>
      <c r="AL16" s="374">
        <v>2178.6632416305556</v>
      </c>
      <c r="AM16" s="373"/>
      <c r="AN16" s="374">
        <v>2030.6219831582152</v>
      </c>
      <c r="AO16" s="373"/>
      <c r="AP16" s="374">
        <v>2171.012675644648</v>
      </c>
      <c r="AQ16" s="373"/>
      <c r="AR16" s="374">
        <v>2050.5084794146032</v>
      </c>
      <c r="AS16" s="373"/>
      <c r="AT16" s="374">
        <v>1541.0823004065219</v>
      </c>
      <c r="AU16" s="373"/>
      <c r="AV16" s="374">
        <v>2041.3673024676648</v>
      </c>
      <c r="AW16" s="373"/>
      <c r="AX16" s="374">
        <v>671.77271975167298</v>
      </c>
      <c r="AY16" s="373"/>
      <c r="AZ16" s="374">
        <v>515.94349659365992</v>
      </c>
      <c r="BA16" s="373"/>
      <c r="BB16" s="374">
        <v>570.33852666817381</v>
      </c>
      <c r="BC16" s="373"/>
      <c r="BD16" s="374">
        <v>784.99703924334915</v>
      </c>
      <c r="BE16" s="373"/>
      <c r="BF16" s="374">
        <v>1282.2246258441355</v>
      </c>
      <c r="BG16" s="373"/>
      <c r="BH16" s="374">
        <v>1380.2079963192216</v>
      </c>
      <c r="BI16" s="373"/>
      <c r="BJ16" s="374">
        <v>1300.1885466466113</v>
      </c>
      <c r="BK16" s="373"/>
      <c r="BL16" s="375">
        <v>1329.3737926314845</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1052.2592526256135</v>
      </c>
      <c r="G17" s="373"/>
      <c r="H17" s="374">
        <v>1177.4708452638906</v>
      </c>
      <c r="I17" s="373"/>
      <c r="J17" s="374">
        <v>841.70360174483301</v>
      </c>
      <c r="K17" s="373"/>
      <c r="L17" s="374">
        <v>834.795355885145</v>
      </c>
      <c r="M17" s="373"/>
      <c r="N17" s="374">
        <v>1817.7082231281049</v>
      </c>
      <c r="O17" s="373"/>
      <c r="P17" s="374">
        <v>490.6372868892019</v>
      </c>
      <c r="Q17" s="373"/>
      <c r="R17" s="374">
        <v>517.55848156545289</v>
      </c>
      <c r="S17" s="373"/>
      <c r="T17" s="374">
        <v>442.51341967747214</v>
      </c>
      <c r="U17" s="373"/>
      <c r="V17" s="374">
        <v>451.97871431154516</v>
      </c>
      <c r="W17" s="373"/>
      <c r="X17" s="374">
        <v>512.22581429263278</v>
      </c>
      <c r="Y17" s="373"/>
      <c r="Z17" s="374">
        <v>464.05675592004172</v>
      </c>
      <c r="AA17" s="373"/>
      <c r="AB17" s="374">
        <v>460.81303090356909</v>
      </c>
      <c r="AC17" s="373"/>
      <c r="AD17" s="374">
        <v>444.31767744729336</v>
      </c>
      <c r="AE17" s="373"/>
      <c r="AF17" s="374">
        <v>590.02860235208914</v>
      </c>
      <c r="AG17" s="373"/>
      <c r="AH17" s="374">
        <v>367.81552890195405</v>
      </c>
      <c r="AI17" s="373"/>
      <c r="AJ17" s="374">
        <v>440.06355924317108</v>
      </c>
      <c r="AK17" s="373"/>
      <c r="AL17" s="374">
        <v>448.04796742418569</v>
      </c>
      <c r="AM17" s="373"/>
      <c r="AN17" s="374">
        <v>364.8211298661073</v>
      </c>
      <c r="AO17" s="373"/>
      <c r="AP17" s="374">
        <v>355.99838768814851</v>
      </c>
      <c r="AQ17" s="373"/>
      <c r="AR17" s="374">
        <v>250.84204311877411</v>
      </c>
      <c r="AS17" s="373"/>
      <c r="AT17" s="374">
        <v>126.92137067568021</v>
      </c>
      <c r="AU17" s="373"/>
      <c r="AV17" s="374">
        <v>278.86214405697007</v>
      </c>
      <c r="AW17" s="373"/>
      <c r="AX17" s="374">
        <v>78.208408777758834</v>
      </c>
      <c r="AY17" s="373"/>
      <c r="AZ17" s="374">
        <v>56.469461409241731</v>
      </c>
      <c r="BA17" s="373"/>
      <c r="BB17" s="374">
        <v>75.819939487346531</v>
      </c>
      <c r="BC17" s="373"/>
      <c r="BD17" s="374">
        <v>92.965309642719433</v>
      </c>
      <c r="BE17" s="373"/>
      <c r="BF17" s="374">
        <v>144.26653322593651</v>
      </c>
      <c r="BG17" s="373"/>
      <c r="BH17" s="374">
        <v>106.7499846102999</v>
      </c>
      <c r="BI17" s="373"/>
      <c r="BJ17" s="374">
        <v>104.21941617496134</v>
      </c>
      <c r="BK17" s="373"/>
      <c r="BL17" s="375">
        <v>139.50594791317198</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1043.8009007748826</v>
      </c>
      <c r="G18" s="373"/>
      <c r="H18" s="378">
        <v>1071.6771580291138</v>
      </c>
      <c r="I18" s="373"/>
      <c r="J18" s="378">
        <v>1073.571761641057</v>
      </c>
      <c r="K18" s="373"/>
      <c r="L18" s="378">
        <v>1264.8037099766759</v>
      </c>
      <c r="M18" s="373"/>
      <c r="N18" s="378">
        <v>1090.4291928067546</v>
      </c>
      <c r="O18" s="373"/>
      <c r="P18" s="378">
        <v>1280.0551296684962</v>
      </c>
      <c r="Q18" s="373"/>
      <c r="R18" s="378">
        <v>1026.6658929955572</v>
      </c>
      <c r="S18" s="373"/>
      <c r="T18" s="378">
        <v>997.94187813981216</v>
      </c>
      <c r="U18" s="373"/>
      <c r="V18" s="378">
        <v>998.37553352614486</v>
      </c>
      <c r="W18" s="373"/>
      <c r="X18" s="378">
        <v>1151.1344290496152</v>
      </c>
      <c r="Y18" s="373"/>
      <c r="Z18" s="378">
        <v>890.17565997505324</v>
      </c>
      <c r="AA18" s="373"/>
      <c r="AB18" s="378">
        <v>691.13083287500251</v>
      </c>
      <c r="AC18" s="373"/>
      <c r="AD18" s="378">
        <v>668.86315737102552</v>
      </c>
      <c r="AE18" s="373"/>
      <c r="AF18" s="378">
        <v>568.16438861418499</v>
      </c>
      <c r="AG18" s="373"/>
      <c r="AH18" s="378">
        <v>582.17102213588237</v>
      </c>
      <c r="AI18" s="373"/>
      <c r="AJ18" s="378">
        <v>509.78154368759419</v>
      </c>
      <c r="AK18" s="373"/>
      <c r="AL18" s="378">
        <v>469.21995157051106</v>
      </c>
      <c r="AM18" s="373"/>
      <c r="AN18" s="378">
        <v>383.3059133190265</v>
      </c>
      <c r="AO18" s="373"/>
      <c r="AP18" s="378">
        <v>390.57166670382065</v>
      </c>
      <c r="AQ18" s="373"/>
      <c r="AR18" s="378">
        <v>402.89166829287609</v>
      </c>
      <c r="AS18" s="373"/>
      <c r="AT18" s="378">
        <v>431.60767769549136</v>
      </c>
      <c r="AU18" s="373"/>
      <c r="AV18" s="378">
        <v>399.44440533125538</v>
      </c>
      <c r="AW18" s="373"/>
      <c r="AX18" s="378">
        <v>358.25410286723547</v>
      </c>
      <c r="AY18" s="373"/>
      <c r="AZ18" s="378">
        <v>348.09749048728219</v>
      </c>
      <c r="BA18" s="373"/>
      <c r="BB18" s="378">
        <v>334.7038341830268</v>
      </c>
      <c r="BC18" s="373"/>
      <c r="BD18" s="378">
        <v>384.61631273796667</v>
      </c>
      <c r="BE18" s="373"/>
      <c r="BF18" s="378">
        <v>341.4978085238991</v>
      </c>
      <c r="BG18" s="373"/>
      <c r="BH18" s="378">
        <v>341.92077495219797</v>
      </c>
      <c r="BI18" s="373"/>
      <c r="BJ18" s="378">
        <v>341.24805486613991</v>
      </c>
      <c r="BK18" s="373"/>
      <c r="BL18" s="379">
        <v>300.08404970375483</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5143.0784157146836</v>
      </c>
      <c r="G19" s="373"/>
      <c r="H19" s="378">
        <v>4953.358946340747</v>
      </c>
      <c r="I19" s="373"/>
      <c r="J19" s="378">
        <v>4697.151959978959</v>
      </c>
      <c r="K19" s="373"/>
      <c r="L19" s="378">
        <v>4613.523060814262</v>
      </c>
      <c r="M19" s="373"/>
      <c r="N19" s="378">
        <v>4312.8761486873345</v>
      </c>
      <c r="O19" s="373"/>
      <c r="P19" s="378">
        <v>5571.6013492855791</v>
      </c>
      <c r="Q19" s="373"/>
      <c r="R19" s="378">
        <v>5056.0164081441499</v>
      </c>
      <c r="S19" s="373"/>
      <c r="T19" s="378">
        <v>4479.6190194516448</v>
      </c>
      <c r="U19" s="373"/>
      <c r="V19" s="378">
        <v>1642.595340171591</v>
      </c>
      <c r="W19" s="373"/>
      <c r="X19" s="378">
        <v>1635.4912197902056</v>
      </c>
      <c r="Y19" s="373"/>
      <c r="Z19" s="378">
        <v>1998.3414994005188</v>
      </c>
      <c r="AA19" s="373"/>
      <c r="AB19" s="378">
        <v>2089.8295250327687</v>
      </c>
      <c r="AC19" s="373"/>
      <c r="AD19" s="378">
        <v>1615.6644912936474</v>
      </c>
      <c r="AE19" s="373"/>
      <c r="AF19" s="378">
        <v>1698.7433689885891</v>
      </c>
      <c r="AG19" s="373"/>
      <c r="AH19" s="378">
        <v>1365.2670338634989</v>
      </c>
      <c r="AI19" s="373"/>
      <c r="AJ19" s="378">
        <v>1336.454148203534</v>
      </c>
      <c r="AK19" s="373"/>
      <c r="AL19" s="378">
        <v>1168.0360723369349</v>
      </c>
      <c r="AM19" s="373"/>
      <c r="AN19" s="378">
        <v>1853.6551215149877</v>
      </c>
      <c r="AO19" s="373"/>
      <c r="AP19" s="378">
        <v>1385.9666951046333</v>
      </c>
      <c r="AQ19" s="373"/>
      <c r="AR19" s="378">
        <v>1442.3617985791111</v>
      </c>
      <c r="AS19" s="373"/>
      <c r="AT19" s="378">
        <v>1351.87208701903</v>
      </c>
      <c r="AU19" s="373"/>
      <c r="AV19" s="378">
        <v>1243.756123974104</v>
      </c>
      <c r="AW19" s="373"/>
      <c r="AX19" s="378">
        <v>1282.2000064474694</v>
      </c>
      <c r="AY19" s="373"/>
      <c r="AZ19" s="378">
        <v>1244.9164304969845</v>
      </c>
      <c r="BA19" s="373"/>
      <c r="BB19" s="378">
        <v>1111.1939691939597</v>
      </c>
      <c r="BC19" s="373"/>
      <c r="BD19" s="378">
        <v>1274.8544849927675</v>
      </c>
      <c r="BE19" s="373"/>
      <c r="BF19" s="378">
        <v>1278.5631162558648</v>
      </c>
      <c r="BG19" s="373"/>
      <c r="BH19" s="378">
        <v>1101.4161728890342</v>
      </c>
      <c r="BI19" s="373"/>
      <c r="BJ19" s="378">
        <v>841.58265407077795</v>
      </c>
      <c r="BK19" s="373"/>
      <c r="BL19" s="379">
        <v>662.8163399809398</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280.43042582451994</v>
      </c>
      <c r="G20" s="373"/>
      <c r="H20" s="378">
        <v>236.28287231678729</v>
      </c>
      <c r="I20" s="373"/>
      <c r="J20" s="378">
        <v>212.31918600884521</v>
      </c>
      <c r="K20" s="373"/>
      <c r="L20" s="378">
        <v>195.89883618660369</v>
      </c>
      <c r="M20" s="373"/>
      <c r="N20" s="378">
        <v>191.45846625127197</v>
      </c>
      <c r="O20" s="373"/>
      <c r="P20" s="378">
        <v>140.27928471513687</v>
      </c>
      <c r="Q20" s="373"/>
      <c r="R20" s="378">
        <v>171.82704982814096</v>
      </c>
      <c r="S20" s="373"/>
      <c r="T20" s="378">
        <v>144.19023918890124</v>
      </c>
      <c r="U20" s="373"/>
      <c r="V20" s="378">
        <v>121.80975006881664</v>
      </c>
      <c r="W20" s="373"/>
      <c r="X20" s="378">
        <v>82.536800179375788</v>
      </c>
      <c r="Y20" s="373"/>
      <c r="Z20" s="378">
        <v>109.65015641116635</v>
      </c>
      <c r="AA20" s="373"/>
      <c r="AB20" s="378">
        <v>86.323155092442363</v>
      </c>
      <c r="AC20" s="373"/>
      <c r="AD20" s="378">
        <v>75.725222646614696</v>
      </c>
      <c r="AE20" s="373"/>
      <c r="AF20" s="378">
        <v>76.785670111423102</v>
      </c>
      <c r="AG20" s="373"/>
      <c r="AH20" s="378">
        <v>98.4753223092859</v>
      </c>
      <c r="AI20" s="373"/>
      <c r="AJ20" s="378">
        <v>95.614682795511158</v>
      </c>
      <c r="AK20" s="373"/>
      <c r="AL20" s="378">
        <v>65.409075487010142</v>
      </c>
      <c r="AM20" s="373"/>
      <c r="AN20" s="378">
        <v>59.991188324084291</v>
      </c>
      <c r="AO20" s="373"/>
      <c r="AP20" s="378">
        <v>13.398178087752074</v>
      </c>
      <c r="AQ20" s="373"/>
      <c r="AR20" s="378">
        <v>14.13027301915932</v>
      </c>
      <c r="AS20" s="373"/>
      <c r="AT20" s="378">
        <v>10.27104183945538</v>
      </c>
      <c r="AU20" s="373"/>
      <c r="AV20" s="378">
        <v>9.9552111049551471</v>
      </c>
      <c r="AW20" s="373"/>
      <c r="AX20" s="378">
        <v>7.0048633932793578</v>
      </c>
      <c r="AY20" s="373"/>
      <c r="AZ20" s="378">
        <v>6.6949663086028837</v>
      </c>
      <c r="BA20" s="373"/>
      <c r="BB20" s="378">
        <v>11.618306773564312</v>
      </c>
      <c r="BC20" s="373"/>
      <c r="BD20" s="378">
        <v>10.453595896998303</v>
      </c>
      <c r="BE20" s="373"/>
      <c r="BF20" s="378">
        <v>9.3463475775906826</v>
      </c>
      <c r="BG20" s="373"/>
      <c r="BH20" s="378">
        <v>8.2542900130002099</v>
      </c>
      <c r="BI20" s="373"/>
      <c r="BJ20" s="378">
        <v>8.9842919911535919</v>
      </c>
      <c r="BK20" s="373"/>
      <c r="BL20" s="379">
        <v>8.8684476958290546</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8"/>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400.73228666041092</v>
      </c>
      <c r="G22" s="373"/>
      <c r="H22" s="375">
        <v>317.05706817370543</v>
      </c>
      <c r="I22" s="373"/>
      <c r="J22" s="375">
        <v>311.86291552242892</v>
      </c>
      <c r="K22" s="373"/>
      <c r="L22" s="375">
        <v>331.50698894117392</v>
      </c>
      <c r="M22" s="373"/>
      <c r="N22" s="375">
        <v>415.1298347939732</v>
      </c>
      <c r="O22" s="373"/>
      <c r="P22" s="375">
        <v>321.52433541619092</v>
      </c>
      <c r="Q22" s="373"/>
      <c r="R22" s="375">
        <v>397.08857945731194</v>
      </c>
      <c r="S22" s="373"/>
      <c r="T22" s="375">
        <v>465.35230599396914</v>
      </c>
      <c r="U22" s="373"/>
      <c r="V22" s="375">
        <v>569.51352507576075</v>
      </c>
      <c r="W22" s="373"/>
      <c r="X22" s="375">
        <v>584.54711020923514</v>
      </c>
      <c r="Y22" s="373"/>
      <c r="Z22" s="375">
        <v>739.92764442218356</v>
      </c>
      <c r="AA22" s="373"/>
      <c r="AB22" s="375">
        <v>535.91172754947365</v>
      </c>
      <c r="AC22" s="373"/>
      <c r="AD22" s="375">
        <v>476.7732707045048</v>
      </c>
      <c r="AE22" s="373"/>
      <c r="AF22" s="375">
        <v>438.22670521684086</v>
      </c>
      <c r="AG22" s="373"/>
      <c r="AH22" s="375">
        <v>423.80265555538847</v>
      </c>
      <c r="AI22" s="373"/>
      <c r="AJ22" s="375">
        <v>425.19169706262522</v>
      </c>
      <c r="AK22" s="373"/>
      <c r="AL22" s="375">
        <v>333.73112727513461</v>
      </c>
      <c r="AM22" s="373"/>
      <c r="AN22" s="375">
        <v>365.90231870042646</v>
      </c>
      <c r="AO22" s="373"/>
      <c r="AP22" s="375">
        <v>130.59277474495633</v>
      </c>
      <c r="AQ22" s="373"/>
      <c r="AR22" s="375">
        <v>138.80251290782923</v>
      </c>
      <c r="AS22" s="373"/>
      <c r="AT22" s="375">
        <v>67.270943912650125</v>
      </c>
      <c r="AU22" s="373"/>
      <c r="AV22" s="374">
        <v>63.541289989440777</v>
      </c>
      <c r="AW22" s="373"/>
      <c r="AX22" s="374">
        <v>30.092647024801369</v>
      </c>
      <c r="AY22" s="373"/>
      <c r="AZ22" s="374">
        <v>28.068910254046092</v>
      </c>
      <c r="BA22" s="373"/>
      <c r="BB22" s="374">
        <v>116.48059268421166</v>
      </c>
      <c r="BC22" s="373"/>
      <c r="BD22" s="374">
        <v>73.425607326211662</v>
      </c>
      <c r="BE22" s="373"/>
      <c r="BF22" s="374">
        <v>80.496721656580306</v>
      </c>
      <c r="BG22" s="373"/>
      <c r="BH22" s="374">
        <v>63.899289054491604</v>
      </c>
      <c r="BI22" s="373"/>
      <c r="BJ22" s="374">
        <v>68.127577612473473</v>
      </c>
      <c r="BK22" s="373"/>
      <c r="BL22" s="375">
        <v>62.307132367686606</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12975.41313070206</v>
      </c>
      <c r="G23" s="373"/>
      <c r="H23" s="375">
        <v>12815.291588576378</v>
      </c>
      <c r="I23" s="373"/>
      <c r="J23" s="375">
        <v>12984.438144647491</v>
      </c>
      <c r="K23" s="373"/>
      <c r="L23" s="375">
        <v>12869.178308842122</v>
      </c>
      <c r="M23" s="373"/>
      <c r="N23" s="375">
        <v>12755.699483431215</v>
      </c>
      <c r="O23" s="373"/>
      <c r="P23" s="375">
        <v>10558.929961233167</v>
      </c>
      <c r="Q23" s="373"/>
      <c r="R23" s="375">
        <v>11643.963698396201</v>
      </c>
      <c r="S23" s="373"/>
      <c r="T23" s="375">
        <v>12528.053783003104</v>
      </c>
      <c r="U23" s="373"/>
      <c r="V23" s="375">
        <v>14281.704986060051</v>
      </c>
      <c r="W23" s="373"/>
      <c r="X23" s="375">
        <v>13440.075105591131</v>
      </c>
      <c r="Y23" s="373"/>
      <c r="Z23" s="375">
        <v>12515.640542974052</v>
      </c>
      <c r="AA23" s="373"/>
      <c r="AB23" s="375">
        <v>11457.511014806661</v>
      </c>
      <c r="AC23" s="373"/>
      <c r="AD23" s="375">
        <v>12901.332368142352</v>
      </c>
      <c r="AE23" s="373"/>
      <c r="AF23" s="375">
        <v>18542.384055431274</v>
      </c>
      <c r="AG23" s="373"/>
      <c r="AH23" s="375">
        <v>16172.800916717371</v>
      </c>
      <c r="AI23" s="373"/>
      <c r="AJ23" s="375">
        <v>13504.505038906889</v>
      </c>
      <c r="AK23" s="373"/>
      <c r="AL23" s="375">
        <v>11932.399009501853</v>
      </c>
      <c r="AM23" s="373"/>
      <c r="AN23" s="375">
        <v>9852.7941512750167</v>
      </c>
      <c r="AO23" s="373"/>
      <c r="AP23" s="375">
        <v>8340.4653646079842</v>
      </c>
      <c r="AQ23" s="373"/>
      <c r="AR23" s="375">
        <v>10019.021016073975</v>
      </c>
      <c r="AS23" s="373"/>
      <c r="AT23" s="375">
        <v>8027.0978401494503</v>
      </c>
      <c r="AU23" s="373"/>
      <c r="AV23" s="374">
        <v>8387.6687161406371</v>
      </c>
      <c r="AW23" s="373"/>
      <c r="AX23" s="374">
        <v>9423.2757640765012</v>
      </c>
      <c r="AY23" s="373"/>
      <c r="AZ23" s="374">
        <v>11761.514070001913</v>
      </c>
      <c r="BA23" s="373"/>
      <c r="BB23" s="374">
        <v>10188.519698743807</v>
      </c>
      <c r="BC23" s="373"/>
      <c r="BD23" s="374">
        <v>10671.346464678169</v>
      </c>
      <c r="BE23" s="373"/>
      <c r="BF23" s="374">
        <v>11355.670031965632</v>
      </c>
      <c r="BG23" s="373"/>
      <c r="BH23" s="374">
        <v>10711.013186679522</v>
      </c>
      <c r="BI23" s="373"/>
      <c r="BJ23" s="374">
        <v>8706.1214546264946</v>
      </c>
      <c r="BK23" s="373"/>
      <c r="BL23" s="375">
        <v>9164.0639214812491</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8"/>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84768.637592276325</v>
      </c>
      <c r="G25" s="373"/>
      <c r="H25" s="375">
        <v>87737.416344408921</v>
      </c>
      <c r="I25" s="373"/>
      <c r="J25" s="375">
        <v>89889.771207892787</v>
      </c>
      <c r="K25" s="373"/>
      <c r="L25" s="375">
        <v>89486.070876708254</v>
      </c>
      <c r="M25" s="373"/>
      <c r="N25" s="375">
        <v>93339.987466396386</v>
      </c>
      <c r="O25" s="373"/>
      <c r="P25" s="375">
        <v>102975.20376993867</v>
      </c>
      <c r="Q25" s="373"/>
      <c r="R25" s="375">
        <v>97943.987213684828</v>
      </c>
      <c r="S25" s="373"/>
      <c r="T25" s="375">
        <v>112353.96957089414</v>
      </c>
      <c r="U25" s="373"/>
      <c r="V25" s="375">
        <v>135839.26296125009</v>
      </c>
      <c r="W25" s="373"/>
      <c r="X25" s="375">
        <v>141908.60713640304</v>
      </c>
      <c r="Y25" s="373"/>
      <c r="Z25" s="375">
        <v>129007.22332026367</v>
      </c>
      <c r="AA25" s="373"/>
      <c r="AB25" s="375">
        <v>150744.17772267311</v>
      </c>
      <c r="AC25" s="373"/>
      <c r="AD25" s="375">
        <v>144289.1677585422</v>
      </c>
      <c r="AE25" s="373"/>
      <c r="AF25" s="375">
        <v>132648.27592034562</v>
      </c>
      <c r="AG25" s="373"/>
      <c r="AH25" s="375">
        <v>105099.28490909701</v>
      </c>
      <c r="AI25" s="373"/>
      <c r="AJ25" s="375">
        <v>109849.07856477209</v>
      </c>
      <c r="AK25" s="373"/>
      <c r="AL25" s="375">
        <v>122720.17967063245</v>
      </c>
      <c r="AM25" s="373"/>
      <c r="AN25" s="375">
        <v>120822.69356671866</v>
      </c>
      <c r="AO25" s="373"/>
      <c r="AP25" s="375">
        <v>119477.18202845438</v>
      </c>
      <c r="AQ25" s="373"/>
      <c r="AR25" s="375">
        <v>134074.8810591423</v>
      </c>
      <c r="AS25" s="373"/>
      <c r="AT25" s="375">
        <v>134118.46132872312</v>
      </c>
      <c r="AU25" s="373"/>
      <c r="AV25" s="374">
        <v>134129.91844520307</v>
      </c>
      <c r="AW25" s="373"/>
      <c r="AX25" s="374">
        <v>136205.83915298639</v>
      </c>
      <c r="AY25" s="373"/>
      <c r="AZ25" s="374">
        <v>123847.14896422964</v>
      </c>
      <c r="BA25" s="373"/>
      <c r="BB25" s="374">
        <v>86080.693861962936</v>
      </c>
      <c r="BC25" s="373"/>
      <c r="BD25" s="374">
        <v>85111.257475634891</v>
      </c>
      <c r="BE25" s="373"/>
      <c r="BF25" s="374">
        <v>122706.92042593745</v>
      </c>
      <c r="BG25" s="373"/>
      <c r="BH25" s="374">
        <v>91559.608384262814</v>
      </c>
      <c r="BI25" s="373"/>
      <c r="BJ25" s="374">
        <v>98092.295371788423</v>
      </c>
      <c r="BK25" s="373"/>
      <c r="BL25" s="375">
        <v>89508.59661007105</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1109.4445341280214</v>
      </c>
      <c r="G26" s="373"/>
      <c r="H26" s="374">
        <v>1196.0778125720467</v>
      </c>
      <c r="I26" s="373"/>
      <c r="J26" s="374">
        <v>1181.2285591136322</v>
      </c>
      <c r="K26" s="373"/>
      <c r="L26" s="374">
        <v>1269.9000913782656</v>
      </c>
      <c r="M26" s="373"/>
      <c r="N26" s="374">
        <v>992.66305759203874</v>
      </c>
      <c r="O26" s="373"/>
      <c r="P26" s="374">
        <v>969.21336311616676</v>
      </c>
      <c r="Q26" s="373"/>
      <c r="R26" s="374">
        <v>1348.4016347849215</v>
      </c>
      <c r="S26" s="373"/>
      <c r="T26" s="374">
        <v>1154.564259113577</v>
      </c>
      <c r="U26" s="373"/>
      <c r="V26" s="374">
        <v>1330.2178459272327</v>
      </c>
      <c r="W26" s="373"/>
      <c r="X26" s="374">
        <v>1449.6110525970319</v>
      </c>
      <c r="Y26" s="373"/>
      <c r="Z26" s="374">
        <v>1768.6085524125622</v>
      </c>
      <c r="AA26" s="373"/>
      <c r="AB26" s="374">
        <v>1402.0450089746537</v>
      </c>
      <c r="AC26" s="373"/>
      <c r="AD26" s="374">
        <v>1461.587831495186</v>
      </c>
      <c r="AE26" s="373"/>
      <c r="AF26" s="374">
        <v>1474.3120972147901</v>
      </c>
      <c r="AG26" s="373"/>
      <c r="AH26" s="374">
        <v>1107.6023301000557</v>
      </c>
      <c r="AI26" s="373"/>
      <c r="AJ26" s="374">
        <v>1072.7458629026353</v>
      </c>
      <c r="AK26" s="373"/>
      <c r="AL26" s="374">
        <v>885.64184907490448</v>
      </c>
      <c r="AM26" s="373"/>
      <c r="AN26" s="374">
        <v>882.00670317997879</v>
      </c>
      <c r="AO26" s="373"/>
      <c r="AP26" s="374">
        <v>433.97016604151128</v>
      </c>
      <c r="AQ26" s="373"/>
      <c r="AR26" s="374">
        <v>433.23259111975779</v>
      </c>
      <c r="AS26" s="373"/>
      <c r="AT26" s="374">
        <v>281.98189840202315</v>
      </c>
      <c r="AU26" s="373"/>
      <c r="AV26" s="374">
        <v>273.32278155923063</v>
      </c>
      <c r="AW26" s="373"/>
      <c r="AX26" s="374">
        <v>400.74707505005057</v>
      </c>
      <c r="AY26" s="373"/>
      <c r="AZ26" s="374">
        <v>166.15737232795081</v>
      </c>
      <c r="BA26" s="373"/>
      <c r="BB26" s="374">
        <v>362.16294632149226</v>
      </c>
      <c r="BC26" s="373"/>
      <c r="BD26" s="374">
        <v>251.12907813293245</v>
      </c>
      <c r="BE26" s="373"/>
      <c r="BF26" s="374">
        <v>271.10447582975371</v>
      </c>
      <c r="BG26" s="373"/>
      <c r="BH26" s="374">
        <v>257.10776639128028</v>
      </c>
      <c r="BI26" s="373"/>
      <c r="BJ26" s="374">
        <v>269.6474567579321</v>
      </c>
      <c r="BK26" s="373"/>
      <c r="BL26" s="375">
        <v>271.3478687728304</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70.350523749520121</v>
      </c>
      <c r="G27" s="373"/>
      <c r="H27" s="378">
        <v>73.866204398182305</v>
      </c>
      <c r="I27" s="373"/>
      <c r="J27" s="378">
        <v>82.220153358488204</v>
      </c>
      <c r="K27" s="373"/>
      <c r="L27" s="378">
        <v>75.818018243140884</v>
      </c>
      <c r="M27" s="373"/>
      <c r="N27" s="378">
        <v>42.573107462373002</v>
      </c>
      <c r="O27" s="373"/>
      <c r="P27" s="378">
        <v>104.31090860756626</v>
      </c>
      <c r="Q27" s="373"/>
      <c r="R27" s="378">
        <v>107.49865751495695</v>
      </c>
      <c r="S27" s="373"/>
      <c r="T27" s="378">
        <v>91.187456791366429</v>
      </c>
      <c r="U27" s="373"/>
      <c r="V27" s="378">
        <v>102.82875628440929</v>
      </c>
      <c r="W27" s="373"/>
      <c r="X27" s="378">
        <v>113.48228588523601</v>
      </c>
      <c r="Y27" s="373"/>
      <c r="Z27" s="378">
        <v>155.56476739924432</v>
      </c>
      <c r="AA27" s="373"/>
      <c r="AB27" s="378">
        <v>193.7911595997802</v>
      </c>
      <c r="AC27" s="373"/>
      <c r="AD27" s="378">
        <v>189.31596970982349</v>
      </c>
      <c r="AE27" s="373"/>
      <c r="AF27" s="378">
        <v>223.1005860573064</v>
      </c>
      <c r="AG27" s="373"/>
      <c r="AH27" s="378">
        <v>252.51681384276159</v>
      </c>
      <c r="AI27" s="373"/>
      <c r="AJ27" s="378">
        <v>398.14462331774592</v>
      </c>
      <c r="AK27" s="373"/>
      <c r="AL27" s="378">
        <v>392.13289465066089</v>
      </c>
      <c r="AM27" s="373"/>
      <c r="AN27" s="378">
        <v>271.69444837572399</v>
      </c>
      <c r="AO27" s="373"/>
      <c r="AP27" s="378">
        <v>74.478729251456627</v>
      </c>
      <c r="AQ27" s="373"/>
      <c r="AR27" s="378">
        <v>69.638060834886346</v>
      </c>
      <c r="AS27" s="373"/>
      <c r="AT27" s="378">
        <v>32.347222923555435</v>
      </c>
      <c r="AU27" s="373"/>
      <c r="AV27" s="378">
        <v>30.045346748426553</v>
      </c>
      <c r="AW27" s="373"/>
      <c r="AX27" s="378">
        <v>14.392412045369777</v>
      </c>
      <c r="AY27" s="373"/>
      <c r="AZ27" s="378">
        <v>13.341120762713148</v>
      </c>
      <c r="BA27" s="373"/>
      <c r="BB27" s="378">
        <v>41.08728782392739</v>
      </c>
      <c r="BC27" s="373"/>
      <c r="BD27" s="378">
        <v>23.235575908947439</v>
      </c>
      <c r="BE27" s="373"/>
      <c r="BF27" s="378">
        <v>25.674294872324019</v>
      </c>
      <c r="BG27" s="373"/>
      <c r="BH27" s="378">
        <v>20.47876066390711</v>
      </c>
      <c r="BI27" s="373"/>
      <c r="BJ27" s="378">
        <v>21.622738059871033</v>
      </c>
      <c r="BK27" s="373"/>
      <c r="BL27" s="379">
        <v>23.73092635889212</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268.85889360814269</v>
      </c>
      <c r="G28" s="373"/>
      <c r="H28" s="378">
        <v>329.58600311187195</v>
      </c>
      <c r="I28" s="373"/>
      <c r="J28" s="378">
        <v>306.83028352385867</v>
      </c>
      <c r="K28" s="373"/>
      <c r="L28" s="378">
        <v>285.26489333610323</v>
      </c>
      <c r="M28" s="373"/>
      <c r="N28" s="378">
        <v>205.81235122815548</v>
      </c>
      <c r="O28" s="373"/>
      <c r="P28" s="378">
        <v>328.61583104226077</v>
      </c>
      <c r="Q28" s="373"/>
      <c r="R28" s="378">
        <v>411.37109090214705</v>
      </c>
      <c r="S28" s="373"/>
      <c r="T28" s="378">
        <v>319.83163401639945</v>
      </c>
      <c r="U28" s="373"/>
      <c r="V28" s="378">
        <v>351.90302047436984</v>
      </c>
      <c r="W28" s="373"/>
      <c r="X28" s="378">
        <v>350.23991117272016</v>
      </c>
      <c r="Y28" s="373"/>
      <c r="Z28" s="378">
        <v>446.4239729912739</v>
      </c>
      <c r="AA28" s="373"/>
      <c r="AB28" s="378">
        <v>362.96340776936984</v>
      </c>
      <c r="AC28" s="373"/>
      <c r="AD28" s="378">
        <v>345.60486404218824</v>
      </c>
      <c r="AE28" s="373"/>
      <c r="AF28" s="378">
        <v>318.52496928249616</v>
      </c>
      <c r="AG28" s="373"/>
      <c r="AH28" s="378">
        <v>282.85136704455959</v>
      </c>
      <c r="AI28" s="373"/>
      <c r="AJ28" s="378">
        <v>397.98279479258576</v>
      </c>
      <c r="AK28" s="373"/>
      <c r="AL28" s="378">
        <v>310.2651889194313</v>
      </c>
      <c r="AM28" s="373"/>
      <c r="AN28" s="378">
        <v>312.39250590028144</v>
      </c>
      <c r="AO28" s="373"/>
      <c r="AP28" s="378">
        <v>139.98834260614763</v>
      </c>
      <c r="AQ28" s="373"/>
      <c r="AR28" s="378">
        <v>145.90951131152147</v>
      </c>
      <c r="AS28" s="373"/>
      <c r="AT28" s="378">
        <v>76.824769087973721</v>
      </c>
      <c r="AU28" s="373"/>
      <c r="AV28" s="378">
        <v>76.733449934506453</v>
      </c>
      <c r="AW28" s="373"/>
      <c r="AX28" s="378">
        <v>38.89535702602592</v>
      </c>
      <c r="AY28" s="373"/>
      <c r="AZ28" s="378">
        <v>39.463003618133008</v>
      </c>
      <c r="BA28" s="373"/>
      <c r="BB28" s="378">
        <v>109.80805900815703</v>
      </c>
      <c r="BC28" s="373"/>
      <c r="BD28" s="378">
        <v>67.615539026839258</v>
      </c>
      <c r="BE28" s="373"/>
      <c r="BF28" s="378">
        <v>78.077987089665584</v>
      </c>
      <c r="BG28" s="373"/>
      <c r="BH28" s="378">
        <v>74.198143808414073</v>
      </c>
      <c r="BI28" s="373"/>
      <c r="BJ28" s="378">
        <v>83.153823815142559</v>
      </c>
      <c r="BK28" s="373"/>
      <c r="BL28" s="379">
        <v>71.747615511647609</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910.15575863168283</v>
      </c>
      <c r="G29" s="373"/>
      <c r="H29" s="378">
        <v>761.99958151421276</v>
      </c>
      <c r="I29" s="373"/>
      <c r="J29" s="378">
        <v>858.43768159100762</v>
      </c>
      <c r="K29" s="373"/>
      <c r="L29" s="378">
        <v>865.0193190409002</v>
      </c>
      <c r="M29" s="373"/>
      <c r="N29" s="378">
        <v>743.53823384168163</v>
      </c>
      <c r="O29" s="373"/>
      <c r="P29" s="378">
        <v>809.53107951559343</v>
      </c>
      <c r="Q29" s="373"/>
      <c r="R29" s="378">
        <v>886.4823254451635</v>
      </c>
      <c r="S29" s="373"/>
      <c r="T29" s="378">
        <v>794.46805336245302</v>
      </c>
      <c r="U29" s="373"/>
      <c r="V29" s="378">
        <v>804.42187676904382</v>
      </c>
      <c r="W29" s="373"/>
      <c r="X29" s="378">
        <v>939.76377519753748</v>
      </c>
      <c r="Y29" s="373"/>
      <c r="Z29" s="378">
        <v>1076.1303550261514</v>
      </c>
      <c r="AA29" s="373"/>
      <c r="AB29" s="378">
        <v>832.5324979938058</v>
      </c>
      <c r="AC29" s="373"/>
      <c r="AD29" s="378">
        <v>790.41405988129236</v>
      </c>
      <c r="AE29" s="373"/>
      <c r="AF29" s="378">
        <v>738.65667709016236</v>
      </c>
      <c r="AG29" s="373"/>
      <c r="AH29" s="378">
        <v>503.39441209996448</v>
      </c>
      <c r="AI29" s="373"/>
      <c r="AJ29" s="378">
        <v>630.2426929500466</v>
      </c>
      <c r="AK29" s="373"/>
      <c r="AL29" s="378">
        <v>554.84129040243556</v>
      </c>
      <c r="AM29" s="373"/>
      <c r="AN29" s="378">
        <v>482.53192648254014</v>
      </c>
      <c r="AO29" s="373"/>
      <c r="AP29" s="378">
        <v>257.47410217922783</v>
      </c>
      <c r="AQ29" s="373"/>
      <c r="AR29" s="378">
        <v>248.48740981401528</v>
      </c>
      <c r="AS29" s="373"/>
      <c r="AT29" s="378">
        <v>159.42516525917185</v>
      </c>
      <c r="AU29" s="373"/>
      <c r="AV29" s="378">
        <v>183.1586378484493</v>
      </c>
      <c r="AW29" s="373"/>
      <c r="AX29" s="378">
        <v>107.40754034854908</v>
      </c>
      <c r="AY29" s="373"/>
      <c r="AZ29" s="378">
        <v>109.93173604441613</v>
      </c>
      <c r="BA29" s="373"/>
      <c r="BB29" s="378">
        <v>178.15807531684163</v>
      </c>
      <c r="BC29" s="373"/>
      <c r="BD29" s="378">
        <v>165.30170291870806</v>
      </c>
      <c r="BE29" s="373"/>
      <c r="BF29" s="378">
        <v>222.68344131260386</v>
      </c>
      <c r="BG29" s="373"/>
      <c r="BH29" s="378">
        <v>206.53670326715863</v>
      </c>
      <c r="BI29" s="373"/>
      <c r="BJ29" s="378">
        <v>210.94790480540743</v>
      </c>
      <c r="BK29" s="373"/>
      <c r="BL29" s="379">
        <v>198.18812236182828</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8"/>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281.398049600158</v>
      </c>
      <c r="G31" s="373"/>
      <c r="H31" s="374">
        <v>318.61789935223482</v>
      </c>
      <c r="I31" s="373"/>
      <c r="J31" s="374">
        <v>366.91933329775941</v>
      </c>
      <c r="K31" s="373"/>
      <c r="L31" s="374">
        <v>776.02958584811472</v>
      </c>
      <c r="M31" s="373"/>
      <c r="N31" s="374">
        <v>1027.287123221244</v>
      </c>
      <c r="O31" s="373"/>
      <c r="P31" s="374">
        <v>690.75297579762992</v>
      </c>
      <c r="Q31" s="373"/>
      <c r="R31" s="374">
        <v>834.87433773756993</v>
      </c>
      <c r="S31" s="373"/>
      <c r="T31" s="374">
        <v>804.48926941019727</v>
      </c>
      <c r="U31" s="373"/>
      <c r="V31" s="374">
        <v>1125.3000969150878</v>
      </c>
      <c r="W31" s="373"/>
      <c r="X31" s="374">
        <v>1385.7259130072443</v>
      </c>
      <c r="Y31" s="373"/>
      <c r="Z31" s="374">
        <v>1709.2693475162132</v>
      </c>
      <c r="AA31" s="373"/>
      <c r="AB31" s="374">
        <v>1420.7686692016143</v>
      </c>
      <c r="AC31" s="373"/>
      <c r="AD31" s="374">
        <v>1392.0849035885974</v>
      </c>
      <c r="AE31" s="373"/>
      <c r="AF31" s="374">
        <v>1360.4435981165061</v>
      </c>
      <c r="AG31" s="373"/>
      <c r="AH31" s="374">
        <v>981.19895697872357</v>
      </c>
      <c r="AI31" s="373"/>
      <c r="AJ31" s="374">
        <v>1164.0215889150709</v>
      </c>
      <c r="AK31" s="373"/>
      <c r="AL31" s="374">
        <v>871.79090479612739</v>
      </c>
      <c r="AM31" s="373"/>
      <c r="AN31" s="374">
        <v>808.38106247635312</v>
      </c>
      <c r="AO31" s="373"/>
      <c r="AP31" s="374">
        <v>324.92719371024214</v>
      </c>
      <c r="AQ31" s="373"/>
      <c r="AR31" s="374">
        <v>324.42958951623041</v>
      </c>
      <c r="AS31" s="373"/>
      <c r="AT31" s="374">
        <v>183.20575172623032</v>
      </c>
      <c r="AU31" s="373"/>
      <c r="AV31" s="374">
        <v>179.45189581807207</v>
      </c>
      <c r="AW31" s="373"/>
      <c r="AX31" s="374">
        <v>91.883025441328058</v>
      </c>
      <c r="AY31" s="373"/>
      <c r="AZ31" s="374">
        <v>101.17509016230986</v>
      </c>
      <c r="BA31" s="373"/>
      <c r="BB31" s="374">
        <v>270.55964080112534</v>
      </c>
      <c r="BC31" s="373"/>
      <c r="BD31" s="374">
        <v>163.89334280620844</v>
      </c>
      <c r="BE31" s="373"/>
      <c r="BF31" s="374">
        <v>199.28361645114035</v>
      </c>
      <c r="BG31" s="373"/>
      <c r="BH31" s="374">
        <v>164.32386947050398</v>
      </c>
      <c r="BI31" s="373"/>
      <c r="BJ31" s="374">
        <v>166.83956171563418</v>
      </c>
      <c r="BK31" s="373"/>
      <c r="BL31" s="375">
        <v>176.81038385380924</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300.83223153840316</v>
      </c>
      <c r="G32" s="373"/>
      <c r="H32" s="374">
        <v>234.98271870485499</v>
      </c>
      <c r="I32" s="373"/>
      <c r="J32" s="374">
        <v>251.22679058151425</v>
      </c>
      <c r="K32" s="373"/>
      <c r="L32" s="374">
        <v>218.43087862279236</v>
      </c>
      <c r="M32" s="373"/>
      <c r="N32" s="374">
        <v>98.588398274874748</v>
      </c>
      <c r="O32" s="373"/>
      <c r="P32" s="374">
        <v>136.48841760821423</v>
      </c>
      <c r="Q32" s="373"/>
      <c r="R32" s="374">
        <v>202.61924797462564</v>
      </c>
      <c r="S32" s="373"/>
      <c r="T32" s="374">
        <v>128.02147049831802</v>
      </c>
      <c r="U32" s="373"/>
      <c r="V32" s="374">
        <v>123.26797859567277</v>
      </c>
      <c r="W32" s="373"/>
      <c r="X32" s="374">
        <v>122.17848881365103</v>
      </c>
      <c r="Y32" s="373"/>
      <c r="Z32" s="374">
        <v>112.03508132713664</v>
      </c>
      <c r="AA32" s="373"/>
      <c r="AB32" s="374">
        <v>84.318101225560682</v>
      </c>
      <c r="AC32" s="373"/>
      <c r="AD32" s="374">
        <v>89.455990024504317</v>
      </c>
      <c r="AE32" s="373"/>
      <c r="AF32" s="374">
        <v>72.14025862322498</v>
      </c>
      <c r="AG32" s="373"/>
      <c r="AH32" s="374">
        <v>72.13994707573265</v>
      </c>
      <c r="AI32" s="373"/>
      <c r="AJ32" s="374">
        <v>103.05720832534978</v>
      </c>
      <c r="AK32" s="373"/>
      <c r="AL32" s="374">
        <v>188.39802413499484</v>
      </c>
      <c r="AM32" s="373"/>
      <c r="AN32" s="374">
        <v>158.64210705644288</v>
      </c>
      <c r="AO32" s="373"/>
      <c r="AP32" s="374">
        <v>135.58556284997778</v>
      </c>
      <c r="AQ32" s="373"/>
      <c r="AR32" s="374">
        <v>111.61269870691564</v>
      </c>
      <c r="AS32" s="373"/>
      <c r="AT32" s="374">
        <v>119.87941080597065</v>
      </c>
      <c r="AU32" s="373"/>
      <c r="AV32" s="374">
        <v>120.39758856737717</v>
      </c>
      <c r="AW32" s="373"/>
      <c r="AX32" s="374">
        <v>2.5601219289418879</v>
      </c>
      <c r="AY32" s="373"/>
      <c r="AZ32" s="374">
        <v>91.162260009872497</v>
      </c>
      <c r="BA32" s="373"/>
      <c r="BB32" s="374">
        <v>104.52393006444976</v>
      </c>
      <c r="BC32" s="373"/>
      <c r="BD32" s="374">
        <v>95.4363377392297</v>
      </c>
      <c r="BE32" s="373"/>
      <c r="BF32" s="374">
        <v>108.85027488691878</v>
      </c>
      <c r="BG32" s="373"/>
      <c r="BH32" s="374">
        <v>102.55827301827219</v>
      </c>
      <c r="BI32" s="373"/>
      <c r="BJ32" s="374">
        <v>75.512560955344668</v>
      </c>
      <c r="BK32" s="373"/>
      <c r="BL32" s="375">
        <v>40.332447159201713</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8"/>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1123.3532028836262</v>
      </c>
      <c r="G34" s="373"/>
      <c r="H34" s="374">
        <v>1148.6706221236402</v>
      </c>
      <c r="I34" s="373"/>
      <c r="J34" s="374">
        <v>1199.8346034093429</v>
      </c>
      <c r="K34" s="373"/>
      <c r="L34" s="374">
        <v>1195.1736942321809</v>
      </c>
      <c r="M34" s="373"/>
      <c r="N34" s="374">
        <v>365.36311810149567</v>
      </c>
      <c r="O34" s="373"/>
      <c r="P34" s="374">
        <v>920.2225681523679</v>
      </c>
      <c r="Q34" s="373"/>
      <c r="R34" s="374">
        <v>1179.1929480508816</v>
      </c>
      <c r="S34" s="373"/>
      <c r="T34" s="374">
        <v>1199.7915662263079</v>
      </c>
      <c r="U34" s="373"/>
      <c r="V34" s="374">
        <v>1028.9135782405849</v>
      </c>
      <c r="W34" s="373"/>
      <c r="X34" s="374">
        <v>1134.8788825641916</v>
      </c>
      <c r="Y34" s="373"/>
      <c r="Z34" s="374">
        <v>1187.0735689049473</v>
      </c>
      <c r="AA34" s="373"/>
      <c r="AB34" s="374">
        <v>1019.4016346455621</v>
      </c>
      <c r="AC34" s="373"/>
      <c r="AD34" s="374">
        <v>843.08112504681856</v>
      </c>
      <c r="AE34" s="373"/>
      <c r="AF34" s="374">
        <v>674.83953148424325</v>
      </c>
      <c r="AG34" s="373"/>
      <c r="AH34" s="374">
        <v>655.58208341404452</v>
      </c>
      <c r="AI34" s="373"/>
      <c r="AJ34" s="374">
        <v>605.01901007444667</v>
      </c>
      <c r="AK34" s="373"/>
      <c r="AL34" s="374">
        <v>458.91329585140068</v>
      </c>
      <c r="AM34" s="373"/>
      <c r="AN34" s="374">
        <v>374.74065208573506</v>
      </c>
      <c r="AO34" s="373"/>
      <c r="AP34" s="374">
        <v>283.33208256527649</v>
      </c>
      <c r="AQ34" s="373"/>
      <c r="AR34" s="374">
        <v>276.32244231350609</v>
      </c>
      <c r="AS34" s="373"/>
      <c r="AT34" s="374">
        <v>206.01106557665841</v>
      </c>
      <c r="AU34" s="373"/>
      <c r="AV34" s="374">
        <v>189.11592384329992</v>
      </c>
      <c r="AW34" s="373"/>
      <c r="AX34" s="374">
        <v>117.64779486939494</v>
      </c>
      <c r="AY34" s="373"/>
      <c r="AZ34" s="374">
        <v>122.8884479729079</v>
      </c>
      <c r="BA34" s="373"/>
      <c r="BB34" s="374">
        <v>174.68590332893035</v>
      </c>
      <c r="BC34" s="373"/>
      <c r="BD34" s="374">
        <v>132.76739746083956</v>
      </c>
      <c r="BE34" s="373"/>
      <c r="BF34" s="374">
        <v>160.51963595972552</v>
      </c>
      <c r="BG34" s="373"/>
      <c r="BH34" s="374">
        <v>158.30805677970858</v>
      </c>
      <c r="BI34" s="373"/>
      <c r="BJ34" s="374">
        <v>160.79693547475688</v>
      </c>
      <c r="BK34" s="373"/>
      <c r="BL34" s="375">
        <v>150.41209054146265</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802.9822797782831</v>
      </c>
      <c r="G35" s="373"/>
      <c r="H35" s="374">
        <v>798.45197439228969</v>
      </c>
      <c r="I35" s="373"/>
      <c r="J35" s="374">
        <v>783.05343763699955</v>
      </c>
      <c r="K35" s="373"/>
      <c r="L35" s="374">
        <v>868.49707300922114</v>
      </c>
      <c r="M35" s="373"/>
      <c r="N35" s="374">
        <v>681.66193201551312</v>
      </c>
      <c r="O35" s="373"/>
      <c r="P35" s="374">
        <v>715.50281229494669</v>
      </c>
      <c r="Q35" s="373"/>
      <c r="R35" s="374">
        <v>921.03725254288793</v>
      </c>
      <c r="S35" s="373"/>
      <c r="T35" s="374">
        <v>730.04938248595329</v>
      </c>
      <c r="U35" s="373"/>
      <c r="V35" s="374">
        <v>793.70602215822771</v>
      </c>
      <c r="W35" s="373"/>
      <c r="X35" s="374">
        <v>845.71104279928647</v>
      </c>
      <c r="Y35" s="373"/>
      <c r="Z35" s="374">
        <v>893.18386424514722</v>
      </c>
      <c r="AA35" s="373"/>
      <c r="AB35" s="374">
        <v>703.56861706216455</v>
      </c>
      <c r="AC35" s="373"/>
      <c r="AD35" s="374">
        <v>647.41527888492317</v>
      </c>
      <c r="AE35" s="373"/>
      <c r="AF35" s="374">
        <v>565.67729700572215</v>
      </c>
      <c r="AG35" s="373"/>
      <c r="AH35" s="374">
        <v>481.81697274876103</v>
      </c>
      <c r="AI35" s="373"/>
      <c r="AJ35" s="374">
        <v>448.70069318145391</v>
      </c>
      <c r="AK35" s="373"/>
      <c r="AL35" s="374">
        <v>294.95878099846919</v>
      </c>
      <c r="AM35" s="373"/>
      <c r="AN35" s="374">
        <v>254.93838360637628</v>
      </c>
      <c r="AO35" s="373"/>
      <c r="AP35" s="374">
        <v>146.36394593277623</v>
      </c>
      <c r="AQ35" s="373"/>
      <c r="AR35" s="374">
        <v>133.61063683511202</v>
      </c>
      <c r="AS35" s="373"/>
      <c r="AT35" s="374">
        <v>94.476374284251591</v>
      </c>
      <c r="AU35" s="373"/>
      <c r="AV35" s="374">
        <v>86.602961901577089</v>
      </c>
      <c r="AW35" s="373"/>
      <c r="AX35" s="374">
        <v>63.489399716122925</v>
      </c>
      <c r="AY35" s="373"/>
      <c r="AZ35" s="374">
        <v>65.047704729094363</v>
      </c>
      <c r="BA35" s="373"/>
      <c r="BB35" s="374">
        <v>67.778575199045889</v>
      </c>
      <c r="BC35" s="373"/>
      <c r="BD35" s="374">
        <v>44.585094261078162</v>
      </c>
      <c r="BE35" s="373"/>
      <c r="BF35" s="374">
        <v>49.733255272803795</v>
      </c>
      <c r="BG35" s="373"/>
      <c r="BH35" s="374">
        <v>43.848661667726702</v>
      </c>
      <c r="BI35" s="373"/>
      <c r="BJ35" s="374">
        <v>45.122651904462771</v>
      </c>
      <c r="BK35" s="373"/>
      <c r="BL35" s="375">
        <v>42.156352151285397</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5266.1281034202166</v>
      </c>
      <c r="G36" s="373"/>
      <c r="H36" s="370">
        <v>5895.5950285420859</v>
      </c>
      <c r="I36" s="373"/>
      <c r="J36" s="370">
        <v>5054.0224300242999</v>
      </c>
      <c r="K36" s="373"/>
      <c r="L36" s="370">
        <v>5030.6468654382988</v>
      </c>
      <c r="M36" s="373"/>
      <c r="N36" s="370">
        <v>5828.7005326236158</v>
      </c>
      <c r="O36" s="373"/>
      <c r="P36" s="370">
        <v>5057.0482749344501</v>
      </c>
      <c r="Q36" s="373"/>
      <c r="R36" s="370">
        <v>4213.1219668480644</v>
      </c>
      <c r="S36" s="373"/>
      <c r="T36" s="370">
        <v>5177.0115050328814</v>
      </c>
      <c r="U36" s="373"/>
      <c r="V36" s="370">
        <v>4957.8345467595072</v>
      </c>
      <c r="W36" s="373"/>
      <c r="X36" s="370">
        <v>5141.2818971839624</v>
      </c>
      <c r="Y36" s="373"/>
      <c r="Z36" s="370">
        <v>4848.5155838954552</v>
      </c>
      <c r="AA36" s="373"/>
      <c r="AB36" s="370">
        <v>4784.2909436493437</v>
      </c>
      <c r="AC36" s="373"/>
      <c r="AD36" s="370">
        <v>4281.1534143547196</v>
      </c>
      <c r="AE36" s="373"/>
      <c r="AF36" s="370">
        <v>3763.3474918806114</v>
      </c>
      <c r="AG36" s="373"/>
      <c r="AH36" s="370">
        <v>3058.7122692978664</v>
      </c>
      <c r="AI36" s="373"/>
      <c r="AJ36" s="370">
        <v>2779.4442857418398</v>
      </c>
      <c r="AK36" s="373"/>
      <c r="AL36" s="370">
        <v>2371.8577231021382</v>
      </c>
      <c r="AM36" s="373"/>
      <c r="AN36" s="370">
        <v>2368.176721152799</v>
      </c>
      <c r="AO36" s="373"/>
      <c r="AP36" s="370">
        <v>1841.8220574305471</v>
      </c>
      <c r="AQ36" s="373"/>
      <c r="AR36" s="370">
        <v>1512.674350439002</v>
      </c>
      <c r="AS36" s="373"/>
      <c r="AT36" s="370">
        <v>1504.4728803081446</v>
      </c>
      <c r="AU36" s="373"/>
      <c r="AV36" s="370">
        <v>1967.6526896709172</v>
      </c>
      <c r="AW36" s="373"/>
      <c r="AX36" s="370">
        <v>1623.386289671758</v>
      </c>
      <c r="AY36" s="373"/>
      <c r="AZ36" s="370">
        <v>1567.5772676851286</v>
      </c>
      <c r="BA36" s="373"/>
      <c r="BB36" s="370">
        <v>1557.9280042618632</v>
      </c>
      <c r="BC36" s="373"/>
      <c r="BD36" s="370">
        <v>1477.2804967231066</v>
      </c>
      <c r="BE36" s="373"/>
      <c r="BF36" s="370">
        <v>1887.4793611972955</v>
      </c>
      <c r="BG36" s="373"/>
      <c r="BH36" s="370">
        <v>1865.6831880399839</v>
      </c>
      <c r="BI36" s="373"/>
      <c r="BJ36" s="370">
        <v>1717.6287567251695</v>
      </c>
      <c r="BK36" s="373"/>
      <c r="BL36" s="371">
        <v>704.51202953254972</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1738.6155087598925</v>
      </c>
      <c r="G37" s="373"/>
      <c r="H37" s="370">
        <v>2043.7387083070112</v>
      </c>
      <c r="I37" s="373"/>
      <c r="J37" s="370">
        <v>1523.8155803718591</v>
      </c>
      <c r="K37" s="373"/>
      <c r="L37" s="370">
        <v>1559.0130161625407</v>
      </c>
      <c r="M37" s="373"/>
      <c r="N37" s="370">
        <v>1604.7995899999264</v>
      </c>
      <c r="O37" s="373"/>
      <c r="P37" s="370">
        <v>1396.2198301128444</v>
      </c>
      <c r="Q37" s="373"/>
      <c r="R37" s="370">
        <v>1495.0882723829877</v>
      </c>
      <c r="S37" s="373"/>
      <c r="T37" s="370">
        <v>1397.6190051012165</v>
      </c>
      <c r="U37" s="373"/>
      <c r="V37" s="370">
        <v>1386.3249030561967</v>
      </c>
      <c r="W37" s="373"/>
      <c r="X37" s="370">
        <v>1189.0105673419541</v>
      </c>
      <c r="Y37" s="373"/>
      <c r="Z37" s="370">
        <v>1279.3719509821296</v>
      </c>
      <c r="AA37" s="373"/>
      <c r="AB37" s="370">
        <v>1113.3328557554159</v>
      </c>
      <c r="AC37" s="373"/>
      <c r="AD37" s="370">
        <v>969.39176751049683</v>
      </c>
      <c r="AE37" s="373"/>
      <c r="AF37" s="370">
        <v>985.01328664188236</v>
      </c>
      <c r="AG37" s="373"/>
      <c r="AH37" s="370">
        <v>840.72244451525626</v>
      </c>
      <c r="AI37" s="373"/>
      <c r="AJ37" s="370">
        <v>742.1334387708348</v>
      </c>
      <c r="AK37" s="373"/>
      <c r="AL37" s="370">
        <v>650.63582012308302</v>
      </c>
      <c r="AM37" s="373"/>
      <c r="AN37" s="370">
        <v>765.5422036997827</v>
      </c>
      <c r="AO37" s="373"/>
      <c r="AP37" s="370">
        <v>615.70061773256498</v>
      </c>
      <c r="AQ37" s="373"/>
      <c r="AR37" s="370">
        <v>686.75426082772231</v>
      </c>
      <c r="AS37" s="373"/>
      <c r="AT37" s="370">
        <v>858.90066217991614</v>
      </c>
      <c r="AU37" s="373"/>
      <c r="AV37" s="370">
        <v>735.6152336081193</v>
      </c>
      <c r="AW37" s="373"/>
      <c r="AX37" s="370">
        <v>858.94527265458282</v>
      </c>
      <c r="AY37" s="373"/>
      <c r="AZ37" s="370">
        <v>880.59282818041686</v>
      </c>
      <c r="BA37" s="373"/>
      <c r="BB37" s="370">
        <v>767.25422292382507</v>
      </c>
      <c r="BC37" s="373"/>
      <c r="BD37" s="370">
        <v>988.99864956623185</v>
      </c>
      <c r="BE37" s="373"/>
      <c r="BF37" s="370">
        <v>975.16105752897772</v>
      </c>
      <c r="BG37" s="373"/>
      <c r="BH37" s="370">
        <v>1150.0385353454262</v>
      </c>
      <c r="BI37" s="373"/>
      <c r="BJ37" s="370">
        <v>1011.2754456896542</v>
      </c>
      <c r="BK37" s="373"/>
      <c r="BL37" s="371">
        <v>1024.4342376147722</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843.12526648743983</v>
      </c>
      <c r="G38" s="373"/>
      <c r="H38" s="374">
        <v>972.99556186336588</v>
      </c>
      <c r="I38" s="373"/>
      <c r="J38" s="374">
        <v>725.46542940458312</v>
      </c>
      <c r="K38" s="373"/>
      <c r="L38" s="374">
        <v>715.90010142580309</v>
      </c>
      <c r="M38" s="373"/>
      <c r="N38" s="374">
        <v>769.17388272620622</v>
      </c>
      <c r="O38" s="373"/>
      <c r="P38" s="374">
        <v>541.96723428267103</v>
      </c>
      <c r="Q38" s="373"/>
      <c r="R38" s="374">
        <v>548.76546542572316</v>
      </c>
      <c r="S38" s="373"/>
      <c r="T38" s="374">
        <v>514.41277176753556</v>
      </c>
      <c r="U38" s="373"/>
      <c r="V38" s="374">
        <v>538.14728275303992</v>
      </c>
      <c r="W38" s="373"/>
      <c r="X38" s="374">
        <v>504.37830627535072</v>
      </c>
      <c r="Y38" s="373"/>
      <c r="Z38" s="374">
        <v>517.60839635916886</v>
      </c>
      <c r="AA38" s="373"/>
      <c r="AB38" s="374">
        <v>349.85256193440557</v>
      </c>
      <c r="AC38" s="373"/>
      <c r="AD38" s="374">
        <v>343.59482339890383</v>
      </c>
      <c r="AE38" s="373"/>
      <c r="AF38" s="374">
        <v>257.22270670782206</v>
      </c>
      <c r="AG38" s="373"/>
      <c r="AH38" s="374">
        <v>219.60892590488069</v>
      </c>
      <c r="AI38" s="373"/>
      <c r="AJ38" s="374">
        <v>150.87464706712632</v>
      </c>
      <c r="AK38" s="373"/>
      <c r="AL38" s="374">
        <v>93.119948521705012</v>
      </c>
      <c r="AM38" s="373"/>
      <c r="AN38" s="374">
        <v>80.540084715997494</v>
      </c>
      <c r="AO38" s="373"/>
      <c r="AP38" s="374">
        <v>27.821587922486824</v>
      </c>
      <c r="AQ38" s="373"/>
      <c r="AR38" s="374">
        <v>24.711044883151864</v>
      </c>
      <c r="AS38" s="373"/>
      <c r="AT38" s="374">
        <v>30.372816236400222</v>
      </c>
      <c r="AU38" s="373"/>
      <c r="AV38" s="374">
        <v>26.204886352395409</v>
      </c>
      <c r="AW38" s="373"/>
      <c r="AX38" s="374">
        <v>25.873680259193218</v>
      </c>
      <c r="AY38" s="373"/>
      <c r="AZ38" s="374">
        <v>22.501746980405297</v>
      </c>
      <c r="BA38" s="373"/>
      <c r="BB38" s="374">
        <v>23.829484227017922</v>
      </c>
      <c r="BC38" s="373"/>
      <c r="BD38" s="374">
        <v>26.093793039465609</v>
      </c>
      <c r="BE38" s="373"/>
      <c r="BF38" s="374">
        <v>26.853991097256145</v>
      </c>
      <c r="BG38" s="373"/>
      <c r="BH38" s="374">
        <v>24.997761333882977</v>
      </c>
      <c r="BI38" s="373"/>
      <c r="BJ38" s="374">
        <v>24.719302164480457</v>
      </c>
      <c r="BK38" s="373"/>
      <c r="BL38" s="375">
        <v>28.647248079666028</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895.49024227245263</v>
      </c>
      <c r="G39" s="373"/>
      <c r="H39" s="374">
        <v>1070.7431464436454</v>
      </c>
      <c r="I39" s="373"/>
      <c r="J39" s="374">
        <v>798.35015096727614</v>
      </c>
      <c r="K39" s="373"/>
      <c r="L39" s="374">
        <v>843.11291473673759</v>
      </c>
      <c r="M39" s="373"/>
      <c r="N39" s="374">
        <v>835.62570727372031</v>
      </c>
      <c r="O39" s="373"/>
      <c r="P39" s="374">
        <v>854.25259583017339</v>
      </c>
      <c r="Q39" s="373"/>
      <c r="R39" s="374">
        <v>946.32280695726445</v>
      </c>
      <c r="S39" s="373"/>
      <c r="T39" s="374">
        <v>883.20623333368098</v>
      </c>
      <c r="U39" s="373"/>
      <c r="V39" s="374">
        <v>848.1776203031568</v>
      </c>
      <c r="W39" s="373"/>
      <c r="X39" s="374">
        <v>684.63226106660341</v>
      </c>
      <c r="Y39" s="373"/>
      <c r="Z39" s="374">
        <v>761.76355462296078</v>
      </c>
      <c r="AA39" s="373"/>
      <c r="AB39" s="374">
        <v>763.48029382101038</v>
      </c>
      <c r="AC39" s="373"/>
      <c r="AD39" s="374">
        <v>625.79694411159301</v>
      </c>
      <c r="AE39" s="373"/>
      <c r="AF39" s="374">
        <v>727.79057993406025</v>
      </c>
      <c r="AG39" s="373"/>
      <c r="AH39" s="374">
        <v>621.11351861037554</v>
      </c>
      <c r="AI39" s="373"/>
      <c r="AJ39" s="374">
        <v>591.25879170370843</v>
      </c>
      <c r="AK39" s="373"/>
      <c r="AL39" s="374">
        <v>557.51587160137797</v>
      </c>
      <c r="AM39" s="373"/>
      <c r="AN39" s="374">
        <v>685.00211898378518</v>
      </c>
      <c r="AO39" s="373"/>
      <c r="AP39" s="374">
        <v>587.87902981007812</v>
      </c>
      <c r="AQ39" s="373"/>
      <c r="AR39" s="374">
        <v>662.04321594457042</v>
      </c>
      <c r="AS39" s="373"/>
      <c r="AT39" s="374">
        <v>828.5278459435159</v>
      </c>
      <c r="AU39" s="373"/>
      <c r="AV39" s="374">
        <v>709.41034725572388</v>
      </c>
      <c r="AW39" s="373"/>
      <c r="AX39" s="374">
        <v>833.07159239538964</v>
      </c>
      <c r="AY39" s="373"/>
      <c r="AZ39" s="374">
        <v>858.09108120001156</v>
      </c>
      <c r="BA39" s="373"/>
      <c r="BB39" s="374">
        <v>743.42473869680714</v>
      </c>
      <c r="BC39" s="373"/>
      <c r="BD39" s="374">
        <v>962.90485652676625</v>
      </c>
      <c r="BE39" s="373"/>
      <c r="BF39" s="374">
        <v>948.30706643172152</v>
      </c>
      <c r="BG39" s="373"/>
      <c r="BH39" s="374">
        <v>1125.0407740115434</v>
      </c>
      <c r="BI39" s="373"/>
      <c r="BJ39" s="374">
        <v>986.55614352517375</v>
      </c>
      <c r="BK39" s="373"/>
      <c r="BL39" s="375">
        <v>995.78698953510627</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5636.1737815332308</v>
      </c>
      <c r="G40" s="373"/>
      <c r="H40" s="370">
        <v>6523.6990772533663</v>
      </c>
      <c r="I40" s="373"/>
      <c r="J40" s="370">
        <v>5936.1662036424195</v>
      </c>
      <c r="K40" s="373"/>
      <c r="L40" s="370">
        <v>6545.1374351958621</v>
      </c>
      <c r="M40" s="373"/>
      <c r="N40" s="370">
        <v>5438.5587187178007</v>
      </c>
      <c r="O40" s="373"/>
      <c r="P40" s="370">
        <v>5127.4439479264456</v>
      </c>
      <c r="Q40" s="373"/>
      <c r="R40" s="370">
        <v>5430.6242005718304</v>
      </c>
      <c r="S40" s="373"/>
      <c r="T40" s="370">
        <v>5677.361861534303</v>
      </c>
      <c r="U40" s="373"/>
      <c r="V40" s="370">
        <v>5113.2567763920506</v>
      </c>
      <c r="W40" s="373"/>
      <c r="X40" s="370">
        <v>4906.7797592028091</v>
      </c>
      <c r="Y40" s="373"/>
      <c r="Z40" s="370">
        <v>5708.5638952696454</v>
      </c>
      <c r="AA40" s="373"/>
      <c r="AB40" s="370">
        <v>4645.7836174026679</v>
      </c>
      <c r="AC40" s="373"/>
      <c r="AD40" s="370">
        <v>5127.3742134775903</v>
      </c>
      <c r="AE40" s="373"/>
      <c r="AF40" s="370">
        <v>5000.4987739897742</v>
      </c>
      <c r="AG40" s="373"/>
      <c r="AH40" s="370">
        <v>4537.4590221304134</v>
      </c>
      <c r="AI40" s="373"/>
      <c r="AJ40" s="370">
        <v>3617.8473464955418</v>
      </c>
      <c r="AK40" s="373"/>
      <c r="AL40" s="370">
        <v>2560.6445763527936</v>
      </c>
      <c r="AM40" s="373"/>
      <c r="AN40" s="370">
        <v>2341.8684943775556</v>
      </c>
      <c r="AO40" s="373"/>
      <c r="AP40" s="370">
        <v>1036.5364606132644</v>
      </c>
      <c r="AQ40" s="373"/>
      <c r="AR40" s="370">
        <v>996.77697859112004</v>
      </c>
      <c r="AS40" s="373"/>
      <c r="AT40" s="370">
        <v>699.39795037659189</v>
      </c>
      <c r="AU40" s="373"/>
      <c r="AV40" s="370">
        <v>592.39105342407368</v>
      </c>
      <c r="AW40" s="373"/>
      <c r="AX40" s="370">
        <v>470.66684383006873</v>
      </c>
      <c r="AY40" s="373"/>
      <c r="AZ40" s="370">
        <v>393.90169568001443</v>
      </c>
      <c r="BA40" s="373"/>
      <c r="BB40" s="370">
        <v>752.34103304547125</v>
      </c>
      <c r="BC40" s="373"/>
      <c r="BD40" s="370">
        <v>539.17981034158845</v>
      </c>
      <c r="BE40" s="373"/>
      <c r="BF40" s="370">
        <v>585.33154761024923</v>
      </c>
      <c r="BG40" s="373"/>
      <c r="BH40" s="370">
        <v>522.51387630408237</v>
      </c>
      <c r="BI40" s="373"/>
      <c r="BJ40" s="370">
        <v>520.21752230797642</v>
      </c>
      <c r="BK40" s="373"/>
      <c r="BL40" s="371">
        <v>486.71932990709814</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7515.0310189139245</v>
      </c>
      <c r="G41" s="373"/>
      <c r="H41" s="370">
        <v>7369.1565246885657</v>
      </c>
      <c r="I41" s="373"/>
      <c r="J41" s="370">
        <v>7733.6297407239963</v>
      </c>
      <c r="K41" s="373"/>
      <c r="L41" s="370">
        <v>8876.2324370718015</v>
      </c>
      <c r="M41" s="373"/>
      <c r="N41" s="370">
        <v>8389.8163415591553</v>
      </c>
      <c r="O41" s="373"/>
      <c r="P41" s="370">
        <v>8076.6859319844307</v>
      </c>
      <c r="Q41" s="373"/>
      <c r="R41" s="370">
        <v>10022.351010248634</v>
      </c>
      <c r="S41" s="373"/>
      <c r="T41" s="370">
        <v>8741.8139781996833</v>
      </c>
      <c r="U41" s="373"/>
      <c r="V41" s="370">
        <v>9097.9894733311303</v>
      </c>
      <c r="W41" s="373"/>
      <c r="X41" s="370">
        <v>9167.3291936126079</v>
      </c>
      <c r="Y41" s="373"/>
      <c r="Z41" s="370">
        <v>10914.611671060678</v>
      </c>
      <c r="AA41" s="373"/>
      <c r="AB41" s="370">
        <v>7983.4455975079545</v>
      </c>
      <c r="AC41" s="373"/>
      <c r="AD41" s="370">
        <v>7038.0406008958471</v>
      </c>
      <c r="AE41" s="373"/>
      <c r="AF41" s="370">
        <v>6642.3897931039355</v>
      </c>
      <c r="AG41" s="373"/>
      <c r="AH41" s="370">
        <v>5891.8636996542646</v>
      </c>
      <c r="AI41" s="373"/>
      <c r="AJ41" s="370">
        <v>5123.2003990740714</v>
      </c>
      <c r="AK41" s="373"/>
      <c r="AL41" s="370">
        <v>3454.556988624588</v>
      </c>
      <c r="AM41" s="373"/>
      <c r="AN41" s="370">
        <v>3245.4361696685291</v>
      </c>
      <c r="AO41" s="373"/>
      <c r="AP41" s="370">
        <v>1476.2204406109399</v>
      </c>
      <c r="AQ41" s="373"/>
      <c r="AR41" s="370">
        <v>1373.3299180407103</v>
      </c>
      <c r="AS41" s="373"/>
      <c r="AT41" s="370">
        <v>1533.3440833049426</v>
      </c>
      <c r="AU41" s="373"/>
      <c r="AV41" s="370">
        <v>1359.3817689308776</v>
      </c>
      <c r="AW41" s="373"/>
      <c r="AX41" s="370">
        <v>1433.1039478261782</v>
      </c>
      <c r="AY41" s="373"/>
      <c r="AZ41" s="370">
        <v>1159.259908926836</v>
      </c>
      <c r="BA41" s="373"/>
      <c r="BB41" s="370">
        <v>1151.2497052793046</v>
      </c>
      <c r="BC41" s="373"/>
      <c r="BD41" s="370">
        <v>1027.9723003772156</v>
      </c>
      <c r="BE41" s="373"/>
      <c r="BF41" s="370">
        <v>1078.4458634770415</v>
      </c>
      <c r="BG41" s="373"/>
      <c r="BH41" s="370">
        <v>981.12893870061816</v>
      </c>
      <c r="BI41" s="373"/>
      <c r="BJ41" s="370">
        <v>908.27135545925694</v>
      </c>
      <c r="BK41" s="373"/>
      <c r="BL41" s="371">
        <v>939.42037651157239</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1055.944475291059</v>
      </c>
      <c r="G42" s="373"/>
      <c r="H42" s="374">
        <v>1516.0103625457775</v>
      </c>
      <c r="I42" s="373"/>
      <c r="J42" s="374">
        <v>1281.874028645854</v>
      </c>
      <c r="K42" s="373"/>
      <c r="L42" s="374">
        <v>1758.5058603251862</v>
      </c>
      <c r="M42" s="373"/>
      <c r="N42" s="374">
        <v>1285.8822772931778</v>
      </c>
      <c r="O42" s="373"/>
      <c r="P42" s="374">
        <v>1339.0840213349118</v>
      </c>
      <c r="Q42" s="373"/>
      <c r="R42" s="374">
        <v>2355.1182765606886</v>
      </c>
      <c r="S42" s="373"/>
      <c r="T42" s="374">
        <v>1846.9432840683553</v>
      </c>
      <c r="U42" s="373"/>
      <c r="V42" s="374">
        <v>1802.2425846604851</v>
      </c>
      <c r="W42" s="373"/>
      <c r="X42" s="374">
        <v>2166.9032040936331</v>
      </c>
      <c r="Y42" s="373"/>
      <c r="Z42" s="374">
        <v>2276.2274964179642</v>
      </c>
      <c r="AA42" s="373"/>
      <c r="AB42" s="374">
        <v>1849.277516934063</v>
      </c>
      <c r="AC42" s="373"/>
      <c r="AD42" s="374">
        <v>1589.9459533290087</v>
      </c>
      <c r="AE42" s="373"/>
      <c r="AF42" s="374">
        <v>1508.9093039546337</v>
      </c>
      <c r="AG42" s="373"/>
      <c r="AH42" s="374">
        <v>902.05333990285362</v>
      </c>
      <c r="AI42" s="373"/>
      <c r="AJ42" s="374">
        <v>534.79955111339359</v>
      </c>
      <c r="AK42" s="373"/>
      <c r="AL42" s="374">
        <v>288.13597202098561</v>
      </c>
      <c r="AM42" s="373"/>
      <c r="AN42" s="374">
        <v>303.63820908116674</v>
      </c>
      <c r="AO42" s="373"/>
      <c r="AP42" s="374">
        <v>157.57831887032455</v>
      </c>
      <c r="AQ42" s="373"/>
      <c r="AR42" s="374">
        <v>155.44786777546187</v>
      </c>
      <c r="AS42" s="373"/>
      <c r="AT42" s="374">
        <v>187.44342462497423</v>
      </c>
      <c r="AU42" s="373"/>
      <c r="AV42" s="374">
        <v>166.43075437476483</v>
      </c>
      <c r="AW42" s="373"/>
      <c r="AX42" s="374">
        <v>177.20530874401641</v>
      </c>
      <c r="AY42" s="373"/>
      <c r="AZ42" s="374">
        <v>149.16893672338958</v>
      </c>
      <c r="BA42" s="373"/>
      <c r="BB42" s="374">
        <v>179.48589909180689</v>
      </c>
      <c r="BC42" s="373"/>
      <c r="BD42" s="374">
        <v>141.3655479487193</v>
      </c>
      <c r="BE42" s="373"/>
      <c r="BF42" s="374">
        <v>152.13117286389846</v>
      </c>
      <c r="BG42" s="373"/>
      <c r="BH42" s="374">
        <v>144.39596693728447</v>
      </c>
      <c r="BI42" s="373"/>
      <c r="BJ42" s="374">
        <v>141.79465566641889</v>
      </c>
      <c r="BK42" s="373"/>
      <c r="BL42" s="375">
        <v>141.09575034541515</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3211.536940059822</v>
      </c>
      <c r="G43" s="373"/>
      <c r="H43" s="374">
        <v>2796.602391532299</v>
      </c>
      <c r="I43" s="373"/>
      <c r="J43" s="374">
        <v>3970.7368138306688</v>
      </c>
      <c r="K43" s="373"/>
      <c r="L43" s="374">
        <v>4015.7640561981898</v>
      </c>
      <c r="M43" s="373"/>
      <c r="N43" s="374">
        <v>4577.3661444411655</v>
      </c>
      <c r="O43" s="373"/>
      <c r="P43" s="374">
        <v>4099.4637602150851</v>
      </c>
      <c r="Q43" s="373"/>
      <c r="R43" s="374">
        <v>4247.9541681291521</v>
      </c>
      <c r="S43" s="373"/>
      <c r="T43" s="374">
        <v>3479.1915276652448</v>
      </c>
      <c r="U43" s="373"/>
      <c r="V43" s="374">
        <v>3620.7289082628195</v>
      </c>
      <c r="W43" s="373"/>
      <c r="X43" s="374">
        <v>3809.2331338588533</v>
      </c>
      <c r="Y43" s="373"/>
      <c r="Z43" s="374">
        <v>4532.4983389898971</v>
      </c>
      <c r="AA43" s="373"/>
      <c r="AB43" s="374">
        <v>3033.3337252552983</v>
      </c>
      <c r="AC43" s="373"/>
      <c r="AD43" s="374">
        <v>2913.9462625573901</v>
      </c>
      <c r="AE43" s="373"/>
      <c r="AF43" s="374">
        <v>2708.1287965356723</v>
      </c>
      <c r="AG43" s="373"/>
      <c r="AH43" s="374">
        <v>2886.4195797658094</v>
      </c>
      <c r="AI43" s="373"/>
      <c r="AJ43" s="374">
        <v>2604.4909524024529</v>
      </c>
      <c r="AK43" s="373"/>
      <c r="AL43" s="374">
        <v>1683.1906656955243</v>
      </c>
      <c r="AM43" s="373"/>
      <c r="AN43" s="374">
        <v>1272.4808136980889</v>
      </c>
      <c r="AO43" s="373"/>
      <c r="AP43" s="374">
        <v>578.56267341780324</v>
      </c>
      <c r="AQ43" s="373"/>
      <c r="AR43" s="374">
        <v>543.26650303122585</v>
      </c>
      <c r="AS43" s="373"/>
      <c r="AT43" s="374">
        <v>604.39952585805179</v>
      </c>
      <c r="AU43" s="373"/>
      <c r="AV43" s="374">
        <v>545.89222873774293</v>
      </c>
      <c r="AW43" s="373"/>
      <c r="AX43" s="374">
        <v>564.28571170544058</v>
      </c>
      <c r="AY43" s="373"/>
      <c r="AZ43" s="374">
        <v>454.94212401571906</v>
      </c>
      <c r="BA43" s="373"/>
      <c r="BB43" s="374">
        <v>437.33613680562121</v>
      </c>
      <c r="BC43" s="373"/>
      <c r="BD43" s="374">
        <v>401.1531388236682</v>
      </c>
      <c r="BE43" s="373"/>
      <c r="BF43" s="374">
        <v>406.28856864447579</v>
      </c>
      <c r="BG43" s="373"/>
      <c r="BH43" s="374">
        <v>371.59055762126775</v>
      </c>
      <c r="BI43" s="373"/>
      <c r="BJ43" s="374">
        <v>339.10455282218533</v>
      </c>
      <c r="BK43" s="373"/>
      <c r="BL43" s="375">
        <v>345.40576792829961</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3247.5496035630431</v>
      </c>
      <c r="G44" s="373"/>
      <c r="H44" s="374">
        <v>3056.5437706104894</v>
      </c>
      <c r="I44" s="373"/>
      <c r="J44" s="374">
        <v>2481.0188982474742</v>
      </c>
      <c r="K44" s="373"/>
      <c r="L44" s="374">
        <v>3101.9625205484249</v>
      </c>
      <c r="M44" s="373"/>
      <c r="N44" s="374">
        <v>2526.5679198248108</v>
      </c>
      <c r="O44" s="373"/>
      <c r="P44" s="374">
        <v>2638.1381504344336</v>
      </c>
      <c r="Q44" s="373"/>
      <c r="R44" s="374">
        <v>3419.2785655587945</v>
      </c>
      <c r="S44" s="373"/>
      <c r="T44" s="374">
        <v>3415.6791664660827</v>
      </c>
      <c r="U44" s="373"/>
      <c r="V44" s="374">
        <v>3675.0179804078243</v>
      </c>
      <c r="W44" s="373"/>
      <c r="X44" s="374">
        <v>3191.1928556601219</v>
      </c>
      <c r="Y44" s="373"/>
      <c r="Z44" s="374">
        <v>4105.8858356528171</v>
      </c>
      <c r="AA44" s="373"/>
      <c r="AB44" s="374">
        <v>3100.8343553185932</v>
      </c>
      <c r="AC44" s="373"/>
      <c r="AD44" s="374">
        <v>2534.1483850094478</v>
      </c>
      <c r="AE44" s="373"/>
      <c r="AF44" s="374">
        <v>2425.3516926136294</v>
      </c>
      <c r="AG44" s="373"/>
      <c r="AH44" s="374">
        <v>2103.390779985602</v>
      </c>
      <c r="AI44" s="373"/>
      <c r="AJ44" s="374">
        <v>1983.9098955582251</v>
      </c>
      <c r="AK44" s="373"/>
      <c r="AL44" s="374">
        <v>1483.230350908078</v>
      </c>
      <c r="AM44" s="373"/>
      <c r="AN44" s="374">
        <v>1669.3171468892733</v>
      </c>
      <c r="AO44" s="373"/>
      <c r="AP44" s="374">
        <v>740.07944832281203</v>
      </c>
      <c r="AQ44" s="373"/>
      <c r="AR44" s="374">
        <v>674.61554723402264</v>
      </c>
      <c r="AS44" s="373"/>
      <c r="AT44" s="374">
        <v>741.5011328219166</v>
      </c>
      <c r="AU44" s="373"/>
      <c r="AV44" s="374">
        <v>647.05878581836987</v>
      </c>
      <c r="AW44" s="373"/>
      <c r="AX44" s="374">
        <v>691.61292737672113</v>
      </c>
      <c r="AY44" s="373"/>
      <c r="AZ44" s="374">
        <v>555.14884818772748</v>
      </c>
      <c r="BA44" s="373"/>
      <c r="BB44" s="374">
        <v>534.4276693818764</v>
      </c>
      <c r="BC44" s="373"/>
      <c r="BD44" s="374">
        <v>485.45361360482798</v>
      </c>
      <c r="BE44" s="373"/>
      <c r="BF44" s="374">
        <v>520.02612196866721</v>
      </c>
      <c r="BG44" s="373"/>
      <c r="BH44" s="374">
        <v>465.14241414206595</v>
      </c>
      <c r="BI44" s="373"/>
      <c r="BJ44" s="374">
        <v>427.37214697065275</v>
      </c>
      <c r="BK44" s="373"/>
      <c r="BL44" s="375">
        <v>452.91885823785765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16789.783063519408</v>
      </c>
      <c r="G45" s="373"/>
      <c r="H45" s="370">
        <v>15833.717704662085</v>
      </c>
      <c r="I45" s="373"/>
      <c r="J45" s="370">
        <v>14422.386904975087</v>
      </c>
      <c r="K45" s="373"/>
      <c r="L45" s="370">
        <v>14386.016095743797</v>
      </c>
      <c r="M45" s="373"/>
      <c r="N45" s="370">
        <v>14617.484785382312</v>
      </c>
      <c r="O45" s="373"/>
      <c r="P45" s="370">
        <v>12362.968646405636</v>
      </c>
      <c r="Q45" s="373"/>
      <c r="R45" s="370">
        <v>14131.571184538028</v>
      </c>
      <c r="S45" s="373"/>
      <c r="T45" s="370">
        <v>13175.776693207112</v>
      </c>
      <c r="U45" s="373"/>
      <c r="V45" s="370">
        <v>13007.314475920124</v>
      </c>
      <c r="W45" s="373"/>
      <c r="X45" s="370">
        <v>13002.12926468652</v>
      </c>
      <c r="Y45" s="373"/>
      <c r="Z45" s="370">
        <v>15064.688908904409</v>
      </c>
      <c r="AA45" s="373"/>
      <c r="AB45" s="370">
        <v>12025.972181415831</v>
      </c>
      <c r="AC45" s="373"/>
      <c r="AD45" s="370">
        <v>12379.938280244371</v>
      </c>
      <c r="AE45" s="373"/>
      <c r="AF45" s="370">
        <v>13977.17642061227</v>
      </c>
      <c r="AG45" s="373"/>
      <c r="AH45" s="370">
        <v>12791.323890713093</v>
      </c>
      <c r="AI45" s="373"/>
      <c r="AJ45" s="370">
        <v>10117.223445711314</v>
      </c>
      <c r="AK45" s="373"/>
      <c r="AL45" s="370">
        <v>7432.1749064178302</v>
      </c>
      <c r="AM45" s="373"/>
      <c r="AN45" s="370">
        <v>7426.2695482999097</v>
      </c>
      <c r="AO45" s="373"/>
      <c r="AP45" s="370">
        <v>1465.4388173829805</v>
      </c>
      <c r="AQ45" s="373"/>
      <c r="AR45" s="370">
        <v>1458.6921589238625</v>
      </c>
      <c r="AS45" s="373"/>
      <c r="AT45" s="370">
        <v>2177.4419154305251</v>
      </c>
      <c r="AU45" s="373"/>
      <c r="AV45" s="370">
        <v>2072.7770039244938</v>
      </c>
      <c r="AW45" s="373"/>
      <c r="AX45" s="370">
        <v>1984.3668073343251</v>
      </c>
      <c r="AY45" s="373"/>
      <c r="AZ45" s="370">
        <v>1887.4091166909948</v>
      </c>
      <c r="BA45" s="373"/>
      <c r="BB45" s="370">
        <v>1764.5558277319406</v>
      </c>
      <c r="BC45" s="373"/>
      <c r="BD45" s="370">
        <v>1250.2928545986333</v>
      </c>
      <c r="BE45" s="373"/>
      <c r="BF45" s="370">
        <v>1485.5356310040515</v>
      </c>
      <c r="BG45" s="373"/>
      <c r="BH45" s="370">
        <v>1426.492617754395</v>
      </c>
      <c r="BI45" s="373"/>
      <c r="BJ45" s="370">
        <v>1192.5427066046182</v>
      </c>
      <c r="BK45" s="373"/>
      <c r="BL45" s="371">
        <v>1212.6649561473835</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14363.591816551381</v>
      </c>
      <c r="G46" s="373"/>
      <c r="H46" s="374">
        <v>13238.981857196293</v>
      </c>
      <c r="I46" s="373"/>
      <c r="J46" s="374">
        <v>12104.437820622537</v>
      </c>
      <c r="K46" s="373"/>
      <c r="L46" s="374">
        <v>12297.216900871977</v>
      </c>
      <c r="M46" s="373"/>
      <c r="N46" s="374">
        <v>12390.439311221629</v>
      </c>
      <c r="O46" s="373"/>
      <c r="P46" s="374">
        <v>10708.283275142971</v>
      </c>
      <c r="Q46" s="373"/>
      <c r="R46" s="374">
        <v>12213.130706494527</v>
      </c>
      <c r="S46" s="373"/>
      <c r="T46" s="374">
        <v>11833.524499936557</v>
      </c>
      <c r="U46" s="373"/>
      <c r="V46" s="374">
        <v>11409.072391836262</v>
      </c>
      <c r="W46" s="373"/>
      <c r="X46" s="374">
        <v>11873.422122439566</v>
      </c>
      <c r="Y46" s="373"/>
      <c r="Z46" s="374">
        <v>13624.281385097409</v>
      </c>
      <c r="AA46" s="373"/>
      <c r="AB46" s="374">
        <v>11027.211623398342</v>
      </c>
      <c r="AC46" s="373"/>
      <c r="AD46" s="374">
        <v>11470.017063117604</v>
      </c>
      <c r="AE46" s="373"/>
      <c r="AF46" s="374">
        <v>13108.940166499618</v>
      </c>
      <c r="AG46" s="373"/>
      <c r="AH46" s="374">
        <v>12152.831001710359</v>
      </c>
      <c r="AI46" s="373"/>
      <c r="AJ46" s="374">
        <v>9500.340689305749</v>
      </c>
      <c r="AK46" s="373"/>
      <c r="AL46" s="374">
        <v>6845.0161673026259</v>
      </c>
      <c r="AM46" s="373"/>
      <c r="AN46" s="374">
        <v>6971.234155525035</v>
      </c>
      <c r="AO46" s="373"/>
      <c r="AP46" s="374">
        <v>1216.8367142781499</v>
      </c>
      <c r="AQ46" s="373" t="s">
        <v>1145</v>
      </c>
      <c r="AR46" s="374">
        <v>1233.8818005656492</v>
      </c>
      <c r="AS46" s="373"/>
      <c r="AT46" s="374">
        <v>1907.5468831778717</v>
      </c>
      <c r="AU46" s="373"/>
      <c r="AV46" s="374">
        <v>1825.6455270820265</v>
      </c>
      <c r="AW46" s="373"/>
      <c r="AX46" s="374">
        <v>1740.6627402108304</v>
      </c>
      <c r="AY46" s="373"/>
      <c r="AZ46" s="374">
        <v>1670.2605452390956</v>
      </c>
      <c r="BA46" s="373"/>
      <c r="BB46" s="374">
        <v>1541.3845112021115</v>
      </c>
      <c r="BC46" s="373"/>
      <c r="BD46" s="374">
        <v>1076.0336264278635</v>
      </c>
      <c r="BE46" s="373"/>
      <c r="BF46" s="374">
        <v>1286.7402124975411</v>
      </c>
      <c r="BG46" s="373"/>
      <c r="BH46" s="374">
        <v>1232.405194564004</v>
      </c>
      <c r="BI46" s="373"/>
      <c r="BJ46" s="374">
        <v>1012.9041004020334</v>
      </c>
      <c r="BK46" s="373"/>
      <c r="BL46" s="375">
        <v>1031.3090547719078</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49.937430139720227</v>
      </c>
      <c r="G47" s="373"/>
      <c r="H47" s="374">
        <v>39.551626776739262</v>
      </c>
      <c r="I47" s="373"/>
      <c r="J47" s="374">
        <v>42.647303918227578</v>
      </c>
      <c r="K47" s="373"/>
      <c r="L47" s="374">
        <v>49.081840770109032</v>
      </c>
      <c r="M47" s="373"/>
      <c r="N47" s="374">
        <v>55.33945182880602</v>
      </c>
      <c r="O47" s="373"/>
      <c r="P47" s="374">
        <v>26.400180663175782</v>
      </c>
      <c r="Q47" s="373"/>
      <c r="R47" s="374">
        <v>32.886942005710445</v>
      </c>
      <c r="S47" s="373"/>
      <c r="T47" s="374">
        <v>41.428355992821992</v>
      </c>
      <c r="U47" s="373"/>
      <c r="V47" s="374">
        <v>35.068252807668195</v>
      </c>
      <c r="W47" s="373"/>
      <c r="X47" s="374">
        <v>27.909814585451812</v>
      </c>
      <c r="Y47" s="373"/>
      <c r="Z47" s="374">
        <v>17.477011673969198</v>
      </c>
      <c r="AA47" s="373"/>
      <c r="AB47" s="374">
        <v>22.144280688629394</v>
      </c>
      <c r="AC47" s="373"/>
      <c r="AD47" s="374">
        <v>24.9705655644904</v>
      </c>
      <c r="AE47" s="373"/>
      <c r="AF47" s="374">
        <v>20.532766965894492</v>
      </c>
      <c r="AG47" s="373"/>
      <c r="AH47" s="374">
        <v>18.030491638531611</v>
      </c>
      <c r="AI47" s="373"/>
      <c r="AJ47" s="374">
        <v>18.908510293060768</v>
      </c>
      <c r="AK47" s="373"/>
      <c r="AL47" s="374">
        <v>14.194899909193412</v>
      </c>
      <c r="AM47" s="373"/>
      <c r="AN47" s="374">
        <v>7.5585375598889248</v>
      </c>
      <c r="AO47" s="373"/>
      <c r="AP47" s="374">
        <v>7.8772251836080889</v>
      </c>
      <c r="AQ47" s="373"/>
      <c r="AR47" s="374">
        <v>8.4061476062042217</v>
      </c>
      <c r="AS47" s="373"/>
      <c r="AT47" s="374">
        <v>12.111775736662702</v>
      </c>
      <c r="AU47" s="373"/>
      <c r="AV47" s="374">
        <v>10.044409540483194</v>
      </c>
      <c r="AW47" s="373"/>
      <c r="AX47" s="374">
        <v>9.8708728286110219</v>
      </c>
      <c r="AY47" s="373"/>
      <c r="AZ47" s="374">
        <v>6.2729110549816003</v>
      </c>
      <c r="BA47" s="373"/>
      <c r="BB47" s="374">
        <v>8.5105651999990037</v>
      </c>
      <c r="BC47" s="373"/>
      <c r="BD47" s="374">
        <v>8.1267899072919825</v>
      </c>
      <c r="BE47" s="373"/>
      <c r="BF47" s="374">
        <v>9.3519187639111738</v>
      </c>
      <c r="BG47" s="373"/>
      <c r="BH47" s="374">
        <v>9.2016790505309061</v>
      </c>
      <c r="BI47" s="373"/>
      <c r="BJ47" s="374">
        <v>9.4176235346710033</v>
      </c>
      <c r="BK47" s="373"/>
      <c r="BL47" s="375">
        <v>9.1252213572806635</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22.423315464253616</v>
      </c>
      <c r="G48" s="373"/>
      <c r="H48" s="374">
        <v>21.428835956176755</v>
      </c>
      <c r="I48" s="373"/>
      <c r="J48" s="374">
        <v>25.307329086058214</v>
      </c>
      <c r="K48" s="373"/>
      <c r="L48" s="374">
        <v>22.394426248944026</v>
      </c>
      <c r="M48" s="373"/>
      <c r="N48" s="374">
        <v>25.731639391553973</v>
      </c>
      <c r="O48" s="373"/>
      <c r="P48" s="374">
        <v>24.497652652130846</v>
      </c>
      <c r="Q48" s="373"/>
      <c r="R48" s="374">
        <v>26.075511003649872</v>
      </c>
      <c r="S48" s="373"/>
      <c r="T48" s="374">
        <v>26.923999197030703</v>
      </c>
      <c r="U48" s="373"/>
      <c r="V48" s="374">
        <v>28.757927125069745</v>
      </c>
      <c r="W48" s="373"/>
      <c r="X48" s="374">
        <v>25.690369914470054</v>
      </c>
      <c r="Y48" s="373"/>
      <c r="Z48" s="374">
        <v>24.149358052812005</v>
      </c>
      <c r="AA48" s="373"/>
      <c r="AB48" s="374">
        <v>28.164212998566622</v>
      </c>
      <c r="AC48" s="373"/>
      <c r="AD48" s="374">
        <v>84.000960762110864</v>
      </c>
      <c r="AE48" s="373"/>
      <c r="AF48" s="374">
        <v>24.598953563593465</v>
      </c>
      <c r="AG48" s="373"/>
      <c r="AH48" s="374">
        <v>31.327264205018899</v>
      </c>
      <c r="AI48" s="373"/>
      <c r="AJ48" s="374">
        <v>26.475796849902803</v>
      </c>
      <c r="AK48" s="373"/>
      <c r="AL48" s="374">
        <v>27.946683028075466</v>
      </c>
      <c r="AM48" s="373"/>
      <c r="AN48" s="374">
        <v>27.09542526097384</v>
      </c>
      <c r="AO48" s="373"/>
      <c r="AP48" s="374">
        <v>21.285550818512274</v>
      </c>
      <c r="AQ48" s="373"/>
      <c r="AR48" s="374">
        <v>20.11395024764078</v>
      </c>
      <c r="AS48" s="373"/>
      <c r="AT48" s="374">
        <v>23.483930574650543</v>
      </c>
      <c r="AU48" s="373"/>
      <c r="AV48" s="374">
        <v>25.076972587920551</v>
      </c>
      <c r="AW48" s="373"/>
      <c r="AX48" s="374">
        <v>24.806611185189347</v>
      </c>
      <c r="AY48" s="373"/>
      <c r="AZ48" s="374">
        <v>26.939586012174715</v>
      </c>
      <c r="BA48" s="373"/>
      <c r="BB48" s="374">
        <v>25.847017229631835</v>
      </c>
      <c r="BC48" s="373"/>
      <c r="BD48" s="374">
        <v>11.651428956901491</v>
      </c>
      <c r="BE48" s="373"/>
      <c r="BF48" s="374">
        <v>13.155117505175976</v>
      </c>
      <c r="BG48" s="373"/>
      <c r="BH48" s="374">
        <v>19.345709126158308</v>
      </c>
      <c r="BI48" s="373"/>
      <c r="BJ48" s="374">
        <v>27.941134143191363</v>
      </c>
      <c r="BK48" s="373"/>
      <c r="BL48" s="375">
        <v>23.428504626111739</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1851.3377621913476</v>
      </c>
      <c r="G49" s="373"/>
      <c r="H49" s="374">
        <v>2002.9015373410916</v>
      </c>
      <c r="I49" s="373"/>
      <c r="J49" s="374">
        <v>1695.2790868580369</v>
      </c>
      <c r="K49" s="373"/>
      <c r="L49" s="374">
        <v>1407.730543461279</v>
      </c>
      <c r="M49" s="373"/>
      <c r="N49" s="374">
        <v>1528.4403799499057</v>
      </c>
      <c r="O49" s="373"/>
      <c r="P49" s="374">
        <v>1127.5290514904639</v>
      </c>
      <c r="Q49" s="373"/>
      <c r="R49" s="374">
        <v>1338.6804476975699</v>
      </c>
      <c r="S49" s="373"/>
      <c r="T49" s="374">
        <v>851.0461204583537</v>
      </c>
      <c r="U49" s="373"/>
      <c r="V49" s="374">
        <v>1100.522269966252</v>
      </c>
      <c r="W49" s="373"/>
      <c r="X49" s="374">
        <v>724.74187516239749</v>
      </c>
      <c r="Y49" s="373"/>
      <c r="Z49" s="374">
        <v>902.99112411972703</v>
      </c>
      <c r="AA49" s="373"/>
      <c r="AB49" s="374">
        <v>604.06055129965819</v>
      </c>
      <c r="AC49" s="373"/>
      <c r="AD49" s="374">
        <v>526.19952421489199</v>
      </c>
      <c r="AE49" s="373"/>
      <c r="AF49" s="374">
        <v>583.51099354533847</v>
      </c>
      <c r="AG49" s="373"/>
      <c r="AH49" s="374">
        <v>382.17999460271886</v>
      </c>
      <c r="AI49" s="373"/>
      <c r="AJ49" s="374">
        <v>401.08198711080513</v>
      </c>
      <c r="AK49" s="373"/>
      <c r="AL49" s="374">
        <v>426.68911414085875</v>
      </c>
      <c r="AM49" s="373"/>
      <c r="AN49" s="374">
        <v>306.45005425131222</v>
      </c>
      <c r="AO49" s="373"/>
      <c r="AP49" s="374">
        <v>171.8354289383696</v>
      </c>
      <c r="AQ49" s="373"/>
      <c r="AR49" s="374">
        <v>150.37590510855992</v>
      </c>
      <c r="AS49" s="373"/>
      <c r="AT49" s="374">
        <v>186.10417572463777</v>
      </c>
      <c r="AU49" s="373"/>
      <c r="AV49" s="374">
        <v>168.05424692451871</v>
      </c>
      <c r="AW49" s="373"/>
      <c r="AX49" s="374">
        <v>163.9947022001314</v>
      </c>
      <c r="AY49" s="373"/>
      <c r="AZ49" s="374">
        <v>145.21223323593611</v>
      </c>
      <c r="BA49" s="373"/>
      <c r="BB49" s="374">
        <v>145.42976431488691</v>
      </c>
      <c r="BC49" s="373"/>
      <c r="BD49" s="374">
        <v>116.75674907077044</v>
      </c>
      <c r="BE49" s="373"/>
      <c r="BF49" s="374">
        <v>139.5197988976181</v>
      </c>
      <c r="BG49" s="373"/>
      <c r="BH49" s="374">
        <v>134.09729416555848</v>
      </c>
      <c r="BI49" s="373"/>
      <c r="BJ49" s="374">
        <v>115.55814323570227</v>
      </c>
      <c r="BK49" s="373"/>
      <c r="BL49" s="375">
        <v>118.36930985040162</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502.49273917270676</v>
      </c>
      <c r="G50" s="373"/>
      <c r="H50" s="374">
        <v>530.85384739178448</v>
      </c>
      <c r="I50" s="373"/>
      <c r="J50" s="374">
        <v>554.71536449022756</v>
      </c>
      <c r="K50" s="373"/>
      <c r="L50" s="374">
        <v>609.59238439148567</v>
      </c>
      <c r="M50" s="373"/>
      <c r="N50" s="374">
        <v>617.53400299041766</v>
      </c>
      <c r="O50" s="373"/>
      <c r="P50" s="374">
        <v>476.25848645689479</v>
      </c>
      <c r="Q50" s="373"/>
      <c r="R50" s="374">
        <v>520.7975773365705</v>
      </c>
      <c r="S50" s="373"/>
      <c r="T50" s="374">
        <v>422.85371762234951</v>
      </c>
      <c r="U50" s="373"/>
      <c r="V50" s="374">
        <v>433.89363418487085</v>
      </c>
      <c r="W50" s="373"/>
      <c r="X50" s="374">
        <v>350.36508258463562</v>
      </c>
      <c r="Y50" s="373"/>
      <c r="Z50" s="374">
        <v>495.79002996049223</v>
      </c>
      <c r="AA50" s="373"/>
      <c r="AB50" s="374">
        <v>344.39151303063386</v>
      </c>
      <c r="AC50" s="373"/>
      <c r="AD50" s="374">
        <v>274.7501665852746</v>
      </c>
      <c r="AE50" s="373"/>
      <c r="AF50" s="374">
        <v>239.5935400378265</v>
      </c>
      <c r="AG50" s="373"/>
      <c r="AH50" s="374">
        <v>206.9551385564622</v>
      </c>
      <c r="AI50" s="373"/>
      <c r="AJ50" s="374">
        <v>170.41646215179631</v>
      </c>
      <c r="AK50" s="373"/>
      <c r="AL50" s="374">
        <v>118.32804203707617</v>
      </c>
      <c r="AM50" s="373"/>
      <c r="AN50" s="374">
        <v>113.93137570269967</v>
      </c>
      <c r="AO50" s="373"/>
      <c r="AP50" s="374">
        <v>47.603898164340642</v>
      </c>
      <c r="AQ50" s="373"/>
      <c r="AR50" s="374">
        <v>45.914355395808315</v>
      </c>
      <c r="AS50" s="373"/>
      <c r="AT50" s="374">
        <v>48.195150216702537</v>
      </c>
      <c r="AU50" s="373"/>
      <c r="AV50" s="374">
        <v>43.955847789544443</v>
      </c>
      <c r="AW50" s="373"/>
      <c r="AX50" s="374">
        <v>45.031880909563142</v>
      </c>
      <c r="AY50" s="373"/>
      <c r="AZ50" s="374">
        <v>38.723841148806741</v>
      </c>
      <c r="BA50" s="373"/>
      <c r="BB50" s="374">
        <v>43.383969785311464</v>
      </c>
      <c r="BC50" s="373"/>
      <c r="BD50" s="374">
        <v>37.724260235805843</v>
      </c>
      <c r="BE50" s="373"/>
      <c r="BF50" s="374">
        <v>36.768583339805105</v>
      </c>
      <c r="BG50" s="373"/>
      <c r="BH50" s="374">
        <v>31.442740848143607</v>
      </c>
      <c r="BI50" s="373"/>
      <c r="BJ50" s="374">
        <v>26.721705289019958</v>
      </c>
      <c r="BK50" s="373"/>
      <c r="BL50" s="375">
        <v>30.432865541681636</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1274.4836459064484</v>
      </c>
      <c r="G51" s="373"/>
      <c r="H51" s="370">
        <v>1204.3486582677112</v>
      </c>
      <c r="I51" s="373"/>
      <c r="J51" s="370">
        <v>1225.7239086810562</v>
      </c>
      <c r="K51" s="373"/>
      <c r="L51" s="370">
        <v>1297.7207696151597</v>
      </c>
      <c r="M51" s="373"/>
      <c r="N51" s="370">
        <v>1209.3040718816699</v>
      </c>
      <c r="O51" s="373"/>
      <c r="P51" s="370">
        <v>1158.8470773139431</v>
      </c>
      <c r="Q51" s="373"/>
      <c r="R51" s="370">
        <v>1400.0092587496511</v>
      </c>
      <c r="S51" s="373"/>
      <c r="T51" s="370">
        <v>1171.5995867285858</v>
      </c>
      <c r="U51" s="373"/>
      <c r="V51" s="370">
        <v>1035.6414650762993</v>
      </c>
      <c r="W51" s="373"/>
      <c r="X51" s="370">
        <v>958.19806844988705</v>
      </c>
      <c r="Y51" s="373"/>
      <c r="Z51" s="370">
        <v>1086.3162946826037</v>
      </c>
      <c r="AA51" s="373"/>
      <c r="AB51" s="370">
        <v>785.31111971546329</v>
      </c>
      <c r="AC51" s="373"/>
      <c r="AD51" s="370">
        <v>597.5455116292917</v>
      </c>
      <c r="AE51" s="373"/>
      <c r="AF51" s="370">
        <v>569.02168009074762</v>
      </c>
      <c r="AG51" s="373"/>
      <c r="AH51" s="370">
        <v>499.62068998350338</v>
      </c>
      <c r="AI51" s="373"/>
      <c r="AJ51" s="370">
        <v>447.93823727093104</v>
      </c>
      <c r="AK51" s="373"/>
      <c r="AL51" s="370">
        <v>346.20439171798557</v>
      </c>
      <c r="AM51" s="373"/>
      <c r="AN51" s="370">
        <v>398.64841975029748</v>
      </c>
      <c r="AO51" s="373"/>
      <c r="AP51" s="370">
        <v>265.71380086377809</v>
      </c>
      <c r="AQ51" s="373"/>
      <c r="AR51" s="370">
        <v>260.13637051681536</v>
      </c>
      <c r="AS51" s="373"/>
      <c r="AT51" s="370">
        <v>269.69553654748449</v>
      </c>
      <c r="AU51" s="373"/>
      <c r="AV51" s="370">
        <v>238.87829373139263</v>
      </c>
      <c r="AW51" s="373"/>
      <c r="AX51" s="370">
        <v>260.20659425603958</v>
      </c>
      <c r="AY51" s="373"/>
      <c r="AZ51" s="370">
        <v>207.68797949253801</v>
      </c>
      <c r="BA51" s="373"/>
      <c r="BB51" s="370">
        <v>217.44752255602705</v>
      </c>
      <c r="BC51" s="373"/>
      <c r="BD51" s="370">
        <v>205.91271518471967</v>
      </c>
      <c r="BE51" s="373"/>
      <c r="BF51" s="370">
        <v>194.48402962621836</v>
      </c>
      <c r="BG51" s="373"/>
      <c r="BH51" s="370">
        <v>178.01217974528893</v>
      </c>
      <c r="BI51" s="373"/>
      <c r="BJ51" s="370">
        <v>171.57794569367849</v>
      </c>
      <c r="BK51" s="373"/>
      <c r="BL51" s="371">
        <v>186.40803232094123</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2422.6310512900764</v>
      </c>
      <c r="G52" s="373"/>
      <c r="H52" s="370">
        <v>2756.2044751015965</v>
      </c>
      <c r="I52" s="373"/>
      <c r="J52" s="370">
        <v>2534.8290643970431</v>
      </c>
      <c r="K52" s="373"/>
      <c r="L52" s="370">
        <v>2514.270048218385</v>
      </c>
      <c r="M52" s="373"/>
      <c r="N52" s="370">
        <v>2588.3464978425291</v>
      </c>
      <c r="O52" s="373"/>
      <c r="P52" s="370">
        <v>2069.980291906124</v>
      </c>
      <c r="Q52" s="373"/>
      <c r="R52" s="370">
        <v>2481.0820379578154</v>
      </c>
      <c r="S52" s="373"/>
      <c r="T52" s="370">
        <v>2226.3221837235001</v>
      </c>
      <c r="U52" s="373"/>
      <c r="V52" s="370">
        <v>2168.5562015761179</v>
      </c>
      <c r="W52" s="373"/>
      <c r="X52" s="370">
        <v>2007.6919670403292</v>
      </c>
      <c r="Y52" s="373"/>
      <c r="Z52" s="370">
        <v>2360.8289931926902</v>
      </c>
      <c r="AA52" s="373"/>
      <c r="AB52" s="370">
        <v>1711.3089618232789</v>
      </c>
      <c r="AC52" s="373"/>
      <c r="AD52" s="370">
        <v>1562.9973249797877</v>
      </c>
      <c r="AE52" s="373"/>
      <c r="AF52" s="370">
        <v>1403.5507077178411</v>
      </c>
      <c r="AG52" s="373"/>
      <c r="AH52" s="370">
        <v>1428.9291747009686</v>
      </c>
      <c r="AI52" s="373"/>
      <c r="AJ52" s="370">
        <v>1265.171705601746</v>
      </c>
      <c r="AK52" s="373"/>
      <c r="AL52" s="370">
        <v>864.86913801624269</v>
      </c>
      <c r="AM52" s="373"/>
      <c r="AN52" s="370">
        <v>884.17950836996511</v>
      </c>
      <c r="AO52" s="373"/>
      <c r="AP52" s="370">
        <v>181.41284474383306</v>
      </c>
      <c r="AQ52" s="373"/>
      <c r="AR52" s="370">
        <v>178.34817423229458</v>
      </c>
      <c r="AS52" s="373"/>
      <c r="AT52" s="370">
        <v>191.36622844779882</v>
      </c>
      <c r="AU52" s="373"/>
      <c r="AV52" s="370">
        <v>174.39877970252294</v>
      </c>
      <c r="AW52" s="373"/>
      <c r="AX52" s="370">
        <v>197.30559938283503</v>
      </c>
      <c r="AY52" s="373"/>
      <c r="AZ52" s="370">
        <v>162.09033423141173</v>
      </c>
      <c r="BA52" s="373"/>
      <c r="BB52" s="370">
        <v>163.42006008388958</v>
      </c>
      <c r="BC52" s="373"/>
      <c r="BD52" s="370">
        <v>157.15173662949337</v>
      </c>
      <c r="BE52" s="373"/>
      <c r="BF52" s="370">
        <v>176.56048445006826</v>
      </c>
      <c r="BG52" s="373"/>
      <c r="BH52" s="370">
        <v>157.87883089048086</v>
      </c>
      <c r="BI52" s="373"/>
      <c r="BJ52" s="370">
        <v>153.50127376386919</v>
      </c>
      <c r="BK52" s="373"/>
      <c r="BL52" s="371">
        <v>166.79512199999999</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8"/>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240.66755041383519</v>
      </c>
      <c r="G54" s="373"/>
      <c r="H54" s="374">
        <v>311.2172915220828</v>
      </c>
      <c r="I54" s="373"/>
      <c r="J54" s="374">
        <v>236.57004083659587</v>
      </c>
      <c r="K54" s="373"/>
      <c r="L54" s="374">
        <v>215.17400194951884</v>
      </c>
      <c r="M54" s="373"/>
      <c r="N54" s="374">
        <v>241.06758354608581</v>
      </c>
      <c r="O54" s="373"/>
      <c r="P54" s="374">
        <v>231.35417793296494</v>
      </c>
      <c r="Q54" s="373"/>
      <c r="R54" s="374">
        <v>245.26269175281956</v>
      </c>
      <c r="S54" s="373"/>
      <c r="T54" s="374">
        <v>255.48921116793687</v>
      </c>
      <c r="U54" s="373"/>
      <c r="V54" s="374">
        <v>264.61486409854598</v>
      </c>
      <c r="W54" s="373"/>
      <c r="X54" s="374">
        <v>231.22455879279104</v>
      </c>
      <c r="Y54" s="373"/>
      <c r="Z54" s="374">
        <v>270.74377423557053</v>
      </c>
      <c r="AA54" s="373"/>
      <c r="AB54" s="374">
        <v>217.87865223216579</v>
      </c>
      <c r="AC54" s="373"/>
      <c r="AD54" s="374">
        <v>169.819677933273</v>
      </c>
      <c r="AE54" s="373"/>
      <c r="AF54" s="374">
        <v>201.8915738337752</v>
      </c>
      <c r="AG54" s="373"/>
      <c r="AH54" s="374">
        <v>144.98659933373403</v>
      </c>
      <c r="AI54" s="373"/>
      <c r="AJ54" s="374">
        <v>138.06118153307554</v>
      </c>
      <c r="AK54" s="373"/>
      <c r="AL54" s="374">
        <v>84.366998082279068</v>
      </c>
      <c r="AM54" s="373"/>
      <c r="AN54" s="374">
        <v>84.987593263831869</v>
      </c>
      <c r="AO54" s="373"/>
      <c r="AP54" s="374">
        <v>25.238539290931762</v>
      </c>
      <c r="AQ54" s="373"/>
      <c r="AR54" s="374">
        <v>24.676064125446516</v>
      </c>
      <c r="AS54" s="373"/>
      <c r="AT54" s="374">
        <v>24.622091878635299</v>
      </c>
      <c r="AU54" s="373"/>
      <c r="AV54" s="374">
        <v>21.523942474659865</v>
      </c>
      <c r="AW54" s="373"/>
      <c r="AX54" s="374">
        <v>23.630099811151485</v>
      </c>
      <c r="AY54" s="373"/>
      <c r="AZ54" s="374">
        <v>19.04209023837744</v>
      </c>
      <c r="BA54" s="373"/>
      <c r="BB54" s="374">
        <v>16.146375948994184</v>
      </c>
      <c r="BC54" s="373"/>
      <c r="BD54" s="374">
        <v>15.199285628345136</v>
      </c>
      <c r="BE54" s="373"/>
      <c r="BF54" s="374">
        <v>17.20254111214798</v>
      </c>
      <c r="BG54" s="373"/>
      <c r="BH54" s="374">
        <v>16.103051597349946</v>
      </c>
      <c r="BI54" s="373"/>
      <c r="BJ54" s="374">
        <v>15.51935833177761</v>
      </c>
      <c r="BK54" s="373"/>
      <c r="BL54" s="375">
        <v>16.288560592916848</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170.82656170867347</v>
      </c>
      <c r="G55" s="373"/>
      <c r="H55" s="374">
        <v>199.54225911847064</v>
      </c>
      <c r="I55" s="373"/>
      <c r="J55" s="374">
        <v>223.77895579895903</v>
      </c>
      <c r="K55" s="373"/>
      <c r="L55" s="374">
        <v>211.22291840865455</v>
      </c>
      <c r="M55" s="373"/>
      <c r="N55" s="374">
        <v>275.91993403009786</v>
      </c>
      <c r="O55" s="373"/>
      <c r="P55" s="374">
        <v>182.19220462818095</v>
      </c>
      <c r="Q55" s="373"/>
      <c r="R55" s="374">
        <v>202.56792303540925</v>
      </c>
      <c r="S55" s="373"/>
      <c r="T55" s="374">
        <v>178.81571268478206</v>
      </c>
      <c r="U55" s="373"/>
      <c r="V55" s="374">
        <v>124.36969935911821</v>
      </c>
      <c r="W55" s="373"/>
      <c r="X55" s="374">
        <v>105.05067439581383</v>
      </c>
      <c r="Y55" s="373"/>
      <c r="Z55" s="374">
        <v>106.85960318084571</v>
      </c>
      <c r="AA55" s="373"/>
      <c r="AB55" s="374">
        <v>115.55305800600908</v>
      </c>
      <c r="AC55" s="373"/>
      <c r="AD55" s="374">
        <v>140.83393995472775</v>
      </c>
      <c r="AE55" s="373"/>
      <c r="AF55" s="374">
        <v>93.655678323297181</v>
      </c>
      <c r="AG55" s="373"/>
      <c r="AH55" s="374">
        <v>118.02180273997251</v>
      </c>
      <c r="AI55" s="373"/>
      <c r="AJ55" s="374">
        <v>91.427747008775412</v>
      </c>
      <c r="AK55" s="373"/>
      <c r="AL55" s="374">
        <v>49.966334147912796</v>
      </c>
      <c r="AM55" s="373"/>
      <c r="AN55" s="374">
        <v>52.616563052899977</v>
      </c>
      <c r="AO55" s="373"/>
      <c r="AP55" s="374">
        <v>14.989414340083362</v>
      </c>
      <c r="AQ55" s="373"/>
      <c r="AR55" s="374">
        <v>14.345357505969973</v>
      </c>
      <c r="AS55" s="373"/>
      <c r="AT55" s="374">
        <v>15.837004530467519</v>
      </c>
      <c r="AU55" s="373"/>
      <c r="AV55" s="374">
        <v>13.507849120729924</v>
      </c>
      <c r="AW55" s="373"/>
      <c r="AX55" s="374">
        <v>15.742065994982772</v>
      </c>
      <c r="AY55" s="373"/>
      <c r="AZ55" s="374">
        <v>12.317578486534556</v>
      </c>
      <c r="BA55" s="373"/>
      <c r="BB55" s="374">
        <v>12.065360697577329</v>
      </c>
      <c r="BC55" s="373"/>
      <c r="BD55" s="374">
        <v>11.477629085231912</v>
      </c>
      <c r="BE55" s="373"/>
      <c r="BF55" s="374">
        <v>11.87821993602625</v>
      </c>
      <c r="BG55" s="373"/>
      <c r="BH55" s="374">
        <v>11.421950264817779</v>
      </c>
      <c r="BI55" s="373"/>
      <c r="BJ55" s="374">
        <v>11.306355047430751</v>
      </c>
      <c r="BK55" s="373"/>
      <c r="BL55" s="375">
        <v>12.015003908181397</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1423.0398085682607</v>
      </c>
      <c r="G56" s="373"/>
      <c r="H56" s="378">
        <v>1489.8813739855837</v>
      </c>
      <c r="I56" s="373"/>
      <c r="J56" s="378">
        <v>1409.0437417889302</v>
      </c>
      <c r="K56" s="373"/>
      <c r="L56" s="378">
        <v>1572.3232002511731</v>
      </c>
      <c r="M56" s="373"/>
      <c r="N56" s="378">
        <v>1479.2976079819573</v>
      </c>
      <c r="O56" s="373"/>
      <c r="P56" s="378">
        <v>1139.3897225900132</v>
      </c>
      <c r="Q56" s="373"/>
      <c r="R56" s="378">
        <v>1373.5852544024006</v>
      </c>
      <c r="S56" s="373"/>
      <c r="T56" s="378">
        <v>1328.5783346630569</v>
      </c>
      <c r="U56" s="373"/>
      <c r="V56" s="378">
        <v>1306.3202749102206</v>
      </c>
      <c r="W56" s="373"/>
      <c r="X56" s="378">
        <v>1191.6965040934003</v>
      </c>
      <c r="Y56" s="373"/>
      <c r="Z56" s="378">
        <v>1449.2229984076714</v>
      </c>
      <c r="AA56" s="373"/>
      <c r="AB56" s="378">
        <v>920.3950219530974</v>
      </c>
      <c r="AC56" s="373"/>
      <c r="AD56" s="378">
        <v>749.55652265086792</v>
      </c>
      <c r="AE56" s="373"/>
      <c r="AF56" s="378">
        <v>626.09901663105984</v>
      </c>
      <c r="AG56" s="373"/>
      <c r="AH56" s="378">
        <v>587.93093517318118</v>
      </c>
      <c r="AI56" s="373"/>
      <c r="AJ56" s="378">
        <v>508.20503056889254</v>
      </c>
      <c r="AK56" s="373"/>
      <c r="AL56" s="378">
        <v>313.55295332660762</v>
      </c>
      <c r="AM56" s="373"/>
      <c r="AN56" s="378">
        <v>299.58918364908442</v>
      </c>
      <c r="AO56" s="373"/>
      <c r="AP56" s="378">
        <v>27.853358283656014</v>
      </c>
      <c r="AQ56" s="373"/>
      <c r="AR56" s="378">
        <v>28.410411015092723</v>
      </c>
      <c r="AS56" s="373"/>
      <c r="AT56" s="378">
        <v>29.017632595102441</v>
      </c>
      <c r="AU56" s="373"/>
      <c r="AV56" s="378">
        <v>25.522937910516568</v>
      </c>
      <c r="AW56" s="373"/>
      <c r="AX56" s="378">
        <v>27.265309386631046</v>
      </c>
      <c r="AY56" s="373"/>
      <c r="AZ56" s="378">
        <v>22.966624554760589</v>
      </c>
      <c r="BA56" s="373"/>
      <c r="BB56" s="378">
        <v>25.740000715008915</v>
      </c>
      <c r="BC56" s="373"/>
      <c r="BD56" s="378">
        <v>25.189647878212003</v>
      </c>
      <c r="BE56" s="373"/>
      <c r="BF56" s="378">
        <v>21.97768733236817</v>
      </c>
      <c r="BG56" s="373"/>
      <c r="BH56" s="378">
        <v>18.540303996989845</v>
      </c>
      <c r="BI56" s="373"/>
      <c r="BJ56" s="378">
        <v>16.769063475629334</v>
      </c>
      <c r="BK56" s="373"/>
      <c r="BL56" s="379">
        <v>18.016943880732352</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588.09713059930732</v>
      </c>
      <c r="G57" s="373"/>
      <c r="H57" s="378">
        <v>755.56355047545958</v>
      </c>
      <c r="I57" s="373"/>
      <c r="J57" s="378">
        <v>665.43632597255805</v>
      </c>
      <c r="K57" s="373"/>
      <c r="L57" s="378">
        <v>515.54992760903849</v>
      </c>
      <c r="M57" s="373"/>
      <c r="N57" s="378">
        <v>592.0613722843882</v>
      </c>
      <c r="O57" s="373"/>
      <c r="P57" s="378">
        <v>517.04418675496458</v>
      </c>
      <c r="Q57" s="373"/>
      <c r="R57" s="378">
        <v>659.66616876718604</v>
      </c>
      <c r="S57" s="373"/>
      <c r="T57" s="378">
        <v>463.4389252077242</v>
      </c>
      <c r="U57" s="373"/>
      <c r="V57" s="378">
        <v>473.25136320823327</v>
      </c>
      <c r="W57" s="373"/>
      <c r="X57" s="378">
        <v>479.72022975832397</v>
      </c>
      <c r="Y57" s="373"/>
      <c r="Z57" s="378">
        <v>534.0026173686025</v>
      </c>
      <c r="AA57" s="373"/>
      <c r="AB57" s="378">
        <v>457.48222963200681</v>
      </c>
      <c r="AC57" s="373"/>
      <c r="AD57" s="378">
        <v>502.78718444091885</v>
      </c>
      <c r="AE57" s="373"/>
      <c r="AF57" s="378">
        <v>481.90443892970887</v>
      </c>
      <c r="AG57" s="373"/>
      <c r="AH57" s="378">
        <v>577.98983745408088</v>
      </c>
      <c r="AI57" s="373"/>
      <c r="AJ57" s="378">
        <v>527.47774649100245</v>
      </c>
      <c r="AK57" s="373"/>
      <c r="AL57" s="378">
        <v>416.98285245944311</v>
      </c>
      <c r="AM57" s="373"/>
      <c r="AN57" s="378">
        <v>446.98616840414883</v>
      </c>
      <c r="AO57" s="373"/>
      <c r="AP57" s="378">
        <v>113.33153282916192</v>
      </c>
      <c r="AQ57" s="373"/>
      <c r="AR57" s="378">
        <v>110.91634158578537</v>
      </c>
      <c r="AS57" s="373"/>
      <c r="AT57" s="378">
        <v>121.88949944359356</v>
      </c>
      <c r="AU57" s="373"/>
      <c r="AV57" s="378">
        <v>113.84405019661659</v>
      </c>
      <c r="AW57" s="373"/>
      <c r="AX57" s="378">
        <v>130.66812419006973</v>
      </c>
      <c r="AY57" s="373"/>
      <c r="AZ57" s="378">
        <v>107.76404095173915</v>
      </c>
      <c r="BA57" s="373"/>
      <c r="BB57" s="378">
        <v>109.46832272230915</v>
      </c>
      <c r="BC57" s="373"/>
      <c r="BD57" s="378">
        <v>105.28517403770431</v>
      </c>
      <c r="BE57" s="373"/>
      <c r="BF57" s="378">
        <v>125.50203606952587</v>
      </c>
      <c r="BG57" s="373"/>
      <c r="BH57" s="378">
        <v>111.81352503132327</v>
      </c>
      <c r="BI57" s="373"/>
      <c r="BJ57" s="378">
        <v>109.9064969090315</v>
      </c>
      <c r="BK57" s="373"/>
      <c r="BL57" s="379">
        <v>120.4746136181694</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6687.2827423700792</v>
      </c>
      <c r="G58" s="373"/>
      <c r="H58" s="370">
        <v>3564.7311908532238</v>
      </c>
      <c r="I58" s="373"/>
      <c r="J58" s="370">
        <v>3327.112631267988</v>
      </c>
      <c r="K58" s="373"/>
      <c r="L58" s="370">
        <v>2958.4036331067059</v>
      </c>
      <c r="M58" s="373"/>
      <c r="N58" s="370">
        <v>2890.0853886772934</v>
      </c>
      <c r="O58" s="373"/>
      <c r="P58" s="370">
        <v>1828.6188085826452</v>
      </c>
      <c r="Q58" s="373"/>
      <c r="R58" s="370">
        <v>1973.6978774754455</v>
      </c>
      <c r="S58" s="373"/>
      <c r="T58" s="370">
        <v>2591.7008505793115</v>
      </c>
      <c r="U58" s="373"/>
      <c r="V58" s="370">
        <v>2335.2384139322749</v>
      </c>
      <c r="W58" s="373"/>
      <c r="X58" s="370">
        <v>2125.0394820498082</v>
      </c>
      <c r="Y58" s="373"/>
      <c r="Z58" s="370">
        <v>2653.0993213930105</v>
      </c>
      <c r="AA58" s="373"/>
      <c r="AB58" s="370">
        <v>1769.6114654975945</v>
      </c>
      <c r="AC58" s="373"/>
      <c r="AD58" s="370">
        <v>1450.081596096074</v>
      </c>
      <c r="AE58" s="373"/>
      <c r="AF58" s="370">
        <v>1218.5268734813603</v>
      </c>
      <c r="AG58" s="373"/>
      <c r="AH58" s="370">
        <v>1217.311807746557</v>
      </c>
      <c r="AI58" s="373"/>
      <c r="AJ58" s="370">
        <v>1125.8861888383781</v>
      </c>
      <c r="AK58" s="373"/>
      <c r="AL58" s="370">
        <v>767.48872198718777</v>
      </c>
      <c r="AM58" s="373"/>
      <c r="AN58" s="370">
        <v>700.61402144336614</v>
      </c>
      <c r="AO58" s="373"/>
      <c r="AP58" s="370">
        <v>104.97033840270574</v>
      </c>
      <c r="AQ58" s="373"/>
      <c r="AR58" s="370">
        <v>102.91319421446119</v>
      </c>
      <c r="AS58" s="373"/>
      <c r="AT58" s="370">
        <v>107.26578045648667</v>
      </c>
      <c r="AU58" s="373"/>
      <c r="AV58" s="370">
        <v>103.12281630369259</v>
      </c>
      <c r="AW58" s="373"/>
      <c r="AX58" s="370">
        <v>112.54753460642627</v>
      </c>
      <c r="AY58" s="373"/>
      <c r="AZ58" s="370">
        <v>95.28862788227795</v>
      </c>
      <c r="BA58" s="373"/>
      <c r="BB58" s="370">
        <v>98.854164105730746</v>
      </c>
      <c r="BC58" s="373"/>
      <c r="BD58" s="370">
        <v>90.072449664567131</v>
      </c>
      <c r="BE58" s="373"/>
      <c r="BF58" s="370">
        <v>98.059081764759298</v>
      </c>
      <c r="BG58" s="373"/>
      <c r="BH58" s="370">
        <v>88.559633933350767</v>
      </c>
      <c r="BI58" s="373"/>
      <c r="BJ58" s="370">
        <v>84.489411275593625</v>
      </c>
      <c r="BK58" s="373"/>
      <c r="BL58" s="371">
        <v>92.953502754392261</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4895.7140260718706</v>
      </c>
      <c r="G59" s="373"/>
      <c r="H59" s="374">
        <v>2779.3026507888844</v>
      </c>
      <c r="I59" s="373"/>
      <c r="J59" s="374">
        <v>2502.0651538584625</v>
      </c>
      <c r="K59" s="373"/>
      <c r="L59" s="374">
        <v>1823.4173705174569</v>
      </c>
      <c r="M59" s="373"/>
      <c r="N59" s="374">
        <v>1474.5624750532434</v>
      </c>
      <c r="O59" s="373"/>
      <c r="P59" s="374">
        <v>983.38061651267378</v>
      </c>
      <c r="Q59" s="373"/>
      <c r="R59" s="374">
        <v>1136.1995909836746</v>
      </c>
      <c r="S59" s="373"/>
      <c r="T59" s="374">
        <v>1658.9457418583224</v>
      </c>
      <c r="U59" s="373"/>
      <c r="V59" s="374">
        <v>1556.9765650388499</v>
      </c>
      <c r="W59" s="373"/>
      <c r="X59" s="374">
        <v>1389.320359911864</v>
      </c>
      <c r="Y59" s="373"/>
      <c r="Z59" s="374">
        <v>1916.1613005071922</v>
      </c>
      <c r="AA59" s="373"/>
      <c r="AB59" s="374">
        <v>1340.4176631069472</v>
      </c>
      <c r="AC59" s="373"/>
      <c r="AD59" s="374">
        <v>1005.9513843557609</v>
      </c>
      <c r="AE59" s="373"/>
      <c r="AF59" s="374">
        <v>682.66511481205612</v>
      </c>
      <c r="AG59" s="373"/>
      <c r="AH59" s="374">
        <v>870.09973032565961</v>
      </c>
      <c r="AI59" s="373"/>
      <c r="AJ59" s="374">
        <v>847.10400291750523</v>
      </c>
      <c r="AK59" s="373"/>
      <c r="AL59" s="374">
        <v>540.04866115255413</v>
      </c>
      <c r="AM59" s="373"/>
      <c r="AN59" s="374">
        <v>533.86074244957172</v>
      </c>
      <c r="AO59" s="373"/>
      <c r="AP59" s="374">
        <v>57.798877547734612</v>
      </c>
      <c r="AQ59" s="373"/>
      <c r="AR59" s="374">
        <v>55.783200634267565</v>
      </c>
      <c r="AS59" s="373"/>
      <c r="AT59" s="374">
        <v>57.66735865061451</v>
      </c>
      <c r="AU59" s="373"/>
      <c r="AV59" s="374">
        <v>58.302057185768597</v>
      </c>
      <c r="AW59" s="373"/>
      <c r="AX59" s="374">
        <v>64.406966301541416</v>
      </c>
      <c r="AY59" s="373"/>
      <c r="AZ59" s="374">
        <v>55.92457847682816</v>
      </c>
      <c r="BA59" s="373"/>
      <c r="BB59" s="374">
        <v>73.543667995368196</v>
      </c>
      <c r="BC59" s="373"/>
      <c r="BD59" s="374">
        <v>65.954145046778606</v>
      </c>
      <c r="BE59" s="373"/>
      <c r="BF59" s="374">
        <v>58.061274796222996</v>
      </c>
      <c r="BG59" s="373"/>
      <c r="BH59" s="374">
        <v>52.756971587368746</v>
      </c>
      <c r="BI59" s="373"/>
      <c r="BJ59" s="374">
        <v>49.821733683570372</v>
      </c>
      <c r="BK59" s="373"/>
      <c r="BL59" s="375">
        <v>55.45020690849811</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1501.72285549142</v>
      </c>
      <c r="G60" s="373"/>
      <c r="H60" s="374">
        <v>622.17124699390433</v>
      </c>
      <c r="I60" s="373"/>
      <c r="J60" s="374">
        <v>713.36786683694595</v>
      </c>
      <c r="K60" s="373"/>
      <c r="L60" s="374">
        <v>1034.594989912026</v>
      </c>
      <c r="M60" s="373"/>
      <c r="N60" s="374">
        <v>1273.4978356552103</v>
      </c>
      <c r="O60" s="373"/>
      <c r="P60" s="374">
        <v>779.61807198677377</v>
      </c>
      <c r="Q60" s="373"/>
      <c r="R60" s="374">
        <v>780.07002241942894</v>
      </c>
      <c r="S60" s="373"/>
      <c r="T60" s="374">
        <v>833.60153261111839</v>
      </c>
      <c r="U60" s="373"/>
      <c r="V60" s="374">
        <v>709.38592072055269</v>
      </c>
      <c r="W60" s="373"/>
      <c r="X60" s="374">
        <v>658.41395900338568</v>
      </c>
      <c r="Y60" s="373"/>
      <c r="Z60" s="374">
        <v>585.2777737738038</v>
      </c>
      <c r="AA60" s="373"/>
      <c r="AB60" s="374">
        <v>282.45323645619902</v>
      </c>
      <c r="AC60" s="373"/>
      <c r="AD60" s="374">
        <v>327.80777364622799</v>
      </c>
      <c r="AE60" s="373"/>
      <c r="AF60" s="374">
        <v>332.6932908108277</v>
      </c>
      <c r="AG60" s="373"/>
      <c r="AH60" s="374">
        <v>210.9804686834955</v>
      </c>
      <c r="AI60" s="373"/>
      <c r="AJ60" s="374">
        <v>139.37146279779498</v>
      </c>
      <c r="AK60" s="373"/>
      <c r="AL60" s="374">
        <v>129.96107915793144</v>
      </c>
      <c r="AM60" s="373"/>
      <c r="AN60" s="374">
        <v>59.833479435685277</v>
      </c>
      <c r="AO60" s="373"/>
      <c r="AP60" s="374">
        <v>14.601557224324551</v>
      </c>
      <c r="AQ60" s="373"/>
      <c r="AR60" s="374">
        <v>13.940233659858972</v>
      </c>
      <c r="AS60" s="373"/>
      <c r="AT60" s="374">
        <v>13.980032827791629</v>
      </c>
      <c r="AU60" s="373"/>
      <c r="AV60" s="374">
        <v>13.246817571472667</v>
      </c>
      <c r="AW60" s="373"/>
      <c r="AX60" s="374">
        <v>13.118261370912494</v>
      </c>
      <c r="AY60" s="373"/>
      <c r="AZ60" s="374">
        <v>11.078319403543025</v>
      </c>
      <c r="BA60" s="373"/>
      <c r="BB60" s="374">
        <v>13.453412093049703</v>
      </c>
      <c r="BC60" s="373"/>
      <c r="BD60" s="374">
        <v>12.907324399593067</v>
      </c>
      <c r="BE60" s="373"/>
      <c r="BF60" s="374">
        <v>11.17743289827367</v>
      </c>
      <c r="BG60" s="373"/>
      <c r="BH60" s="374">
        <v>9.5062676482862631</v>
      </c>
      <c r="BI60" s="373"/>
      <c r="BJ60" s="374">
        <v>9.9149676452596349</v>
      </c>
      <c r="BK60" s="373"/>
      <c r="BL60" s="375">
        <v>10.747919995864011</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289.84586080678815</v>
      </c>
      <c r="G61" s="373"/>
      <c r="H61" s="374">
        <v>163.25729307043503</v>
      </c>
      <c r="I61" s="373"/>
      <c r="J61" s="374">
        <v>111.67961057257978</v>
      </c>
      <c r="K61" s="373"/>
      <c r="L61" s="374">
        <v>100.39127267722283</v>
      </c>
      <c r="M61" s="373"/>
      <c r="N61" s="374">
        <v>142.02507796884001</v>
      </c>
      <c r="O61" s="373"/>
      <c r="P61" s="374">
        <v>65.620120083197577</v>
      </c>
      <c r="Q61" s="373"/>
      <c r="R61" s="374">
        <v>57.42826407234206</v>
      </c>
      <c r="S61" s="373"/>
      <c r="T61" s="374">
        <v>99.153576109870798</v>
      </c>
      <c r="U61" s="373"/>
      <c r="V61" s="374">
        <v>68.875928172872278</v>
      </c>
      <c r="W61" s="373"/>
      <c r="X61" s="374">
        <v>77.305163134558526</v>
      </c>
      <c r="Y61" s="373"/>
      <c r="Z61" s="374">
        <v>151.66024711201442</v>
      </c>
      <c r="AA61" s="373"/>
      <c r="AB61" s="374">
        <v>146.74056593444831</v>
      </c>
      <c r="AC61" s="373"/>
      <c r="AD61" s="374">
        <v>116.32243809408507</v>
      </c>
      <c r="AE61" s="373"/>
      <c r="AF61" s="374">
        <v>203.16846785847653</v>
      </c>
      <c r="AG61" s="373"/>
      <c r="AH61" s="374">
        <v>136.23160873740167</v>
      </c>
      <c r="AI61" s="373"/>
      <c r="AJ61" s="374">
        <v>139.4107231230779</v>
      </c>
      <c r="AK61" s="373"/>
      <c r="AL61" s="374">
        <v>97.478981676702247</v>
      </c>
      <c r="AM61" s="373"/>
      <c r="AN61" s="374">
        <v>106.9197995581092</v>
      </c>
      <c r="AO61" s="373"/>
      <c r="AP61" s="374">
        <v>32.569903630646579</v>
      </c>
      <c r="AQ61" s="373"/>
      <c r="AR61" s="374">
        <v>33.189759920334645</v>
      </c>
      <c r="AS61" s="373"/>
      <c r="AT61" s="374">
        <v>35.618388978080532</v>
      </c>
      <c r="AU61" s="373"/>
      <c r="AV61" s="374">
        <v>31.573941546451323</v>
      </c>
      <c r="AW61" s="373"/>
      <c r="AX61" s="374">
        <v>35.022306933972359</v>
      </c>
      <c r="AY61" s="373"/>
      <c r="AZ61" s="374">
        <v>28.285730001906771</v>
      </c>
      <c r="BA61" s="373"/>
      <c r="BB61" s="374">
        <v>11.857084017312838</v>
      </c>
      <c r="BC61" s="373"/>
      <c r="BD61" s="374">
        <v>11.210980218195454</v>
      </c>
      <c r="BE61" s="373"/>
      <c r="BF61" s="374">
        <v>28.820374070262627</v>
      </c>
      <c r="BG61" s="373"/>
      <c r="BH61" s="374">
        <v>26.296394697695753</v>
      </c>
      <c r="BI61" s="373"/>
      <c r="BJ61" s="374">
        <v>24.752709946763613</v>
      </c>
      <c r="BK61" s="373"/>
      <c r="BL61" s="375">
        <v>26.755375850030131</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5225.9994275615391</v>
      </c>
      <c r="G62" s="373"/>
      <c r="H62" s="370">
        <v>5037.2694531930965</v>
      </c>
      <c r="I62" s="373"/>
      <c r="J62" s="370">
        <v>4655.2909734818504</v>
      </c>
      <c r="K62" s="373"/>
      <c r="L62" s="370">
        <v>5495.7069206612741</v>
      </c>
      <c r="M62" s="373"/>
      <c r="N62" s="370">
        <v>4263.7075978860767</v>
      </c>
      <c r="O62" s="373"/>
      <c r="P62" s="370">
        <v>4661.6664105306027</v>
      </c>
      <c r="Q62" s="373"/>
      <c r="R62" s="370">
        <v>5539.2405007602774</v>
      </c>
      <c r="S62" s="373"/>
      <c r="T62" s="370">
        <v>4611.1113784056806</v>
      </c>
      <c r="U62" s="373"/>
      <c r="V62" s="370">
        <v>4236.1164233263553</v>
      </c>
      <c r="W62" s="373"/>
      <c r="X62" s="370">
        <v>3959.3324983667967</v>
      </c>
      <c r="Y62" s="373"/>
      <c r="Z62" s="370">
        <v>3906.977087261112</v>
      </c>
      <c r="AA62" s="373"/>
      <c r="AB62" s="370">
        <v>2583.1725368859234</v>
      </c>
      <c r="AC62" s="373"/>
      <c r="AD62" s="370">
        <v>2566.2569201041329</v>
      </c>
      <c r="AE62" s="373"/>
      <c r="AF62" s="370">
        <v>2447.4879367440717</v>
      </c>
      <c r="AG62" s="373"/>
      <c r="AH62" s="370">
        <v>2198.6643830274097</v>
      </c>
      <c r="AI62" s="373"/>
      <c r="AJ62" s="370">
        <v>1849.3635663196071</v>
      </c>
      <c r="AK62" s="373"/>
      <c r="AL62" s="370">
        <v>1249.5023124684235</v>
      </c>
      <c r="AM62" s="373"/>
      <c r="AN62" s="370">
        <v>1181.2404696216618</v>
      </c>
      <c r="AO62" s="373"/>
      <c r="AP62" s="370">
        <v>147.53456993680695</v>
      </c>
      <c r="AQ62" s="373"/>
      <c r="AR62" s="370">
        <v>121.93686960505306</v>
      </c>
      <c r="AS62" s="373"/>
      <c r="AT62" s="370">
        <v>134.37736214603163</v>
      </c>
      <c r="AU62" s="373"/>
      <c r="AV62" s="370">
        <v>127.27572290101871</v>
      </c>
      <c r="AW62" s="373"/>
      <c r="AX62" s="370">
        <v>142.8115183299789</v>
      </c>
      <c r="AY62" s="373"/>
      <c r="AZ62" s="370">
        <v>111.7160712908683</v>
      </c>
      <c r="BA62" s="373"/>
      <c r="BB62" s="370">
        <v>127.93874177509885</v>
      </c>
      <c r="BC62" s="373"/>
      <c r="BD62" s="370">
        <v>110.76322599700337</v>
      </c>
      <c r="BE62" s="373"/>
      <c r="BF62" s="370">
        <v>130.13449110443807</v>
      </c>
      <c r="BG62" s="373"/>
      <c r="BH62" s="370">
        <v>117.9866938070128</v>
      </c>
      <c r="BI62" s="373"/>
      <c r="BJ62" s="370">
        <v>109.69499957105243</v>
      </c>
      <c r="BK62" s="373"/>
      <c r="BL62" s="371">
        <v>113.53886329413686</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1886.9180083625918</v>
      </c>
      <c r="G64" s="373"/>
      <c r="H64" s="370">
        <v>2124.1064990744417</v>
      </c>
      <c r="I64" s="373"/>
      <c r="J64" s="370">
        <v>2154.5857582675917</v>
      </c>
      <c r="K64" s="373"/>
      <c r="L64" s="370">
        <v>2352.8812489329666</v>
      </c>
      <c r="M64" s="373"/>
      <c r="N64" s="370">
        <v>2804.294065573657</v>
      </c>
      <c r="O64" s="373"/>
      <c r="P64" s="370">
        <v>2172.7549751240012</v>
      </c>
      <c r="Q64" s="373"/>
      <c r="R64" s="370">
        <v>2200.8577241848725</v>
      </c>
      <c r="S64" s="373"/>
      <c r="T64" s="370">
        <v>2181.2533359876829</v>
      </c>
      <c r="U64" s="373"/>
      <c r="V64" s="370">
        <v>1899.762206178676</v>
      </c>
      <c r="W64" s="373"/>
      <c r="X64" s="370">
        <v>1719.814716417221</v>
      </c>
      <c r="Y64" s="373"/>
      <c r="Z64" s="370">
        <v>2042.4269042391329</v>
      </c>
      <c r="AA64" s="373"/>
      <c r="AB64" s="370">
        <v>1747.0504937309051</v>
      </c>
      <c r="AC64" s="373"/>
      <c r="AD64" s="370">
        <v>1714.2118968815989</v>
      </c>
      <c r="AE64" s="373"/>
      <c r="AF64" s="370">
        <v>1700.3759224713881</v>
      </c>
      <c r="AG64" s="373"/>
      <c r="AH64" s="370">
        <v>1562.4803524862232</v>
      </c>
      <c r="AI64" s="373"/>
      <c r="AJ64" s="370">
        <v>1470.9002745217131</v>
      </c>
      <c r="AK64" s="373"/>
      <c r="AL64" s="370">
        <v>1042.5989426414176</v>
      </c>
      <c r="AM64" s="373"/>
      <c r="AN64" s="370">
        <v>1042.6676186509349</v>
      </c>
      <c r="AO64" s="373"/>
      <c r="AP64" s="370">
        <v>511.48675277936741</v>
      </c>
      <c r="AQ64" s="373"/>
      <c r="AR64" s="370">
        <v>649.01883858130964</v>
      </c>
      <c r="AS64" s="373"/>
      <c r="AT64" s="370">
        <v>652.77128628150581</v>
      </c>
      <c r="AU64" s="373"/>
      <c r="AV64" s="370">
        <v>634.28793512984566</v>
      </c>
      <c r="AW64" s="373"/>
      <c r="AX64" s="370">
        <v>668.54139460036401</v>
      </c>
      <c r="AY64" s="373"/>
      <c r="AZ64" s="370">
        <v>422.21736572237194</v>
      </c>
      <c r="BA64" s="373"/>
      <c r="BB64" s="370">
        <v>395.18166014746919</v>
      </c>
      <c r="BC64" s="373"/>
      <c r="BD64" s="370">
        <v>366.18217339958181</v>
      </c>
      <c r="BE64" s="373"/>
      <c r="BF64" s="370">
        <v>425.91464639143726</v>
      </c>
      <c r="BG64" s="373"/>
      <c r="BH64" s="370">
        <v>415.6259064971556</v>
      </c>
      <c r="BI64" s="373"/>
      <c r="BJ64" s="370">
        <v>403.5610819414772</v>
      </c>
      <c r="BK64" s="373"/>
      <c r="BL64" s="371">
        <v>408.4803310165388</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8"/>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499.19006634780038</v>
      </c>
      <c r="G66" s="373"/>
      <c r="H66" s="374">
        <v>580.78249493770363</v>
      </c>
      <c r="I66" s="373"/>
      <c r="J66" s="374">
        <v>678.9100614240856</v>
      </c>
      <c r="K66" s="373"/>
      <c r="L66" s="374">
        <v>772.76565627039952</v>
      </c>
      <c r="M66" s="373"/>
      <c r="N66" s="374">
        <v>718.74517780460837</v>
      </c>
      <c r="O66" s="373"/>
      <c r="P66" s="374">
        <v>620.44096829635225</v>
      </c>
      <c r="Q66" s="373"/>
      <c r="R66" s="374">
        <v>648.49237849258645</v>
      </c>
      <c r="S66" s="373"/>
      <c r="T66" s="374">
        <v>647.16953289682272</v>
      </c>
      <c r="U66" s="373"/>
      <c r="V66" s="374">
        <v>635.41220793934838</v>
      </c>
      <c r="W66" s="373"/>
      <c r="X66" s="374">
        <v>583.99548403376241</v>
      </c>
      <c r="Y66" s="373"/>
      <c r="Z66" s="374">
        <v>721.1567434386601</v>
      </c>
      <c r="AA66" s="373"/>
      <c r="AB66" s="374">
        <v>604.90744061766372</v>
      </c>
      <c r="AC66" s="373"/>
      <c r="AD66" s="374">
        <v>656.55770249769591</v>
      </c>
      <c r="AE66" s="373"/>
      <c r="AF66" s="374">
        <v>609.84446156170122</v>
      </c>
      <c r="AG66" s="373"/>
      <c r="AH66" s="374">
        <v>783.67239065299168</v>
      </c>
      <c r="AI66" s="373"/>
      <c r="AJ66" s="374">
        <v>703.58707241462423</v>
      </c>
      <c r="AK66" s="373"/>
      <c r="AL66" s="374">
        <v>517.83862170805469</v>
      </c>
      <c r="AM66" s="373"/>
      <c r="AN66" s="374">
        <v>492.78563744202762</v>
      </c>
      <c r="AO66" s="373"/>
      <c r="AP66" s="374">
        <v>250.7829331556446</v>
      </c>
      <c r="AQ66" s="373"/>
      <c r="AR66" s="374">
        <v>293.15009188889718</v>
      </c>
      <c r="AS66" s="373"/>
      <c r="AT66" s="374">
        <v>261.23420115846113</v>
      </c>
      <c r="AU66" s="373"/>
      <c r="AV66" s="374">
        <v>237.75349387229096</v>
      </c>
      <c r="AW66" s="373"/>
      <c r="AX66" s="374">
        <v>257.71760441900619</v>
      </c>
      <c r="AY66" s="373"/>
      <c r="AZ66" s="374">
        <v>206.31126445291341</v>
      </c>
      <c r="BA66" s="373"/>
      <c r="BB66" s="374">
        <v>193.16383628500668</v>
      </c>
      <c r="BC66" s="373"/>
      <c r="BD66" s="374">
        <v>175.74892811637207</v>
      </c>
      <c r="BE66" s="373"/>
      <c r="BF66" s="374">
        <v>200.7877391662243</v>
      </c>
      <c r="BG66" s="373"/>
      <c r="BH66" s="374">
        <v>196.17359255450609</v>
      </c>
      <c r="BI66" s="373"/>
      <c r="BJ66" s="374">
        <v>194.13492669981562</v>
      </c>
      <c r="BK66" s="373"/>
      <c r="BL66" s="375">
        <v>206.385743393014</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375.40907105227893</v>
      </c>
      <c r="G67" s="373"/>
      <c r="H67" s="374">
        <v>604.98704164982246</v>
      </c>
      <c r="I67" s="373"/>
      <c r="J67" s="374">
        <v>675.41656097229952</v>
      </c>
      <c r="K67" s="373"/>
      <c r="L67" s="374">
        <v>740.41505202832161</v>
      </c>
      <c r="M67" s="373"/>
      <c r="N67" s="374">
        <v>1061.5794900468909</v>
      </c>
      <c r="O67" s="373"/>
      <c r="P67" s="374">
        <v>720.46154295591543</v>
      </c>
      <c r="Q67" s="373"/>
      <c r="R67" s="374">
        <v>725.51053157464207</v>
      </c>
      <c r="S67" s="373"/>
      <c r="T67" s="374">
        <v>763.95272878667106</v>
      </c>
      <c r="U67" s="373"/>
      <c r="V67" s="374">
        <v>661.78679733913987</v>
      </c>
      <c r="W67" s="373"/>
      <c r="X67" s="374">
        <v>546.86028549134619</v>
      </c>
      <c r="Y67" s="373"/>
      <c r="Z67" s="374">
        <v>646.23174596540332</v>
      </c>
      <c r="AA67" s="373"/>
      <c r="AB67" s="374">
        <v>582.79333429498809</v>
      </c>
      <c r="AC67" s="373"/>
      <c r="AD67" s="374">
        <v>557.79927686927385</v>
      </c>
      <c r="AE67" s="373"/>
      <c r="AF67" s="374">
        <v>536.75130740771215</v>
      </c>
      <c r="AG67" s="373"/>
      <c r="AH67" s="374">
        <v>380.41935566825873</v>
      </c>
      <c r="AI67" s="373"/>
      <c r="AJ67" s="374">
        <v>388.0923601265543</v>
      </c>
      <c r="AK67" s="373"/>
      <c r="AL67" s="374">
        <v>263.68456229070728</v>
      </c>
      <c r="AM67" s="373"/>
      <c r="AN67" s="374">
        <v>249.04758846653672</v>
      </c>
      <c r="AO67" s="373"/>
      <c r="AP67" s="374">
        <v>114.12472446524377</v>
      </c>
      <c r="AQ67" s="373"/>
      <c r="AR67" s="374">
        <v>107.59495251111352</v>
      </c>
      <c r="AS67" s="373"/>
      <c r="AT67" s="374">
        <v>120.44638455751632</v>
      </c>
      <c r="AU67" s="373"/>
      <c r="AV67" s="374">
        <v>105.28269599484246</v>
      </c>
      <c r="AW67" s="373"/>
      <c r="AX67" s="374">
        <v>122.87506760024598</v>
      </c>
      <c r="AY67" s="373"/>
      <c r="AZ67" s="374">
        <v>94.388926719067314</v>
      </c>
      <c r="BA67" s="373"/>
      <c r="BB67" s="374">
        <v>90.549734509833954</v>
      </c>
      <c r="BC67" s="373"/>
      <c r="BD67" s="374">
        <v>88.568133733956728</v>
      </c>
      <c r="BE67" s="373"/>
      <c r="BF67" s="374">
        <v>103.01180682932656</v>
      </c>
      <c r="BG67" s="373"/>
      <c r="BH67" s="374">
        <v>103.8865609226379</v>
      </c>
      <c r="BI67" s="373"/>
      <c r="BJ67" s="374">
        <v>101.06849877188382</v>
      </c>
      <c r="BK67" s="373"/>
      <c r="BL67" s="375">
        <v>88.234371408964137</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655.04269395739414</v>
      </c>
      <c r="G68" s="373"/>
      <c r="H68" s="378">
        <v>526.31587592206699</v>
      </c>
      <c r="I68" s="373"/>
      <c r="J68" s="378">
        <v>401.91418335183329</v>
      </c>
      <c r="K68" s="373"/>
      <c r="L68" s="378">
        <v>362.25569438861345</v>
      </c>
      <c r="M68" s="373"/>
      <c r="N68" s="378">
        <v>285.21889883743432</v>
      </c>
      <c r="O68" s="373"/>
      <c r="P68" s="378">
        <v>286.90431639957245</v>
      </c>
      <c r="Q68" s="373"/>
      <c r="R68" s="378">
        <v>277.41382500582108</v>
      </c>
      <c r="S68" s="373"/>
      <c r="T68" s="378">
        <v>231.31446842726217</v>
      </c>
      <c r="U68" s="373"/>
      <c r="V68" s="378">
        <v>167.34393980489247</v>
      </c>
      <c r="W68" s="373"/>
      <c r="X68" s="378">
        <v>219.04688806690729</v>
      </c>
      <c r="Y68" s="373"/>
      <c r="Z68" s="378">
        <v>218.21113933113659</v>
      </c>
      <c r="AA68" s="373"/>
      <c r="AB68" s="378">
        <v>142.90905713655457</v>
      </c>
      <c r="AC68" s="373"/>
      <c r="AD68" s="378">
        <v>110.58624482205563</v>
      </c>
      <c r="AE68" s="373"/>
      <c r="AF68" s="378">
        <v>88.496447147656312</v>
      </c>
      <c r="AG68" s="373"/>
      <c r="AH68" s="378">
        <v>85.235272127716939</v>
      </c>
      <c r="AI68" s="373"/>
      <c r="AJ68" s="378">
        <v>80.314911472224026</v>
      </c>
      <c r="AK68" s="373"/>
      <c r="AL68" s="378">
        <v>58.854544414146979</v>
      </c>
      <c r="AM68" s="373"/>
      <c r="AN68" s="378">
        <v>54.986936220821711</v>
      </c>
      <c r="AO68" s="373"/>
      <c r="AP68" s="378">
        <v>22.37478487492983</v>
      </c>
      <c r="AQ68" s="373"/>
      <c r="AR68" s="378">
        <v>20.756386324530009</v>
      </c>
      <c r="AS68" s="373"/>
      <c r="AT68" s="378">
        <v>20.881189957479499</v>
      </c>
      <c r="AU68" s="373"/>
      <c r="AV68" s="378">
        <v>19.989970449894553</v>
      </c>
      <c r="AW68" s="373"/>
      <c r="AX68" s="378">
        <v>19.71795758425878</v>
      </c>
      <c r="AY68" s="373"/>
      <c r="AZ68" s="378">
        <v>15.92094334363374</v>
      </c>
      <c r="BA68" s="373"/>
      <c r="BB68" s="378">
        <v>17.99047840147233</v>
      </c>
      <c r="BC68" s="373"/>
      <c r="BD68" s="378">
        <v>16.867077557756733</v>
      </c>
      <c r="BE68" s="373"/>
      <c r="BF68" s="378">
        <v>16.799615295477317</v>
      </c>
      <c r="BG68" s="373"/>
      <c r="BH68" s="378">
        <v>15.133276286212503</v>
      </c>
      <c r="BI68" s="373"/>
      <c r="BJ68" s="378">
        <v>15.315276276348355</v>
      </c>
      <c r="BK68" s="373"/>
      <c r="BL68" s="379">
        <v>16.215468823385272</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8"/>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189.57909079323517</v>
      </c>
      <c r="G70" s="373"/>
      <c r="H70" s="374">
        <v>151.83538717166715</v>
      </c>
      <c r="I70" s="373"/>
      <c r="J70" s="374">
        <v>143.94673549556927</v>
      </c>
      <c r="K70" s="373"/>
      <c r="L70" s="374">
        <v>174.81849526597611</v>
      </c>
      <c r="M70" s="373"/>
      <c r="N70" s="374">
        <v>311.87330441508931</v>
      </c>
      <c r="O70" s="373"/>
      <c r="P70" s="374">
        <v>228.68481428296045</v>
      </c>
      <c r="Q70" s="373"/>
      <c r="R70" s="374">
        <v>196.12464868954737</v>
      </c>
      <c r="S70" s="373"/>
      <c r="T70" s="374">
        <v>191.16363927902975</v>
      </c>
      <c r="U70" s="373"/>
      <c r="V70" s="374">
        <v>179.73574274345194</v>
      </c>
      <c r="W70" s="373"/>
      <c r="X70" s="374">
        <v>130.99566256379703</v>
      </c>
      <c r="Y70" s="373"/>
      <c r="Z70" s="374">
        <v>172.48641485243857</v>
      </c>
      <c r="AA70" s="373"/>
      <c r="AB70" s="374">
        <v>166.33846858301115</v>
      </c>
      <c r="AC70" s="373"/>
      <c r="AD70" s="374">
        <v>159.56646089787554</v>
      </c>
      <c r="AE70" s="373"/>
      <c r="AF70" s="374">
        <v>217.74554170664743</v>
      </c>
      <c r="AG70" s="373"/>
      <c r="AH70" s="374">
        <v>147.41088178799342</v>
      </c>
      <c r="AI70" s="373"/>
      <c r="AJ70" s="374">
        <v>152.68304677953165</v>
      </c>
      <c r="AK70" s="373"/>
      <c r="AL70" s="374">
        <v>107.80875477026096</v>
      </c>
      <c r="AM70" s="373"/>
      <c r="AN70" s="374">
        <v>139.50700189657238</v>
      </c>
      <c r="AO70" s="373"/>
      <c r="AP70" s="374">
        <v>66.997650278439693</v>
      </c>
      <c r="AQ70" s="373"/>
      <c r="AR70" s="374">
        <v>64.598536103754029</v>
      </c>
      <c r="AS70" s="373"/>
      <c r="AT70" s="374">
        <v>74.910958659650177</v>
      </c>
      <c r="AU70" s="373"/>
      <c r="AV70" s="374">
        <v>65.095799417141052</v>
      </c>
      <c r="AW70" s="373"/>
      <c r="AX70" s="374">
        <v>73.064244028377217</v>
      </c>
      <c r="AY70" s="373"/>
      <c r="AZ70" s="374">
        <v>58.218599193117832</v>
      </c>
      <c r="BA70" s="373"/>
      <c r="BB70" s="374">
        <v>55.836397549244531</v>
      </c>
      <c r="BC70" s="373"/>
      <c r="BD70" s="374">
        <v>51.062681327454889</v>
      </c>
      <c r="BE70" s="373"/>
      <c r="BF70" s="374">
        <v>55.53586195571264</v>
      </c>
      <c r="BG70" s="373"/>
      <c r="BH70" s="374">
        <v>52.026433779910143</v>
      </c>
      <c r="BI70" s="373"/>
      <c r="BJ70" s="374">
        <v>51.756879072211859</v>
      </c>
      <c r="BK70" s="373"/>
      <c r="BL70" s="375">
        <v>52.070597997037453</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167.69708621188295</v>
      </c>
      <c r="G71" s="373"/>
      <c r="H71" s="374">
        <v>260.18569939318155</v>
      </c>
      <c r="I71" s="373"/>
      <c r="J71" s="374">
        <v>254.39821702380422</v>
      </c>
      <c r="K71" s="373"/>
      <c r="L71" s="374">
        <v>302.62635097965602</v>
      </c>
      <c r="M71" s="373"/>
      <c r="N71" s="374">
        <v>426.87719446963416</v>
      </c>
      <c r="O71" s="373"/>
      <c r="P71" s="374">
        <v>316.26333318920086</v>
      </c>
      <c r="Q71" s="373"/>
      <c r="R71" s="374">
        <v>353.3163404222754</v>
      </c>
      <c r="S71" s="373"/>
      <c r="T71" s="374">
        <v>347.65296659789703</v>
      </c>
      <c r="U71" s="373"/>
      <c r="V71" s="374">
        <v>255.48351835184357</v>
      </c>
      <c r="W71" s="373"/>
      <c r="X71" s="374">
        <v>238.91639626140804</v>
      </c>
      <c r="Y71" s="373"/>
      <c r="Z71" s="374">
        <v>284.34086065149444</v>
      </c>
      <c r="AA71" s="373"/>
      <c r="AB71" s="374">
        <v>250.10219309868759</v>
      </c>
      <c r="AC71" s="373"/>
      <c r="AD71" s="374">
        <v>229.70221179469783</v>
      </c>
      <c r="AE71" s="373"/>
      <c r="AF71" s="374">
        <v>247.53816464767127</v>
      </c>
      <c r="AG71" s="373"/>
      <c r="AH71" s="374">
        <v>165.74245224926227</v>
      </c>
      <c r="AI71" s="373"/>
      <c r="AJ71" s="374">
        <v>146.22288372877898</v>
      </c>
      <c r="AK71" s="373"/>
      <c r="AL71" s="374">
        <v>94.412459458247554</v>
      </c>
      <c r="AM71" s="373"/>
      <c r="AN71" s="374">
        <v>106.34045462497645</v>
      </c>
      <c r="AO71" s="373"/>
      <c r="AP71" s="374">
        <v>57.206660005109505</v>
      </c>
      <c r="AQ71" s="373"/>
      <c r="AR71" s="374">
        <v>162.91887175301486</v>
      </c>
      <c r="AS71" s="373"/>
      <c r="AT71" s="374">
        <v>175.29855194839868</v>
      </c>
      <c r="AU71" s="373"/>
      <c r="AV71" s="374">
        <v>206.16597539567661</v>
      </c>
      <c r="AW71" s="373"/>
      <c r="AX71" s="374">
        <v>195.16652096847585</v>
      </c>
      <c r="AY71" s="373"/>
      <c r="AZ71" s="374">
        <v>47.377632013639712</v>
      </c>
      <c r="BA71" s="373"/>
      <c r="BB71" s="374">
        <v>37.641213401911727</v>
      </c>
      <c r="BC71" s="373"/>
      <c r="BD71" s="374">
        <v>33.935352664041396</v>
      </c>
      <c r="BE71" s="373"/>
      <c r="BF71" s="374">
        <v>49.779623144696458</v>
      </c>
      <c r="BG71" s="373"/>
      <c r="BH71" s="374">
        <v>48.406042953888985</v>
      </c>
      <c r="BI71" s="373"/>
      <c r="BJ71" s="374">
        <v>41.285501121217521</v>
      </c>
      <c r="BK71" s="373"/>
      <c r="BL71" s="375">
        <v>45.574149394137891</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1053.986363912501</v>
      </c>
      <c r="G72" s="373"/>
      <c r="H72" s="370">
        <v>916.4645200669213</v>
      </c>
      <c r="I72" s="373"/>
      <c r="J72" s="370">
        <v>1162.9762647322086</v>
      </c>
      <c r="K72" s="373"/>
      <c r="L72" s="370">
        <v>1418.1894546156564</v>
      </c>
      <c r="M72" s="373"/>
      <c r="N72" s="370">
        <v>979.87611903741947</v>
      </c>
      <c r="O72" s="373"/>
      <c r="P72" s="370">
        <v>1379.3271745386292</v>
      </c>
      <c r="Q72" s="373"/>
      <c r="R72" s="370">
        <v>1369.8892342249587</v>
      </c>
      <c r="S72" s="373"/>
      <c r="T72" s="370">
        <v>1227.8379290807613</v>
      </c>
      <c r="U72" s="373"/>
      <c r="V72" s="370">
        <v>1076.8754308036982</v>
      </c>
      <c r="W72" s="373"/>
      <c r="X72" s="370">
        <v>961.20240745389037</v>
      </c>
      <c r="Y72" s="373"/>
      <c r="Z72" s="370">
        <v>1126.5998330937523</v>
      </c>
      <c r="AA72" s="373"/>
      <c r="AB72" s="370">
        <v>944.98821666787103</v>
      </c>
      <c r="AC72" s="373"/>
      <c r="AD72" s="370">
        <v>857.67913346088415</v>
      </c>
      <c r="AE72" s="373"/>
      <c r="AF72" s="370">
        <v>917.16569059019605</v>
      </c>
      <c r="AG72" s="373"/>
      <c r="AH72" s="370">
        <v>873.18095363180964</v>
      </c>
      <c r="AI72" s="373"/>
      <c r="AJ72" s="370">
        <v>808.82352442628076</v>
      </c>
      <c r="AK72" s="373"/>
      <c r="AL72" s="370">
        <v>572.02921965842393</v>
      </c>
      <c r="AM72" s="373"/>
      <c r="AN72" s="370">
        <v>610.71007833163048</v>
      </c>
      <c r="AO72" s="373"/>
      <c r="AP72" s="370">
        <v>354.81072387131076</v>
      </c>
      <c r="AQ72" s="373"/>
      <c r="AR72" s="370">
        <v>341.415879286424</v>
      </c>
      <c r="AS72" s="373"/>
      <c r="AT72" s="370">
        <v>450.18561811524393</v>
      </c>
      <c r="AU72" s="373"/>
      <c r="AV72" s="370">
        <v>394.40062436775355</v>
      </c>
      <c r="AW72" s="373"/>
      <c r="AX72" s="370">
        <v>428.03511957181945</v>
      </c>
      <c r="AY72" s="373"/>
      <c r="AZ72" s="370">
        <v>367.90192327100544</v>
      </c>
      <c r="BA72" s="373"/>
      <c r="BB72" s="370">
        <v>411.91193631033059</v>
      </c>
      <c r="BC72" s="373"/>
      <c r="BD72" s="370">
        <v>372.0116505741039</v>
      </c>
      <c r="BE72" s="373"/>
      <c r="BF72" s="370">
        <v>369.05330022016756</v>
      </c>
      <c r="BG72" s="373"/>
      <c r="BH72" s="370">
        <v>356.06869168970206</v>
      </c>
      <c r="BI72" s="373"/>
      <c r="BJ72" s="370">
        <v>359.69485741381368</v>
      </c>
      <c r="BK72" s="373"/>
      <c r="BL72" s="371">
        <v>390.38802072457861</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237.44753366284422</v>
      </c>
      <c r="G73" s="373"/>
      <c r="H73" s="374">
        <v>123.56537220141564</v>
      </c>
      <c r="I73" s="373"/>
      <c r="J73" s="374">
        <v>171.30666573557673</v>
      </c>
      <c r="K73" s="373"/>
      <c r="L73" s="374">
        <v>160.89076820150666</v>
      </c>
      <c r="M73" s="373"/>
      <c r="N73" s="374">
        <v>146.33897471974029</v>
      </c>
      <c r="O73" s="373"/>
      <c r="P73" s="374">
        <v>150.12515645928298</v>
      </c>
      <c r="Q73" s="373"/>
      <c r="R73" s="374">
        <v>215.46522044425876</v>
      </c>
      <c r="S73" s="373"/>
      <c r="T73" s="374">
        <v>164.76744816377726</v>
      </c>
      <c r="U73" s="373"/>
      <c r="V73" s="374">
        <v>191.17894949027752</v>
      </c>
      <c r="W73" s="373"/>
      <c r="X73" s="374">
        <v>149.48819963639801</v>
      </c>
      <c r="Y73" s="373"/>
      <c r="Z73" s="374">
        <v>176.10063171413407</v>
      </c>
      <c r="AA73" s="373"/>
      <c r="AB73" s="374">
        <v>140.19745696629369</v>
      </c>
      <c r="AC73" s="373"/>
      <c r="AD73" s="374">
        <v>117.80588993741179</v>
      </c>
      <c r="AE73" s="373"/>
      <c r="AF73" s="374">
        <v>178.94602733991641</v>
      </c>
      <c r="AG73" s="373"/>
      <c r="AH73" s="374">
        <v>174.45953447583551</v>
      </c>
      <c r="AI73" s="373"/>
      <c r="AJ73" s="374">
        <v>151.83161651385063</v>
      </c>
      <c r="AK73" s="373"/>
      <c r="AL73" s="374">
        <v>75.182738511987239</v>
      </c>
      <c r="AM73" s="373"/>
      <c r="AN73" s="374">
        <v>85.239265802171317</v>
      </c>
      <c r="AO73" s="373"/>
      <c r="AP73" s="374">
        <v>53.714028356604672</v>
      </c>
      <c r="AQ73" s="373"/>
      <c r="AR73" s="374">
        <v>51.201965088369853</v>
      </c>
      <c r="AS73" s="373"/>
      <c r="AT73" s="374">
        <v>65.557135061057579</v>
      </c>
      <c r="AU73" s="373"/>
      <c r="AV73" s="374">
        <v>63.932979715061414</v>
      </c>
      <c r="AW73" s="373"/>
      <c r="AX73" s="374">
        <v>88.154307931543073</v>
      </c>
      <c r="AY73" s="373"/>
      <c r="AZ73" s="374">
        <v>81.256383186932368</v>
      </c>
      <c r="BA73" s="373"/>
      <c r="BB73" s="374">
        <v>125.36022456997794</v>
      </c>
      <c r="BC73" s="373"/>
      <c r="BD73" s="374">
        <v>103.48337178964482</v>
      </c>
      <c r="BE73" s="373"/>
      <c r="BF73" s="374">
        <v>94.714659694587951</v>
      </c>
      <c r="BG73" s="373"/>
      <c r="BH73" s="374">
        <v>104.10392198685922</v>
      </c>
      <c r="BI73" s="373"/>
      <c r="BJ73" s="374">
        <v>116.47809604889355</v>
      </c>
      <c r="BK73" s="373"/>
      <c r="BL73" s="375">
        <v>126.84987793030164</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54.999478190792466</v>
      </c>
      <c r="G74" s="373"/>
      <c r="H74" s="374">
        <v>39.009967215637488</v>
      </c>
      <c r="I74" s="373"/>
      <c r="J74" s="374">
        <v>32.097638229623968</v>
      </c>
      <c r="K74" s="373"/>
      <c r="L74" s="374">
        <v>37.430728766611963</v>
      </c>
      <c r="M74" s="373"/>
      <c r="N74" s="374">
        <v>38.766827888461961</v>
      </c>
      <c r="O74" s="373"/>
      <c r="P74" s="374">
        <v>51.683689864814127</v>
      </c>
      <c r="Q74" s="373"/>
      <c r="R74" s="374">
        <v>36.320169003170037</v>
      </c>
      <c r="S74" s="373"/>
      <c r="T74" s="374">
        <v>40.846453553170811</v>
      </c>
      <c r="U74" s="373"/>
      <c r="V74" s="374">
        <v>37.795205859211684</v>
      </c>
      <c r="W74" s="373"/>
      <c r="X74" s="374">
        <v>37.985198895812324</v>
      </c>
      <c r="Y74" s="373"/>
      <c r="Z74" s="374">
        <v>60.007563123508355</v>
      </c>
      <c r="AA74" s="373"/>
      <c r="AB74" s="374">
        <v>67.21326532630961</v>
      </c>
      <c r="AC74" s="373"/>
      <c r="AD74" s="374">
        <v>90.836600859568421</v>
      </c>
      <c r="AE74" s="373"/>
      <c r="AF74" s="374">
        <v>117.17412531500345</v>
      </c>
      <c r="AG74" s="373"/>
      <c r="AH74" s="374">
        <v>81.747557288975131</v>
      </c>
      <c r="AI74" s="373"/>
      <c r="AJ74" s="374">
        <v>105.70023665368973</v>
      </c>
      <c r="AK74" s="373"/>
      <c r="AL74" s="374">
        <v>103.45324812787224</v>
      </c>
      <c r="AM74" s="373"/>
      <c r="AN74" s="374">
        <v>108.87734446784452</v>
      </c>
      <c r="AO74" s="373"/>
      <c r="AP74" s="374">
        <v>52.262618768717942</v>
      </c>
      <c r="AQ74" s="373"/>
      <c r="AR74" s="374">
        <v>48.81622831145004</v>
      </c>
      <c r="AS74" s="373"/>
      <c r="AT74" s="374">
        <v>63.890886126876367</v>
      </c>
      <c r="AU74" s="373"/>
      <c r="AV74" s="374">
        <v>59.749215957689088</v>
      </c>
      <c r="AW74" s="373"/>
      <c r="AX74" s="374">
        <v>50.208926772859456</v>
      </c>
      <c r="AY74" s="373"/>
      <c r="AZ74" s="374">
        <v>42.022048265431771</v>
      </c>
      <c r="BA74" s="373"/>
      <c r="BB74" s="374">
        <v>42.024940434501431</v>
      </c>
      <c r="BC74" s="373"/>
      <c r="BD74" s="374">
        <v>40.329305233224886</v>
      </c>
      <c r="BE74" s="373"/>
      <c r="BF74" s="374">
        <v>35.949981362773677</v>
      </c>
      <c r="BG74" s="373"/>
      <c r="BH74" s="374">
        <v>28.44311247160822</v>
      </c>
      <c r="BI74" s="373"/>
      <c r="BJ74" s="374">
        <v>26.896889080769721</v>
      </c>
      <c r="BK74" s="373"/>
      <c r="BL74" s="375">
        <v>30.546028110515426</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341.21635810098758</v>
      </c>
      <c r="G75" s="373"/>
      <c r="H75" s="374">
        <v>226.89415365145294</v>
      </c>
      <c r="I75" s="373"/>
      <c r="J75" s="374">
        <v>303.68861078867621</v>
      </c>
      <c r="K75" s="373"/>
      <c r="L75" s="374">
        <v>312.39135737263922</v>
      </c>
      <c r="M75" s="373"/>
      <c r="N75" s="374">
        <v>221.45011631306315</v>
      </c>
      <c r="O75" s="373"/>
      <c r="P75" s="374">
        <v>150.88114417366074</v>
      </c>
      <c r="Q75" s="373"/>
      <c r="R75" s="374">
        <v>180.70685998643626</v>
      </c>
      <c r="S75" s="373"/>
      <c r="T75" s="374">
        <v>146.30439364405723</v>
      </c>
      <c r="U75" s="373"/>
      <c r="V75" s="374">
        <v>145.91149296811301</v>
      </c>
      <c r="W75" s="373"/>
      <c r="X75" s="374">
        <v>144.19194925785109</v>
      </c>
      <c r="Y75" s="373"/>
      <c r="Z75" s="374">
        <v>146.12457836283954</v>
      </c>
      <c r="AA75" s="373"/>
      <c r="AB75" s="374">
        <v>79.49474106801857</v>
      </c>
      <c r="AC75" s="373"/>
      <c r="AD75" s="374">
        <v>74.633423111299578</v>
      </c>
      <c r="AE75" s="373"/>
      <c r="AF75" s="374">
        <v>66.726649085435781</v>
      </c>
      <c r="AG75" s="373"/>
      <c r="AH75" s="374">
        <v>58.561866641972593</v>
      </c>
      <c r="AI75" s="373"/>
      <c r="AJ75" s="374">
        <v>50.321205163090589</v>
      </c>
      <c r="AK75" s="373"/>
      <c r="AL75" s="374">
        <v>44.071843597634924</v>
      </c>
      <c r="AM75" s="373"/>
      <c r="AN75" s="374">
        <v>39.517069598122823</v>
      </c>
      <c r="AO75" s="373"/>
      <c r="AP75" s="374">
        <v>13.402055184699329</v>
      </c>
      <c r="AQ75" s="373"/>
      <c r="AR75" s="374">
        <v>13.498249217004011</v>
      </c>
      <c r="AS75" s="373"/>
      <c r="AT75" s="374">
        <v>16.300822365965118</v>
      </c>
      <c r="AU75" s="373"/>
      <c r="AV75" s="374">
        <v>15.216442157323398</v>
      </c>
      <c r="AW75" s="373"/>
      <c r="AX75" s="374">
        <v>15.518330706354657</v>
      </c>
      <c r="AY75" s="373"/>
      <c r="AZ75" s="374">
        <v>13.094945901535585</v>
      </c>
      <c r="BA75" s="373"/>
      <c r="BB75" s="374">
        <v>13.394474531387303</v>
      </c>
      <c r="BC75" s="373"/>
      <c r="BD75" s="374">
        <v>10.24547138991767</v>
      </c>
      <c r="BE75" s="373"/>
      <c r="BF75" s="374">
        <v>8.5470730835981836</v>
      </c>
      <c r="BG75" s="373"/>
      <c r="BH75" s="374">
        <v>8.7802026886801112</v>
      </c>
      <c r="BI75" s="373"/>
      <c r="BJ75" s="374">
        <v>8.0122301741304156</v>
      </c>
      <c r="BK75" s="373"/>
      <c r="BL75" s="375">
        <v>8.447225902750132</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420.32299395787669</v>
      </c>
      <c r="G76" s="373"/>
      <c r="H76" s="374">
        <v>526.99502699841526</v>
      </c>
      <c r="I76" s="373"/>
      <c r="J76" s="374">
        <v>655.88334997833181</v>
      </c>
      <c r="K76" s="373"/>
      <c r="L76" s="374">
        <v>907.47660027489849</v>
      </c>
      <c r="M76" s="373"/>
      <c r="N76" s="374">
        <v>573.32020011615407</v>
      </c>
      <c r="O76" s="373"/>
      <c r="P76" s="374">
        <v>1026.6371840408713</v>
      </c>
      <c r="Q76" s="373"/>
      <c r="R76" s="374">
        <v>937.39698479109359</v>
      </c>
      <c r="S76" s="373"/>
      <c r="T76" s="374">
        <v>875.91963371975601</v>
      </c>
      <c r="U76" s="373"/>
      <c r="V76" s="374">
        <v>701.98978248609615</v>
      </c>
      <c r="W76" s="373"/>
      <c r="X76" s="374">
        <v>629.53705966382893</v>
      </c>
      <c r="Y76" s="373"/>
      <c r="Z76" s="374">
        <v>744.36705989327038</v>
      </c>
      <c r="AA76" s="373"/>
      <c r="AB76" s="374">
        <v>658.08275330724916</v>
      </c>
      <c r="AC76" s="373"/>
      <c r="AD76" s="374">
        <v>574.40321955260436</v>
      </c>
      <c r="AE76" s="373"/>
      <c r="AF76" s="374">
        <v>554.31888884984039</v>
      </c>
      <c r="AG76" s="373"/>
      <c r="AH76" s="374">
        <v>558.41199522502643</v>
      </c>
      <c r="AI76" s="373"/>
      <c r="AJ76" s="374">
        <v>500.97046609564978</v>
      </c>
      <c r="AK76" s="373"/>
      <c r="AL76" s="374">
        <v>349.32138942092956</v>
      </c>
      <c r="AM76" s="373"/>
      <c r="AN76" s="374">
        <v>377.0763984634919</v>
      </c>
      <c r="AO76" s="373"/>
      <c r="AP76" s="374">
        <v>235.43202156128879</v>
      </c>
      <c r="AQ76" s="373"/>
      <c r="AR76" s="374">
        <v>227.89943666960011</v>
      </c>
      <c r="AS76" s="373"/>
      <c r="AT76" s="374">
        <v>304.43677456134486</v>
      </c>
      <c r="AU76" s="373"/>
      <c r="AV76" s="374">
        <v>255.50198653767964</v>
      </c>
      <c r="AW76" s="373"/>
      <c r="AX76" s="374">
        <v>274.15355416106223</v>
      </c>
      <c r="AY76" s="373"/>
      <c r="AZ76" s="374">
        <v>231.5285459171057</v>
      </c>
      <c r="BA76" s="373"/>
      <c r="BB76" s="374">
        <v>231.1322967744639</v>
      </c>
      <c r="BC76" s="373"/>
      <c r="BD76" s="374">
        <v>217.95350216131649</v>
      </c>
      <c r="BE76" s="373"/>
      <c r="BF76" s="374">
        <v>229.84158607920776</v>
      </c>
      <c r="BG76" s="373"/>
      <c r="BH76" s="374">
        <v>214.74145454255449</v>
      </c>
      <c r="BI76" s="373"/>
      <c r="BJ76" s="374">
        <v>208.30764211002</v>
      </c>
      <c r="BK76" s="373"/>
      <c r="BL76" s="375">
        <v>224.54488878101145</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3862.4691532923348</v>
      </c>
      <c r="G77" s="373"/>
      <c r="H77" s="370">
        <v>2956.1181923368717</v>
      </c>
      <c r="I77" s="373"/>
      <c r="J77" s="370">
        <v>3836.173359584026</v>
      </c>
      <c r="K77" s="373"/>
      <c r="L77" s="370">
        <v>4183.2512650772978</v>
      </c>
      <c r="M77" s="373"/>
      <c r="N77" s="370">
        <v>4428.2667038416303</v>
      </c>
      <c r="O77" s="373"/>
      <c r="P77" s="370">
        <v>4310.9531810965218</v>
      </c>
      <c r="Q77" s="373"/>
      <c r="R77" s="370">
        <v>4997.5846927742568</v>
      </c>
      <c r="S77" s="373"/>
      <c r="T77" s="370">
        <v>4228.6430253546405</v>
      </c>
      <c r="U77" s="373"/>
      <c r="V77" s="370">
        <v>4162.3758472250065</v>
      </c>
      <c r="W77" s="373"/>
      <c r="X77" s="370">
        <v>3680.8018720603845</v>
      </c>
      <c r="Y77" s="373"/>
      <c r="Z77" s="370">
        <v>4352.93990120733</v>
      </c>
      <c r="AA77" s="373"/>
      <c r="AB77" s="370">
        <v>3066.5855213300706</v>
      </c>
      <c r="AC77" s="373"/>
      <c r="AD77" s="370">
        <v>2509.8534563464245</v>
      </c>
      <c r="AE77" s="373"/>
      <c r="AF77" s="370">
        <v>2229.024652812624</v>
      </c>
      <c r="AG77" s="373"/>
      <c r="AH77" s="370">
        <v>2428.9799829554445</v>
      </c>
      <c r="AI77" s="373"/>
      <c r="AJ77" s="370">
        <v>2324.221025857014</v>
      </c>
      <c r="AK77" s="373"/>
      <c r="AL77" s="370">
        <v>1512.0037701411466</v>
      </c>
      <c r="AM77" s="373"/>
      <c r="AN77" s="370">
        <v>1398.8242416074377</v>
      </c>
      <c r="AO77" s="373"/>
      <c r="AP77" s="370">
        <v>387.69901505504765</v>
      </c>
      <c r="AQ77" s="373"/>
      <c r="AR77" s="370">
        <v>369.80240250711057</v>
      </c>
      <c r="AS77" s="373"/>
      <c r="AT77" s="370">
        <v>379.11595332799425</v>
      </c>
      <c r="AU77" s="373"/>
      <c r="AV77" s="370">
        <v>354.78685594251982</v>
      </c>
      <c r="AW77" s="373"/>
      <c r="AX77" s="370">
        <v>340.05762966665014</v>
      </c>
      <c r="AY77" s="373"/>
      <c r="AZ77" s="370">
        <v>299.58722348766355</v>
      </c>
      <c r="BA77" s="373"/>
      <c r="BB77" s="370">
        <v>376.54319925098343</v>
      </c>
      <c r="BC77" s="373"/>
      <c r="BD77" s="370">
        <v>361.35539688711685</v>
      </c>
      <c r="BE77" s="373"/>
      <c r="BF77" s="370">
        <v>337.10627891830399</v>
      </c>
      <c r="BG77" s="373"/>
      <c r="BH77" s="370">
        <v>298.39886136438008</v>
      </c>
      <c r="BI77" s="373"/>
      <c r="BJ77" s="370">
        <v>269.6669926528466</v>
      </c>
      <c r="BK77" s="373"/>
      <c r="BL77" s="371">
        <v>264.30883149531081</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2742.9508350114179</v>
      </c>
      <c r="G78" s="373"/>
      <c r="H78" s="370">
        <v>2573.0306611483816</v>
      </c>
      <c r="I78" s="373"/>
      <c r="J78" s="370">
        <v>2747.1819490759717</v>
      </c>
      <c r="K78" s="373"/>
      <c r="L78" s="370">
        <v>2729.4830705927484</v>
      </c>
      <c r="M78" s="373"/>
      <c r="N78" s="370">
        <v>2778.9343948367527</v>
      </c>
      <c r="O78" s="373"/>
      <c r="P78" s="370">
        <v>2617.0531379676395</v>
      </c>
      <c r="Q78" s="373"/>
      <c r="R78" s="370">
        <v>3049.5065809331663</v>
      </c>
      <c r="S78" s="373"/>
      <c r="T78" s="370">
        <v>2696.7116705783078</v>
      </c>
      <c r="U78" s="373"/>
      <c r="V78" s="370">
        <v>2633.3054149229069</v>
      </c>
      <c r="W78" s="373"/>
      <c r="X78" s="370">
        <v>2192.019478959422</v>
      </c>
      <c r="Y78" s="373"/>
      <c r="Z78" s="370">
        <v>2432.9527824189095</v>
      </c>
      <c r="AA78" s="373"/>
      <c r="AB78" s="370">
        <v>1670.1743965948324</v>
      </c>
      <c r="AC78" s="373"/>
      <c r="AD78" s="370">
        <v>1408.2991434499006</v>
      </c>
      <c r="AE78" s="373"/>
      <c r="AF78" s="370">
        <v>1352.4394140166985</v>
      </c>
      <c r="AG78" s="373"/>
      <c r="AH78" s="370">
        <v>1324.0925465551065</v>
      </c>
      <c r="AI78" s="373"/>
      <c r="AJ78" s="370">
        <v>1204.833759092141</v>
      </c>
      <c r="AK78" s="373"/>
      <c r="AL78" s="370">
        <v>885.8704646429228</v>
      </c>
      <c r="AM78" s="373"/>
      <c r="AN78" s="370">
        <v>861.16785280292765</v>
      </c>
      <c r="AO78" s="373"/>
      <c r="AP78" s="370">
        <v>397.31601469318582</v>
      </c>
      <c r="AQ78" s="373"/>
      <c r="AR78" s="370">
        <v>374.73444354624644</v>
      </c>
      <c r="AS78" s="373"/>
      <c r="AT78" s="370">
        <v>375.09578157030489</v>
      </c>
      <c r="AU78" s="373"/>
      <c r="AV78" s="370">
        <v>347.69703225956602</v>
      </c>
      <c r="AW78" s="373"/>
      <c r="AX78" s="370">
        <v>345.64285149372273</v>
      </c>
      <c r="AY78" s="373"/>
      <c r="AZ78" s="370">
        <v>301.98394133520111</v>
      </c>
      <c r="BA78" s="373"/>
      <c r="BB78" s="370">
        <v>335.84173285890745</v>
      </c>
      <c r="BC78" s="373"/>
      <c r="BD78" s="370">
        <v>325.92237110793337</v>
      </c>
      <c r="BE78" s="373"/>
      <c r="BF78" s="370">
        <v>311.53835379965551</v>
      </c>
      <c r="BG78" s="373"/>
      <c r="BH78" s="370">
        <v>277.8576823665145</v>
      </c>
      <c r="BI78" s="373"/>
      <c r="BJ78" s="370">
        <v>262.41607195812225</v>
      </c>
      <c r="BK78" s="373"/>
      <c r="BL78" s="371">
        <v>289.55708290297486</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3680.2827702533518</v>
      </c>
      <c r="G79" s="373"/>
      <c r="H79" s="370">
        <v>4341.5332634575707</v>
      </c>
      <c r="I79" s="373"/>
      <c r="J79" s="370">
        <v>3476.2726597621054</v>
      </c>
      <c r="K79" s="373"/>
      <c r="L79" s="370">
        <v>3308.2508309270156</v>
      </c>
      <c r="M79" s="373"/>
      <c r="N79" s="370">
        <v>3226.3326405069311</v>
      </c>
      <c r="O79" s="373"/>
      <c r="P79" s="370">
        <v>3013.2594825948049</v>
      </c>
      <c r="Q79" s="373"/>
      <c r="R79" s="370">
        <v>3467.5196764210405</v>
      </c>
      <c r="S79" s="373"/>
      <c r="T79" s="370">
        <v>2830.2074694708526</v>
      </c>
      <c r="U79" s="373"/>
      <c r="V79" s="370">
        <v>2478.9004398991565</v>
      </c>
      <c r="W79" s="373"/>
      <c r="X79" s="370">
        <v>2037.7910446195269</v>
      </c>
      <c r="Y79" s="373"/>
      <c r="Z79" s="370">
        <v>2083.8292022798919</v>
      </c>
      <c r="AA79" s="373"/>
      <c r="AB79" s="370">
        <v>1472.9468120961519</v>
      </c>
      <c r="AC79" s="373"/>
      <c r="AD79" s="370">
        <v>1497.7304589777461</v>
      </c>
      <c r="AE79" s="373"/>
      <c r="AF79" s="370">
        <v>1364.5342546014892</v>
      </c>
      <c r="AG79" s="373"/>
      <c r="AH79" s="370">
        <v>1236.9030797005485</v>
      </c>
      <c r="AI79" s="373"/>
      <c r="AJ79" s="370">
        <v>1138.4610227132036</v>
      </c>
      <c r="AK79" s="373"/>
      <c r="AL79" s="370">
        <v>790.97730145745345</v>
      </c>
      <c r="AM79" s="373"/>
      <c r="AN79" s="370">
        <v>772.29188849335071</v>
      </c>
      <c r="AO79" s="373"/>
      <c r="AP79" s="370">
        <v>314.63989712263259</v>
      </c>
      <c r="AQ79" s="373"/>
      <c r="AR79" s="370">
        <v>309.61679527651125</v>
      </c>
      <c r="AS79" s="373"/>
      <c r="AT79" s="370">
        <v>317.11471592532746</v>
      </c>
      <c r="AU79" s="373"/>
      <c r="AV79" s="370">
        <v>293.26932807238393</v>
      </c>
      <c r="AW79" s="373"/>
      <c r="AX79" s="370">
        <v>308.51437529079743</v>
      </c>
      <c r="AY79" s="373"/>
      <c r="AZ79" s="370">
        <v>253.14027422310522</v>
      </c>
      <c r="BA79" s="373"/>
      <c r="BB79" s="370">
        <v>284.38665242589786</v>
      </c>
      <c r="BC79" s="373"/>
      <c r="BD79" s="370">
        <v>277.25782096020748</v>
      </c>
      <c r="BE79" s="373"/>
      <c r="BF79" s="370">
        <v>269.37340103687222</v>
      </c>
      <c r="BG79" s="373"/>
      <c r="BH79" s="370">
        <v>244.73037522115851</v>
      </c>
      <c r="BI79" s="373"/>
      <c r="BJ79" s="370">
        <v>234.63237453788685</v>
      </c>
      <c r="BK79" s="373"/>
      <c r="BL79" s="371">
        <v>257.1593376905609</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3013.1696390913621</v>
      </c>
      <c r="G80" s="373"/>
      <c r="H80" s="374">
        <v>3135.4011343491384</v>
      </c>
      <c r="I80" s="373"/>
      <c r="J80" s="374">
        <v>2757.6465507787143</v>
      </c>
      <c r="K80" s="373"/>
      <c r="L80" s="374">
        <v>2480.5296395667219</v>
      </c>
      <c r="M80" s="373"/>
      <c r="N80" s="374">
        <v>2490.9786835045511</v>
      </c>
      <c r="O80" s="373"/>
      <c r="P80" s="374">
        <v>2481.4670407119315</v>
      </c>
      <c r="Q80" s="373"/>
      <c r="R80" s="374">
        <v>2862.4181526287784</v>
      </c>
      <c r="S80" s="373"/>
      <c r="T80" s="374">
        <v>2336.3358852862216</v>
      </c>
      <c r="U80" s="373"/>
      <c r="V80" s="374">
        <v>2081.4627263788452</v>
      </c>
      <c r="W80" s="373"/>
      <c r="X80" s="374">
        <v>1711.8353272653937</v>
      </c>
      <c r="Y80" s="373"/>
      <c r="Z80" s="374">
        <v>1661.9348189085765</v>
      </c>
      <c r="AA80" s="373"/>
      <c r="AB80" s="374">
        <v>1160.6673099533887</v>
      </c>
      <c r="AC80" s="373"/>
      <c r="AD80" s="374">
        <v>1217.7995353740546</v>
      </c>
      <c r="AE80" s="373"/>
      <c r="AF80" s="374">
        <v>1177.8527939617447</v>
      </c>
      <c r="AG80" s="373"/>
      <c r="AH80" s="374">
        <v>1063.9923736704725</v>
      </c>
      <c r="AI80" s="373"/>
      <c r="AJ80" s="374">
        <v>980.07038940534767</v>
      </c>
      <c r="AK80" s="373"/>
      <c r="AL80" s="374">
        <v>667.35922190393808</v>
      </c>
      <c r="AM80" s="373"/>
      <c r="AN80" s="374">
        <v>652.57082676197115</v>
      </c>
      <c r="AO80" s="373"/>
      <c r="AP80" s="374">
        <v>245.66865832331118</v>
      </c>
      <c r="AQ80" s="373"/>
      <c r="AR80" s="374">
        <v>242.90000231735075</v>
      </c>
      <c r="AS80" s="373"/>
      <c r="AT80" s="374">
        <v>248.0883654258088</v>
      </c>
      <c r="AU80" s="373"/>
      <c r="AV80" s="374">
        <v>227.23676961019757</v>
      </c>
      <c r="AW80" s="373"/>
      <c r="AX80" s="374">
        <v>240.72886270670199</v>
      </c>
      <c r="AY80" s="373"/>
      <c r="AZ80" s="374">
        <v>196.04356944558268</v>
      </c>
      <c r="BA80" s="373"/>
      <c r="BB80" s="374">
        <v>218.09633736279125</v>
      </c>
      <c r="BC80" s="373"/>
      <c r="BD80" s="374">
        <v>211.50382118910559</v>
      </c>
      <c r="BE80" s="373"/>
      <c r="BF80" s="374">
        <v>205.41231488546129</v>
      </c>
      <c r="BG80" s="373"/>
      <c r="BH80" s="374">
        <v>188.03066430923627</v>
      </c>
      <c r="BI80" s="373"/>
      <c r="BJ80" s="374">
        <v>180.37555468182649</v>
      </c>
      <c r="BK80" s="373"/>
      <c r="BL80" s="375">
        <v>201.60690725672922</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667.1131311619896</v>
      </c>
      <c r="G81" s="373"/>
      <c r="H81" s="374">
        <v>1206.1321291084325</v>
      </c>
      <c r="I81" s="373"/>
      <c r="J81" s="374">
        <v>718.62610898339108</v>
      </c>
      <c r="K81" s="373"/>
      <c r="L81" s="374">
        <v>827.72119136029357</v>
      </c>
      <c r="M81" s="373"/>
      <c r="N81" s="374">
        <v>735.35395700238007</v>
      </c>
      <c r="O81" s="373"/>
      <c r="P81" s="374">
        <v>531.79244188287328</v>
      </c>
      <c r="Q81" s="373"/>
      <c r="R81" s="374">
        <v>605.10152379226179</v>
      </c>
      <c r="S81" s="373"/>
      <c r="T81" s="374">
        <v>493.87158418463105</v>
      </c>
      <c r="U81" s="373"/>
      <c r="V81" s="374">
        <v>397.43771352031126</v>
      </c>
      <c r="W81" s="373"/>
      <c r="X81" s="374">
        <v>325.95571735413324</v>
      </c>
      <c r="Y81" s="373"/>
      <c r="Z81" s="374">
        <v>421.89438337131531</v>
      </c>
      <c r="AA81" s="373"/>
      <c r="AB81" s="374">
        <v>312.27950214276336</v>
      </c>
      <c r="AC81" s="373"/>
      <c r="AD81" s="374">
        <v>279.93092360369155</v>
      </c>
      <c r="AE81" s="373"/>
      <c r="AF81" s="374">
        <v>186.68146063974442</v>
      </c>
      <c r="AG81" s="373"/>
      <c r="AH81" s="374">
        <v>172.91070603007606</v>
      </c>
      <c r="AI81" s="373"/>
      <c r="AJ81" s="374">
        <v>158.39063330785601</v>
      </c>
      <c r="AK81" s="373"/>
      <c r="AL81" s="374">
        <v>123.61807955351541</v>
      </c>
      <c r="AM81" s="373"/>
      <c r="AN81" s="374">
        <v>119.72106173137952</v>
      </c>
      <c r="AO81" s="373"/>
      <c r="AP81" s="374">
        <v>68.971238799321412</v>
      </c>
      <c r="AQ81" s="373"/>
      <c r="AR81" s="374">
        <v>66.716792959160514</v>
      </c>
      <c r="AS81" s="373"/>
      <c r="AT81" s="374">
        <v>69.026350499518685</v>
      </c>
      <c r="AU81" s="373"/>
      <c r="AV81" s="374">
        <v>66.03255846218633</v>
      </c>
      <c r="AW81" s="373"/>
      <c r="AX81" s="374">
        <v>67.785512584095429</v>
      </c>
      <c r="AY81" s="373"/>
      <c r="AZ81" s="374">
        <v>57.096704777522561</v>
      </c>
      <c r="BA81" s="373"/>
      <c r="BB81" s="374">
        <v>66.290315063106618</v>
      </c>
      <c r="BC81" s="373"/>
      <c r="BD81" s="374">
        <v>65.753999771101903</v>
      </c>
      <c r="BE81" s="373"/>
      <c r="BF81" s="374">
        <v>63.961086151410967</v>
      </c>
      <c r="BG81" s="373"/>
      <c r="BH81" s="374">
        <v>56.699710911922239</v>
      </c>
      <c r="BI81" s="373"/>
      <c r="BJ81" s="374">
        <v>54.256819856060368</v>
      </c>
      <c r="BK81" s="373"/>
      <c r="BL81" s="375">
        <v>55.552430433831681</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1026.9576757489581</v>
      </c>
      <c r="G82" s="373"/>
      <c r="H82" s="370">
        <v>1399.4548868923659</v>
      </c>
      <c r="I82" s="373"/>
      <c r="J82" s="370">
        <v>1376.429331780088</v>
      </c>
      <c r="K82" s="373"/>
      <c r="L82" s="370">
        <v>1192.652738241022</v>
      </c>
      <c r="M82" s="373"/>
      <c r="N82" s="370">
        <v>1304.0887682425478</v>
      </c>
      <c r="O82" s="373"/>
      <c r="P82" s="370">
        <v>785.40808048033307</v>
      </c>
      <c r="Q82" s="373"/>
      <c r="R82" s="370">
        <v>905.99333056735327</v>
      </c>
      <c r="S82" s="373"/>
      <c r="T82" s="370">
        <v>883.60075198380821</v>
      </c>
      <c r="U82" s="373"/>
      <c r="V82" s="370">
        <v>702.92495547413762</v>
      </c>
      <c r="W82" s="373"/>
      <c r="X82" s="370">
        <v>516.08956469991779</v>
      </c>
      <c r="Y82" s="373"/>
      <c r="Z82" s="370">
        <v>859.44156274919146</v>
      </c>
      <c r="AA82" s="373"/>
      <c r="AB82" s="370">
        <v>627.55752711311288</v>
      </c>
      <c r="AC82" s="373"/>
      <c r="AD82" s="370">
        <v>681.42587948706876</v>
      </c>
      <c r="AE82" s="373"/>
      <c r="AF82" s="370">
        <v>421.80347229483465</v>
      </c>
      <c r="AG82" s="373"/>
      <c r="AH82" s="370">
        <v>633.72154404207606</v>
      </c>
      <c r="AI82" s="373"/>
      <c r="AJ82" s="370">
        <v>575.31040191877457</v>
      </c>
      <c r="AK82" s="373"/>
      <c r="AL82" s="370">
        <v>420.94533811213421</v>
      </c>
      <c r="AM82" s="373"/>
      <c r="AN82" s="370">
        <v>418.03106422773158</v>
      </c>
      <c r="AO82" s="373"/>
      <c r="AP82" s="370">
        <v>80.631216669539242</v>
      </c>
      <c r="AQ82" s="373"/>
      <c r="AR82" s="370">
        <v>82.617663228731089</v>
      </c>
      <c r="AS82" s="373"/>
      <c r="AT82" s="370">
        <v>87.242658949206046</v>
      </c>
      <c r="AU82" s="373"/>
      <c r="AV82" s="370">
        <v>78.013583061512946</v>
      </c>
      <c r="AW82" s="373"/>
      <c r="AX82" s="370">
        <v>82.604967702822876</v>
      </c>
      <c r="AY82" s="373"/>
      <c r="AZ82" s="370">
        <v>67.947476454756597</v>
      </c>
      <c r="BA82" s="373"/>
      <c r="BB82" s="370">
        <v>72.217650401409955</v>
      </c>
      <c r="BC82" s="373"/>
      <c r="BD82" s="370">
        <v>68.386777614799243</v>
      </c>
      <c r="BE82" s="373"/>
      <c r="BF82" s="370">
        <v>63.492707654285688</v>
      </c>
      <c r="BG82" s="373"/>
      <c r="BH82" s="370">
        <v>62.729921474169217</v>
      </c>
      <c r="BI82" s="373"/>
      <c r="BJ82" s="370">
        <v>60.127941411712655</v>
      </c>
      <c r="BK82" s="373"/>
      <c r="BL82" s="371">
        <v>62.966091678741364</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698.9240742983834</v>
      </c>
      <c r="G83" s="373"/>
      <c r="H83" s="374">
        <v>995.34855066406681</v>
      </c>
      <c r="I83" s="373"/>
      <c r="J83" s="374">
        <v>1000.9609144112386</v>
      </c>
      <c r="K83" s="373"/>
      <c r="L83" s="374">
        <v>886.35614519028036</v>
      </c>
      <c r="M83" s="373"/>
      <c r="N83" s="374">
        <v>900.02003407838879</v>
      </c>
      <c r="O83" s="373"/>
      <c r="P83" s="374">
        <v>548.60561782125819</v>
      </c>
      <c r="Q83" s="373"/>
      <c r="R83" s="374">
        <v>689.16639462344017</v>
      </c>
      <c r="S83" s="373"/>
      <c r="T83" s="374">
        <v>689.2493055038409</v>
      </c>
      <c r="U83" s="373"/>
      <c r="V83" s="374">
        <v>542.62199600327369</v>
      </c>
      <c r="W83" s="373"/>
      <c r="X83" s="374">
        <v>376.49522058196527</v>
      </c>
      <c r="Y83" s="373"/>
      <c r="Z83" s="374">
        <v>663.01113762955958</v>
      </c>
      <c r="AA83" s="373"/>
      <c r="AB83" s="374">
        <v>510.20704491246983</v>
      </c>
      <c r="AC83" s="373"/>
      <c r="AD83" s="374">
        <v>567.06895793389094</v>
      </c>
      <c r="AE83" s="373"/>
      <c r="AF83" s="374">
        <v>334.7745015240028</v>
      </c>
      <c r="AG83" s="373"/>
      <c r="AH83" s="374">
        <v>555.14580297732959</v>
      </c>
      <c r="AI83" s="373"/>
      <c r="AJ83" s="374">
        <v>501.98871190103523</v>
      </c>
      <c r="AK83" s="373"/>
      <c r="AL83" s="374">
        <v>361.12980982026136</v>
      </c>
      <c r="AM83" s="373"/>
      <c r="AN83" s="374">
        <v>352.62320618232894</v>
      </c>
      <c r="AO83" s="373"/>
      <c r="AP83" s="374">
        <v>49.633091206800188</v>
      </c>
      <c r="AQ83" s="373"/>
      <c r="AR83" s="374">
        <v>50.909557434265025</v>
      </c>
      <c r="AS83" s="373"/>
      <c r="AT83" s="374">
        <v>50.945816111813897</v>
      </c>
      <c r="AU83" s="373"/>
      <c r="AV83" s="374">
        <v>46.415003574951598</v>
      </c>
      <c r="AW83" s="373"/>
      <c r="AX83" s="374">
        <v>48.4094146052486</v>
      </c>
      <c r="AY83" s="373"/>
      <c r="AZ83" s="374">
        <v>39.858989131940781</v>
      </c>
      <c r="BA83" s="373"/>
      <c r="BB83" s="374">
        <v>44.140756599441282</v>
      </c>
      <c r="BC83" s="373"/>
      <c r="BD83" s="374">
        <v>42.356764843186006</v>
      </c>
      <c r="BE83" s="373"/>
      <c r="BF83" s="374">
        <v>38.23015224565961</v>
      </c>
      <c r="BG83" s="373"/>
      <c r="BH83" s="374">
        <v>37.748303949819558</v>
      </c>
      <c r="BI83" s="373"/>
      <c r="BJ83" s="374">
        <v>36.437746368689304</v>
      </c>
      <c r="BK83" s="373"/>
      <c r="BL83" s="375">
        <v>37.539441521906852</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328.03360145057474</v>
      </c>
      <c r="G84" s="373"/>
      <c r="H84" s="374">
        <v>404.1063362282992</v>
      </c>
      <c r="I84" s="373"/>
      <c r="J84" s="374">
        <v>375.46841736884949</v>
      </c>
      <c r="K84" s="373"/>
      <c r="L84" s="374">
        <v>306.29659305074165</v>
      </c>
      <c r="M84" s="373"/>
      <c r="N84" s="374">
        <v>404.06873416415897</v>
      </c>
      <c r="O84" s="373"/>
      <c r="P84" s="374">
        <v>236.80246265907491</v>
      </c>
      <c r="Q84" s="373"/>
      <c r="R84" s="374">
        <v>216.82693594391313</v>
      </c>
      <c r="S84" s="373"/>
      <c r="T84" s="374">
        <v>194.35144647996734</v>
      </c>
      <c r="U84" s="373"/>
      <c r="V84" s="374">
        <v>160.30295947086395</v>
      </c>
      <c r="W84" s="373"/>
      <c r="X84" s="374">
        <v>139.59434411795249</v>
      </c>
      <c r="Y84" s="373"/>
      <c r="Z84" s="374">
        <v>196.43042511963185</v>
      </c>
      <c r="AA84" s="373"/>
      <c r="AB84" s="374">
        <v>117.35048220064307</v>
      </c>
      <c r="AC84" s="373"/>
      <c r="AD84" s="374">
        <v>114.35692155317777</v>
      </c>
      <c r="AE84" s="373"/>
      <c r="AF84" s="374">
        <v>87.028970770831847</v>
      </c>
      <c r="AG84" s="373"/>
      <c r="AH84" s="374">
        <v>78.575741064746438</v>
      </c>
      <c r="AI84" s="373"/>
      <c r="AJ84" s="374">
        <v>73.321690017739343</v>
      </c>
      <c r="AK84" s="373"/>
      <c r="AL84" s="374">
        <v>59.815528291872859</v>
      </c>
      <c r="AM84" s="373"/>
      <c r="AN84" s="374">
        <v>65.407858045402648</v>
      </c>
      <c r="AO84" s="373"/>
      <c r="AP84" s="374">
        <v>30.998125462739047</v>
      </c>
      <c r="AQ84" s="373"/>
      <c r="AR84" s="374">
        <v>31.708105794466057</v>
      </c>
      <c r="AS84" s="373"/>
      <c r="AT84" s="374">
        <v>36.296842837392148</v>
      </c>
      <c r="AU84" s="373"/>
      <c r="AV84" s="374">
        <v>31.598579486561356</v>
      </c>
      <c r="AW84" s="373"/>
      <c r="AX84" s="374">
        <v>34.195553097574276</v>
      </c>
      <c r="AY84" s="373"/>
      <c r="AZ84" s="374">
        <v>28.088487322815812</v>
      </c>
      <c r="BA84" s="373"/>
      <c r="BB84" s="374">
        <v>28.076893801968673</v>
      </c>
      <c r="BC84" s="373"/>
      <c r="BD84" s="374">
        <v>26.03001277161324</v>
      </c>
      <c r="BE84" s="373"/>
      <c r="BF84" s="374">
        <v>25.262555408626078</v>
      </c>
      <c r="BG84" s="373"/>
      <c r="BH84" s="374">
        <v>24.981617524349659</v>
      </c>
      <c r="BI84" s="373"/>
      <c r="BJ84" s="374">
        <v>23.690195043023355</v>
      </c>
      <c r="BK84" s="373"/>
      <c r="BL84" s="375">
        <v>25.426650156834516</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639.96191023685969</v>
      </c>
      <c r="G85" s="373"/>
      <c r="H85" s="370">
        <v>797.59782969353967</v>
      </c>
      <c r="I85" s="373"/>
      <c r="J85" s="370">
        <v>693.37481033881977</v>
      </c>
      <c r="K85" s="373"/>
      <c r="L85" s="370">
        <v>641.31447286048888</v>
      </c>
      <c r="M85" s="373"/>
      <c r="N85" s="370">
        <v>542.47823240454045</v>
      </c>
      <c r="O85" s="373"/>
      <c r="P85" s="370">
        <v>650.26103746624983</v>
      </c>
      <c r="Q85" s="373"/>
      <c r="R85" s="370">
        <v>762.84067529696961</v>
      </c>
      <c r="S85" s="373"/>
      <c r="T85" s="370">
        <v>653.71253718174273</v>
      </c>
      <c r="U85" s="373"/>
      <c r="V85" s="370">
        <v>628.41582138557715</v>
      </c>
      <c r="W85" s="373"/>
      <c r="X85" s="370">
        <v>728.87728694463442</v>
      </c>
      <c r="Y85" s="373"/>
      <c r="Z85" s="370">
        <v>807.1645842578132</v>
      </c>
      <c r="AA85" s="373"/>
      <c r="AB85" s="370">
        <v>533.53863288875402</v>
      </c>
      <c r="AC85" s="373"/>
      <c r="AD85" s="370">
        <v>441.11163764905683</v>
      </c>
      <c r="AE85" s="373"/>
      <c r="AF85" s="370">
        <v>385.75125569902281</v>
      </c>
      <c r="AG85" s="373"/>
      <c r="AH85" s="370">
        <v>359.63030096657997</v>
      </c>
      <c r="AI85" s="373"/>
      <c r="AJ85" s="370">
        <v>333.15205692237316</v>
      </c>
      <c r="AK85" s="373"/>
      <c r="AL85" s="370">
        <v>232.44676688976529</v>
      </c>
      <c r="AM85" s="373"/>
      <c r="AN85" s="370">
        <v>229.51485749415573</v>
      </c>
      <c r="AO85" s="373"/>
      <c r="AP85" s="370">
        <v>118.30217274985372</v>
      </c>
      <c r="AQ85" s="373"/>
      <c r="AR85" s="370">
        <v>108.90676999901019</v>
      </c>
      <c r="AS85" s="373"/>
      <c r="AT85" s="370">
        <v>115.73175086151508</v>
      </c>
      <c r="AU85" s="373"/>
      <c r="AV85" s="370">
        <v>108.62223381281883</v>
      </c>
      <c r="AW85" s="373"/>
      <c r="AX85" s="370">
        <v>120.81139946536166</v>
      </c>
      <c r="AY85" s="373"/>
      <c r="AZ85" s="370">
        <v>97.832466404487974</v>
      </c>
      <c r="BA85" s="373"/>
      <c r="BB85" s="370">
        <v>83.27513216255501</v>
      </c>
      <c r="BC85" s="373"/>
      <c r="BD85" s="370">
        <v>80.581349848982967</v>
      </c>
      <c r="BE85" s="373"/>
      <c r="BF85" s="370">
        <v>99.329323050484163</v>
      </c>
      <c r="BG85" s="373"/>
      <c r="BH85" s="370">
        <v>89.8677516281317</v>
      </c>
      <c r="BI85" s="373"/>
      <c r="BJ85" s="370">
        <v>86.729977180184008</v>
      </c>
      <c r="BK85" s="373"/>
      <c r="BL85" s="371">
        <v>91.364032811253139</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176.68622101350391</v>
      </c>
      <c r="G86" s="373"/>
      <c r="H86" s="374">
        <v>128.3234005458184</v>
      </c>
      <c r="I86" s="373"/>
      <c r="J86" s="374">
        <v>177.6705495100621</v>
      </c>
      <c r="K86" s="373"/>
      <c r="L86" s="374">
        <v>126.55829147391754</v>
      </c>
      <c r="M86" s="373"/>
      <c r="N86" s="374">
        <v>162.79828293206177</v>
      </c>
      <c r="O86" s="373"/>
      <c r="P86" s="374">
        <v>175.60329585583278</v>
      </c>
      <c r="Q86" s="373"/>
      <c r="R86" s="374">
        <v>220.49643534350187</v>
      </c>
      <c r="S86" s="373"/>
      <c r="T86" s="374">
        <v>158.16838851835988</v>
      </c>
      <c r="U86" s="373"/>
      <c r="V86" s="374">
        <v>166.67325854235338</v>
      </c>
      <c r="W86" s="373"/>
      <c r="X86" s="374">
        <v>264.1940105067203</v>
      </c>
      <c r="Y86" s="373"/>
      <c r="Z86" s="374">
        <v>285.29192935217486</v>
      </c>
      <c r="AA86" s="373"/>
      <c r="AB86" s="374">
        <v>171.32590711944189</v>
      </c>
      <c r="AC86" s="373"/>
      <c r="AD86" s="374">
        <v>122.24281209125044</v>
      </c>
      <c r="AE86" s="373"/>
      <c r="AF86" s="374">
        <v>81.822872505587185</v>
      </c>
      <c r="AG86" s="373"/>
      <c r="AH86" s="374">
        <v>83.722993532271119</v>
      </c>
      <c r="AI86" s="373"/>
      <c r="AJ86" s="374">
        <v>79.434710551682059</v>
      </c>
      <c r="AK86" s="373"/>
      <c r="AL86" s="374">
        <v>56.212439579045395</v>
      </c>
      <c r="AM86" s="373"/>
      <c r="AN86" s="374">
        <v>53.604362923533522</v>
      </c>
      <c r="AO86" s="373"/>
      <c r="AP86" s="374">
        <v>38.494654588154503</v>
      </c>
      <c r="AQ86" s="373"/>
      <c r="AR86" s="374">
        <v>36.510922413665945</v>
      </c>
      <c r="AS86" s="373"/>
      <c r="AT86" s="374">
        <v>39.48609671092899</v>
      </c>
      <c r="AU86" s="373"/>
      <c r="AV86" s="374">
        <v>37.868093103401755</v>
      </c>
      <c r="AW86" s="373"/>
      <c r="AX86" s="374">
        <v>44.604880849286673</v>
      </c>
      <c r="AY86" s="373"/>
      <c r="AZ86" s="374">
        <v>36.826872423735914</v>
      </c>
      <c r="BA86" s="373"/>
      <c r="BB86" s="374">
        <v>41.200816360126801</v>
      </c>
      <c r="BC86" s="373"/>
      <c r="BD86" s="374">
        <v>40.586568362044282</v>
      </c>
      <c r="BE86" s="373"/>
      <c r="BF86" s="374">
        <v>37.865321494863814</v>
      </c>
      <c r="BG86" s="373"/>
      <c r="BH86" s="374">
        <v>35.389588766954247</v>
      </c>
      <c r="BI86" s="373"/>
      <c r="BJ86" s="374">
        <v>35.50315055059778</v>
      </c>
      <c r="BK86" s="373"/>
      <c r="BL86" s="375">
        <v>34.686178179917029</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169.5394287674643</v>
      </c>
      <c r="G87" s="373"/>
      <c r="H87" s="374">
        <v>166.82077532661074</v>
      </c>
      <c r="I87" s="373"/>
      <c r="J87" s="374">
        <v>116.94590681273078</v>
      </c>
      <c r="K87" s="373"/>
      <c r="L87" s="374">
        <v>128.41165424530104</v>
      </c>
      <c r="M87" s="373"/>
      <c r="N87" s="374">
        <v>115.22853116999551</v>
      </c>
      <c r="O87" s="373"/>
      <c r="P87" s="374">
        <v>244.35771146110503</v>
      </c>
      <c r="Q87" s="373"/>
      <c r="R87" s="374">
        <v>298.69616667906882</v>
      </c>
      <c r="S87" s="373"/>
      <c r="T87" s="374">
        <v>268.43108152281195</v>
      </c>
      <c r="U87" s="373"/>
      <c r="V87" s="374">
        <v>276.37002191223678</v>
      </c>
      <c r="W87" s="373"/>
      <c r="X87" s="374">
        <v>243.45251964529032</v>
      </c>
      <c r="Y87" s="373"/>
      <c r="Z87" s="374">
        <v>290.73123508080607</v>
      </c>
      <c r="AA87" s="373"/>
      <c r="AB87" s="374">
        <v>210.59429369804013</v>
      </c>
      <c r="AC87" s="373"/>
      <c r="AD87" s="374">
        <v>190.12350077145271</v>
      </c>
      <c r="AE87" s="373"/>
      <c r="AF87" s="374">
        <v>160.99743816971159</v>
      </c>
      <c r="AG87" s="373"/>
      <c r="AH87" s="374">
        <v>82.654004218967259</v>
      </c>
      <c r="AI87" s="373"/>
      <c r="AJ87" s="374">
        <v>52.73470043709456</v>
      </c>
      <c r="AK87" s="373"/>
      <c r="AL87" s="374">
        <v>37.69813839373019</v>
      </c>
      <c r="AM87" s="373"/>
      <c r="AN87" s="374">
        <v>38.197388665167949</v>
      </c>
      <c r="AO87" s="373"/>
      <c r="AP87" s="374">
        <v>17.409830846707269</v>
      </c>
      <c r="AQ87" s="373"/>
      <c r="AR87" s="374">
        <v>15.990195596672644</v>
      </c>
      <c r="AS87" s="373"/>
      <c r="AT87" s="374">
        <v>17.154463971816508</v>
      </c>
      <c r="AU87" s="373"/>
      <c r="AV87" s="374">
        <v>15.781128885106337</v>
      </c>
      <c r="AW87" s="373"/>
      <c r="AX87" s="374">
        <v>17.421385733871169</v>
      </c>
      <c r="AY87" s="373"/>
      <c r="AZ87" s="374">
        <v>12.632572403961062</v>
      </c>
      <c r="BA87" s="373"/>
      <c r="BB87" s="374">
        <v>9.6991704593493147</v>
      </c>
      <c r="BC87" s="373"/>
      <c r="BD87" s="374">
        <v>9.1866309840056442</v>
      </c>
      <c r="BE87" s="373"/>
      <c r="BF87" s="374">
        <v>11.755277027240101</v>
      </c>
      <c r="BG87" s="373"/>
      <c r="BH87" s="374">
        <v>10.863504074289724</v>
      </c>
      <c r="BI87" s="373"/>
      <c r="BJ87" s="374">
        <v>10.055726380587968</v>
      </c>
      <c r="BK87" s="373"/>
      <c r="BL87" s="375">
        <v>10.744393952627641</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293.73626045589157</v>
      </c>
      <c r="G88" s="373"/>
      <c r="H88" s="374">
        <v>502.45365382111049</v>
      </c>
      <c r="I88" s="373"/>
      <c r="J88" s="374">
        <v>398.75835401602689</v>
      </c>
      <c r="K88" s="373"/>
      <c r="L88" s="374">
        <v>386.34452714127025</v>
      </c>
      <c r="M88" s="373"/>
      <c r="N88" s="374">
        <v>264.45141830248309</v>
      </c>
      <c r="O88" s="373"/>
      <c r="P88" s="374">
        <v>230.30003014931205</v>
      </c>
      <c r="Q88" s="373"/>
      <c r="R88" s="374">
        <v>243.64807327439897</v>
      </c>
      <c r="S88" s="373"/>
      <c r="T88" s="374">
        <v>227.11306714057093</v>
      </c>
      <c r="U88" s="373"/>
      <c r="V88" s="374">
        <v>185.37254093098696</v>
      </c>
      <c r="W88" s="373"/>
      <c r="X88" s="374">
        <v>221.23075679262379</v>
      </c>
      <c r="Y88" s="373"/>
      <c r="Z88" s="374">
        <v>231.14141982483233</v>
      </c>
      <c r="AA88" s="373"/>
      <c r="AB88" s="374">
        <v>151.618432071272</v>
      </c>
      <c r="AC88" s="373"/>
      <c r="AD88" s="374">
        <v>128.74532478635371</v>
      </c>
      <c r="AE88" s="373"/>
      <c r="AF88" s="374">
        <v>142.93094502372404</v>
      </c>
      <c r="AG88" s="373"/>
      <c r="AH88" s="374">
        <v>193.25330321534156</v>
      </c>
      <c r="AI88" s="373"/>
      <c r="AJ88" s="374">
        <v>200.98264593359653</v>
      </c>
      <c r="AK88" s="373"/>
      <c r="AL88" s="374">
        <v>138.53618891698969</v>
      </c>
      <c r="AM88" s="373"/>
      <c r="AN88" s="374">
        <v>137.71310590545426</v>
      </c>
      <c r="AO88" s="373"/>
      <c r="AP88" s="374">
        <v>62.397687314991963</v>
      </c>
      <c r="AQ88" s="373"/>
      <c r="AR88" s="374">
        <v>56.405651988671607</v>
      </c>
      <c r="AS88" s="373"/>
      <c r="AT88" s="374">
        <v>59.09119017876958</v>
      </c>
      <c r="AU88" s="373"/>
      <c r="AV88" s="374">
        <v>54.973011824310746</v>
      </c>
      <c r="AW88" s="373"/>
      <c r="AX88" s="374">
        <v>58.785132882203811</v>
      </c>
      <c r="AY88" s="373"/>
      <c r="AZ88" s="374">
        <v>48.373021576791004</v>
      </c>
      <c r="BA88" s="373"/>
      <c r="BB88" s="374">
        <v>32.375145343078898</v>
      </c>
      <c r="BC88" s="373"/>
      <c r="BD88" s="374">
        <v>30.808150502933042</v>
      </c>
      <c r="BE88" s="373"/>
      <c r="BF88" s="374">
        <v>49.708724528380252</v>
      </c>
      <c r="BG88" s="373"/>
      <c r="BH88" s="374">
        <v>43.61465878688773</v>
      </c>
      <c r="BI88" s="373"/>
      <c r="BJ88" s="374">
        <v>41.171100248998258</v>
      </c>
      <c r="BK88" s="373"/>
      <c r="BL88" s="375">
        <v>45.933460678708464</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0.14871643547271987</v>
      </c>
      <c r="G89" s="373"/>
      <c r="H89" s="371">
        <v>0.14807849187770447</v>
      </c>
      <c r="I89" s="373"/>
      <c r="J89" s="371">
        <v>0.15672953045056548</v>
      </c>
      <c r="K89" s="373"/>
      <c r="L89" s="371">
        <v>0.16344174344174345</v>
      </c>
      <c r="M89" s="373"/>
      <c r="N89" s="371">
        <v>0.1731171313575845</v>
      </c>
      <c r="O89" s="373"/>
      <c r="P89" s="371">
        <v>0.17831320422469807</v>
      </c>
      <c r="Q89" s="373"/>
      <c r="R89" s="371">
        <v>0.20136502210117793</v>
      </c>
      <c r="S89" s="373"/>
      <c r="T89" s="371">
        <v>0.20951021322962449</v>
      </c>
      <c r="U89" s="373"/>
      <c r="V89" s="371">
        <v>0.2293225938436953</v>
      </c>
      <c r="W89" s="373"/>
      <c r="X89" s="371">
        <v>0.23478718428308765</v>
      </c>
      <c r="Y89" s="373"/>
      <c r="Z89" s="371">
        <v>0.19840924356060285</v>
      </c>
      <c r="AA89" s="373"/>
      <c r="AB89" s="371">
        <v>0.19323536820114401</v>
      </c>
      <c r="AC89" s="373"/>
      <c r="AD89" s="371">
        <v>0.19303836037921987</v>
      </c>
      <c r="AE89" s="373"/>
      <c r="AF89" s="371">
        <v>0.22748155965482494</v>
      </c>
      <c r="AG89" s="373"/>
      <c r="AH89" s="371">
        <v>0.26989546567999612</v>
      </c>
      <c r="AI89" s="373"/>
      <c r="AJ89" s="371">
        <v>0.20387233649720413</v>
      </c>
      <c r="AK89" s="373"/>
      <c r="AL89" s="371">
        <v>0.18996803326738476</v>
      </c>
      <c r="AM89" s="373"/>
      <c r="AN89" s="371">
        <v>0.18971019896104896</v>
      </c>
      <c r="AO89" s="373"/>
      <c r="AP89" s="371">
        <v>0</v>
      </c>
      <c r="AQ89" s="373"/>
      <c r="AR89" s="371">
        <v>0.19066221920551313</v>
      </c>
      <c r="AS89" s="373"/>
      <c r="AT89" s="371">
        <v>0.22247358060267883</v>
      </c>
      <c r="AU89" s="373"/>
      <c r="AV89" s="370">
        <v>0.14434318684557604</v>
      </c>
      <c r="AW89" s="373"/>
      <c r="AX89" s="370">
        <v>0.10600041540496517</v>
      </c>
      <c r="AY89" s="373"/>
      <c r="AZ89" s="370">
        <v>7.0098002743944008</v>
      </c>
      <c r="BA89" s="373"/>
      <c r="BB89" s="370">
        <v>7.9316845183726103</v>
      </c>
      <c r="BC89" s="373"/>
      <c r="BD89" s="370">
        <v>7.7427733329085555</v>
      </c>
      <c r="BE89" s="373"/>
      <c r="BF89" s="370">
        <v>5.8793258758877309</v>
      </c>
      <c r="BG89" s="373"/>
      <c r="BH89" s="370">
        <v>5.3521402235011744</v>
      </c>
      <c r="BI89" s="373"/>
      <c r="BJ89" s="370">
        <v>4.9956353891540637</v>
      </c>
      <c r="BK89" s="373"/>
      <c r="BL89" s="371">
        <v>5.6559705756397074</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0.64985386015840119</v>
      </c>
      <c r="AQ90" s="373"/>
      <c r="AR90" s="370">
        <v>0.63960374217572458</v>
      </c>
      <c r="AS90" s="373"/>
      <c r="AT90" s="370">
        <v>0.89637607675894571</v>
      </c>
      <c r="AU90" s="373"/>
      <c r="AV90" s="370">
        <v>0.7866410012018028</v>
      </c>
      <c r="AW90" s="373"/>
      <c r="AX90" s="370">
        <v>0.69504165987289723</v>
      </c>
      <c r="AY90" s="373"/>
      <c r="AZ90" s="370">
        <v>0.68934419592302276</v>
      </c>
      <c r="BA90" s="373"/>
      <c r="BB90" s="370">
        <v>0.54959567858129643</v>
      </c>
      <c r="BC90" s="373"/>
      <c r="BD90" s="370">
        <v>0.49501283967228521</v>
      </c>
      <c r="BE90" s="373"/>
      <c r="BF90" s="370">
        <v>0.45294133672041553</v>
      </c>
      <c r="BG90" s="373"/>
      <c r="BH90" s="370">
        <v>0.44749688040091606</v>
      </c>
      <c r="BI90" s="373"/>
      <c r="BJ90" s="370">
        <v>0.3591118011449575</v>
      </c>
      <c r="BK90" s="373"/>
      <c r="BL90" s="371">
        <v>0.3576136103828903</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456693.2246513326</v>
      </c>
      <c r="G91" s="395"/>
      <c r="H91" s="384">
        <v>416277.04727731732</v>
      </c>
      <c r="I91" s="395"/>
      <c r="J91" s="384">
        <v>362225.27487605868</v>
      </c>
      <c r="K91" s="395"/>
      <c r="L91" s="384">
        <v>371501.13692185888</v>
      </c>
      <c r="M91" s="395"/>
      <c r="N91" s="384">
        <v>343820.29957063252</v>
      </c>
      <c r="O91" s="395"/>
      <c r="P91" s="384">
        <v>344167.63641174062</v>
      </c>
      <c r="Q91" s="395"/>
      <c r="R91" s="384">
        <v>356335.97437800345</v>
      </c>
      <c r="S91" s="395"/>
      <c r="T91" s="384">
        <v>276686.25469476514</v>
      </c>
      <c r="U91" s="395"/>
      <c r="V91" s="384">
        <v>283466.76968218805</v>
      </c>
      <c r="W91" s="395"/>
      <c r="X91" s="384">
        <v>282041.42173075234</v>
      </c>
      <c r="Y91" s="395"/>
      <c r="Z91" s="384">
        <v>329741.69287169212</v>
      </c>
      <c r="AA91" s="395"/>
      <c r="AB91" s="384">
        <v>290449.99655412161</v>
      </c>
      <c r="AC91" s="395"/>
      <c r="AD91" s="384">
        <v>294914.53865395527</v>
      </c>
      <c r="AE91" s="395"/>
      <c r="AF91" s="384">
        <v>265842.55269396212</v>
      </c>
      <c r="AG91" s="395"/>
      <c r="AH91" s="384">
        <v>244136.61628094444</v>
      </c>
      <c r="AI91" s="395"/>
      <c r="AJ91" s="384">
        <v>271843.70794026728</v>
      </c>
      <c r="AK91" s="395"/>
      <c r="AL91" s="384">
        <v>239913.86620819219</v>
      </c>
      <c r="AM91" s="395"/>
      <c r="AN91" s="384">
        <v>256246.06492179076</v>
      </c>
      <c r="AO91" s="395"/>
      <c r="AP91" s="384">
        <v>236538.21354252083</v>
      </c>
      <c r="AQ91" s="395"/>
      <c r="AR91" s="384">
        <v>147986.86226200053</v>
      </c>
      <c r="AS91" s="395" t="s">
        <v>364</v>
      </c>
      <c r="AT91" s="384">
        <v>193310.80204441736</v>
      </c>
      <c r="AU91" s="395" t="s">
        <v>364</v>
      </c>
      <c r="AV91" s="385">
        <v>200459.71397437507</v>
      </c>
      <c r="AW91" s="395"/>
      <c r="AX91" s="385">
        <v>199173.45578754891</v>
      </c>
      <c r="AY91" s="395"/>
      <c r="AZ91" s="385">
        <v>151835.43450281239</v>
      </c>
      <c r="BA91" s="395"/>
      <c r="BB91" s="385">
        <v>157899.14132710264</v>
      </c>
      <c r="BC91" s="395"/>
      <c r="BD91" s="385">
        <v>156508.17365648775</v>
      </c>
      <c r="BE91" s="395"/>
      <c r="BF91" s="385">
        <v>154260.69287942807</v>
      </c>
      <c r="BG91" s="395"/>
      <c r="BH91" s="385">
        <v>149596.8574681129</v>
      </c>
      <c r="BI91" s="395"/>
      <c r="BJ91" s="385">
        <v>125112.04291614436</v>
      </c>
      <c r="BK91" s="395"/>
      <c r="BL91" s="384">
        <v>112471.56779113982</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140995.19321200869</v>
      </c>
      <c r="G92" s="373"/>
      <c r="H92" s="387">
        <v>135012.80053736319</v>
      </c>
      <c r="I92" s="373"/>
      <c r="J92" s="387">
        <v>138576.87032451096</v>
      </c>
      <c r="K92" s="373"/>
      <c r="L92" s="387">
        <v>140025.21354691754</v>
      </c>
      <c r="M92" s="373"/>
      <c r="N92" s="387">
        <v>131658.35883039585</v>
      </c>
      <c r="O92" s="373"/>
      <c r="P92" s="387">
        <v>114239.74165894202</v>
      </c>
      <c r="Q92" s="373"/>
      <c r="R92" s="387">
        <v>132141.21231384584</v>
      </c>
      <c r="S92" s="373"/>
      <c r="T92" s="387">
        <v>120849.51221824011</v>
      </c>
      <c r="U92" s="373"/>
      <c r="V92" s="387">
        <v>115744.31397031037</v>
      </c>
      <c r="W92" s="373"/>
      <c r="X92" s="387">
        <v>105018.65141479862</v>
      </c>
      <c r="Y92" s="373"/>
      <c r="Z92" s="387">
        <v>102884.68152075293</v>
      </c>
      <c r="AA92" s="373"/>
      <c r="AB92" s="387">
        <v>70294.298102084751</v>
      </c>
      <c r="AC92" s="373"/>
      <c r="AD92" s="387">
        <v>66816.488064547724</v>
      </c>
      <c r="AE92" s="373"/>
      <c r="AF92" s="387">
        <v>62680.551317964688</v>
      </c>
      <c r="AG92" s="373"/>
      <c r="AH92" s="387">
        <v>57377.709756549863</v>
      </c>
      <c r="AI92" s="373"/>
      <c r="AJ92" s="387">
        <v>56228.026461988426</v>
      </c>
      <c r="AK92" s="373"/>
      <c r="AL92" s="387">
        <v>37810.882522725056</v>
      </c>
      <c r="AM92" s="373"/>
      <c r="AN92" s="387">
        <v>37154.307362862062</v>
      </c>
      <c r="AO92" s="373"/>
      <c r="AP92" s="387">
        <v>34343.100459807662</v>
      </c>
      <c r="AQ92" s="373"/>
      <c r="AR92" s="387">
        <v>28299.103239004813</v>
      </c>
      <c r="AS92" s="373"/>
      <c r="AT92" s="387">
        <v>25236.755176609604</v>
      </c>
      <c r="AU92" s="373"/>
      <c r="AV92" s="388">
        <v>18124.448570658635</v>
      </c>
      <c r="AW92" s="373"/>
      <c r="AX92" s="388">
        <v>24452.841035560075</v>
      </c>
      <c r="AY92" s="373"/>
      <c r="AZ92" s="388">
        <v>15694.378590339376</v>
      </c>
      <c r="BA92" s="373"/>
      <c r="BB92" s="388">
        <v>14823.791421402326</v>
      </c>
      <c r="BC92" s="373"/>
      <c r="BD92" s="388">
        <v>13408.999833909082</v>
      </c>
      <c r="BE92" s="373"/>
      <c r="BF92" s="388">
        <v>14591.604319904838</v>
      </c>
      <c r="BG92" s="373"/>
      <c r="BH92" s="388">
        <v>14092.378079129719</v>
      </c>
      <c r="BI92" s="373"/>
      <c r="BJ92" s="388">
        <v>15126.20069464311</v>
      </c>
      <c r="BK92" s="373"/>
      <c r="BL92" s="387">
        <v>14581.666605442213</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315433.3287255739</v>
      </c>
      <c r="G93" s="373"/>
      <c r="H93" s="387">
        <v>280953.60830655409</v>
      </c>
      <c r="I93" s="373"/>
      <c r="J93" s="387">
        <v>223311.38989094776</v>
      </c>
      <c r="K93" s="373"/>
      <c r="L93" s="387">
        <v>231161.1092810914</v>
      </c>
      <c r="M93" s="373"/>
      <c r="N93" s="387">
        <v>211807.62962758672</v>
      </c>
      <c r="O93" s="373"/>
      <c r="P93" s="387">
        <v>229631.78083494859</v>
      </c>
      <c r="Q93" s="373"/>
      <c r="R93" s="387">
        <v>223822.99815545761</v>
      </c>
      <c r="S93" s="373"/>
      <c r="T93" s="387">
        <v>155507.94672167502</v>
      </c>
      <c r="U93" s="373" t="s">
        <v>358</v>
      </c>
      <c r="V93" s="387">
        <v>167423.70044257765</v>
      </c>
      <c r="W93" s="373"/>
      <c r="X93" s="387">
        <v>176649.51698698901</v>
      </c>
      <c r="Y93" s="373"/>
      <c r="Z93" s="387">
        <v>226492.09458257744</v>
      </c>
      <c r="AA93" s="373"/>
      <c r="AB93" s="387">
        <v>219803.60794293683</v>
      </c>
      <c r="AC93" s="373"/>
      <c r="AD93" s="387">
        <v>227705.82796136022</v>
      </c>
      <c r="AE93" s="373"/>
      <c r="AF93" s="387">
        <v>202730.37599297636</v>
      </c>
      <c r="AG93" s="373"/>
      <c r="AH93" s="387">
        <v>186454.53437019195</v>
      </c>
      <c r="AI93" s="373"/>
      <c r="AJ93" s="387">
        <v>215124.17462085461</v>
      </c>
      <c r="AK93" s="373"/>
      <c r="AL93" s="387">
        <v>201614.22228876714</v>
      </c>
      <c r="AM93" s="373"/>
      <c r="AN93" s="387">
        <v>218589.64512172871</v>
      </c>
      <c r="AO93" s="373"/>
      <c r="AP93" s="387">
        <v>201755.72586811316</v>
      </c>
      <c r="AQ93" s="373"/>
      <c r="AR93" s="387">
        <v>119221.60376089573</v>
      </c>
      <c r="AS93" s="373" t="s">
        <v>364</v>
      </c>
      <c r="AT93" s="387">
        <v>167600.07412865775</v>
      </c>
      <c r="AU93" s="373" t="s">
        <v>364</v>
      </c>
      <c r="AV93" s="388">
        <v>181862.56796251645</v>
      </c>
      <c r="AW93" s="373"/>
      <c r="AX93" s="388">
        <v>174211.58244188884</v>
      </c>
      <c r="AY93" s="373"/>
      <c r="AZ93" s="388">
        <v>135646.27951812302</v>
      </c>
      <c r="BA93" s="373"/>
      <c r="BB93" s="388">
        <v>142548.29932870032</v>
      </c>
      <c r="BC93" s="373"/>
      <c r="BD93" s="388">
        <v>142660.4255938287</v>
      </c>
      <c r="BE93" s="373"/>
      <c r="BF93" s="388">
        <v>139155.44238762322</v>
      </c>
      <c r="BG93" s="373"/>
      <c r="BH93" s="388">
        <v>135005.07243508316</v>
      </c>
      <c r="BI93" s="373"/>
      <c r="BJ93" s="388">
        <v>109591.02623900125</v>
      </c>
      <c r="BK93" s="373"/>
      <c r="BL93" s="387">
        <v>97531.074864797614</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264.70271375000004</v>
      </c>
      <c r="G94" s="396"/>
      <c r="H94" s="390">
        <v>310.6384334</v>
      </c>
      <c r="I94" s="396"/>
      <c r="J94" s="390">
        <v>337.01466060000001</v>
      </c>
      <c r="K94" s="396"/>
      <c r="L94" s="390">
        <v>314.81409385000001</v>
      </c>
      <c r="M94" s="396"/>
      <c r="N94" s="390">
        <v>354.31111264999998</v>
      </c>
      <c r="O94" s="396"/>
      <c r="P94" s="390">
        <v>296.11391784999995</v>
      </c>
      <c r="Q94" s="396"/>
      <c r="R94" s="390">
        <v>371.76390870000006</v>
      </c>
      <c r="S94" s="396"/>
      <c r="T94" s="390">
        <v>328.79575484999998</v>
      </c>
      <c r="U94" s="396"/>
      <c r="V94" s="390">
        <v>298.75526930000001</v>
      </c>
      <c r="W94" s="396"/>
      <c r="X94" s="390">
        <v>373.25332896470593</v>
      </c>
      <c r="Y94" s="396"/>
      <c r="Z94" s="390">
        <v>364.9167683617647</v>
      </c>
      <c r="AA94" s="396"/>
      <c r="AB94" s="390">
        <v>352.09050910000008</v>
      </c>
      <c r="AC94" s="396"/>
      <c r="AD94" s="390">
        <v>392.2226280473684</v>
      </c>
      <c r="AE94" s="396"/>
      <c r="AF94" s="390">
        <v>431.62538302105264</v>
      </c>
      <c r="AG94" s="396"/>
      <c r="AH94" s="390">
        <v>304.37215420263152</v>
      </c>
      <c r="AI94" s="396"/>
      <c r="AJ94" s="390">
        <v>491.50685742426998</v>
      </c>
      <c r="AK94" s="396"/>
      <c r="AL94" s="390">
        <v>488.76139670000003</v>
      </c>
      <c r="AM94" s="396"/>
      <c r="AN94" s="390">
        <v>502.11243719999999</v>
      </c>
      <c r="AO94" s="396"/>
      <c r="AP94" s="390">
        <v>439.38721459999999</v>
      </c>
      <c r="AQ94" s="396"/>
      <c r="AR94" s="390">
        <v>466.15526210000002</v>
      </c>
      <c r="AS94" s="396"/>
      <c r="AT94" s="390">
        <v>473.97273915000005</v>
      </c>
      <c r="AU94" s="396"/>
      <c r="AV94" s="391">
        <v>472.69744120000007</v>
      </c>
      <c r="AW94" s="396"/>
      <c r="AX94" s="391">
        <v>509.03231010000007</v>
      </c>
      <c r="AY94" s="396"/>
      <c r="AZ94" s="391">
        <v>494.77639434999998</v>
      </c>
      <c r="BA94" s="396"/>
      <c r="BB94" s="391">
        <v>527.05057699999975</v>
      </c>
      <c r="BC94" s="396"/>
      <c r="BD94" s="391">
        <v>438.74822875000001</v>
      </c>
      <c r="BE94" s="396"/>
      <c r="BF94" s="391">
        <v>513.64617190000001</v>
      </c>
      <c r="BG94" s="396"/>
      <c r="BH94" s="391">
        <v>499.40695390000002</v>
      </c>
      <c r="BI94" s="396"/>
      <c r="BJ94" s="391">
        <v>394.81598250000002</v>
      </c>
      <c r="BK94" s="396"/>
      <c r="BL94" s="390">
        <v>358.82632089999993</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662589.54174130457</v>
      </c>
      <c r="G95" s="373"/>
      <c r="H95" s="387">
        <v>622391.93729276268</v>
      </c>
      <c r="I95" s="373"/>
      <c r="J95" s="387">
        <v>568155.04102377058</v>
      </c>
      <c r="K95" s="373"/>
      <c r="L95" s="387">
        <v>579404.04523210006</v>
      </c>
      <c r="M95" s="373"/>
      <c r="N95" s="387">
        <v>554856.67058088398</v>
      </c>
      <c r="O95" s="373"/>
      <c r="P95" s="387">
        <v>552079.16392151779</v>
      </c>
      <c r="Q95" s="373"/>
      <c r="R95" s="387">
        <v>564799.25341435056</v>
      </c>
      <c r="S95" s="373"/>
      <c r="T95" s="387">
        <v>494103.0423538601</v>
      </c>
      <c r="U95" s="373"/>
      <c r="V95" s="387">
        <v>520600.50707765995</v>
      </c>
      <c r="W95" s="373"/>
      <c r="X95" s="387">
        <v>529345.78054840968</v>
      </c>
      <c r="Y95" s="373"/>
      <c r="Z95" s="387">
        <v>573187.31968093046</v>
      </c>
      <c r="AA95" s="373"/>
      <c r="AB95" s="387">
        <v>534484.06720323127</v>
      </c>
      <c r="AC95" s="373"/>
      <c r="AD95" s="387">
        <v>530671.94448092626</v>
      </c>
      <c r="AE95" s="373"/>
      <c r="AF95" s="387">
        <v>494167.63392553141</v>
      </c>
      <c r="AG95" s="373"/>
      <c r="AH95" s="387">
        <v>436780.89260482357</v>
      </c>
      <c r="AI95" s="373"/>
      <c r="AJ95" s="387">
        <v>462531.61820211523</v>
      </c>
      <c r="AK95" s="373"/>
      <c r="AL95" s="387">
        <v>429505.28743458947</v>
      </c>
      <c r="AM95" s="373"/>
      <c r="AN95" s="387">
        <v>435312.85977331223</v>
      </c>
      <c r="AO95" s="373"/>
      <c r="AP95" s="387">
        <v>393479.86953328113</v>
      </c>
      <c r="AQ95" s="373"/>
      <c r="AR95" s="387">
        <v>329352.2041807223</v>
      </c>
      <c r="AS95" s="373"/>
      <c r="AT95" s="387">
        <v>371176.27424704074</v>
      </c>
      <c r="AU95" s="373"/>
      <c r="AV95" s="388">
        <v>377805.75533929333</v>
      </c>
      <c r="AW95" s="373"/>
      <c r="AX95" s="388">
        <v>377308.24126537063</v>
      </c>
      <c r="AY95" s="373"/>
      <c r="AZ95" s="388">
        <v>319371.15466658305</v>
      </c>
      <c r="BA95" s="373"/>
      <c r="BB95" s="388">
        <v>286399.06963755045</v>
      </c>
      <c r="BC95" s="373"/>
      <c r="BD95" s="388">
        <v>278243.84751806874</v>
      </c>
      <c r="BE95" s="373"/>
      <c r="BF95" s="388">
        <v>316226.60046310123</v>
      </c>
      <c r="BG95" s="373"/>
      <c r="BH95" s="388">
        <v>278922.7436175184</v>
      </c>
      <c r="BI95" s="373"/>
      <c r="BJ95" s="388">
        <v>256988.35699531029</v>
      </c>
      <c r="BK95" s="373"/>
      <c r="BL95" s="387">
        <v>236953.21860635263</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19.890666</v>
      </c>
      <c r="G99" s="373"/>
      <c r="H99" s="375">
        <v>16.944389999999999</v>
      </c>
      <c r="I99" s="373"/>
      <c r="J99" s="375">
        <v>10.092867</v>
      </c>
      <c r="K99" s="373"/>
      <c r="L99" s="375">
        <v>14.107112999999998</v>
      </c>
      <c r="M99" s="373"/>
      <c r="N99" s="375">
        <v>2.9738009999999999</v>
      </c>
      <c r="O99" s="373" t="s">
        <v>566</v>
      </c>
      <c r="P99" s="375">
        <v>0</v>
      </c>
      <c r="Q99" s="373" t="s">
        <v>566</v>
      </c>
      <c r="R99" s="375">
        <v>9.2109659999999991</v>
      </c>
      <c r="S99" s="373" t="s">
        <v>566</v>
      </c>
      <c r="T99" s="375">
        <v>9.9389472000000012</v>
      </c>
      <c r="U99" s="373"/>
      <c r="V99" s="375">
        <v>7.5264359999999995</v>
      </c>
      <c r="W99" s="373"/>
      <c r="X99" s="375">
        <v>2.9297279699999996</v>
      </c>
      <c r="Y99" s="373" t="s">
        <v>566</v>
      </c>
      <c r="Z99" s="375">
        <v>0.23418269999999997</v>
      </c>
      <c r="AA99" s="373" t="s">
        <v>566</v>
      </c>
      <c r="AB99" s="375">
        <v>10.435421129999998</v>
      </c>
      <c r="AC99" s="373" t="s">
        <v>566</v>
      </c>
      <c r="AD99" s="375">
        <v>11.159912159999999</v>
      </c>
      <c r="AE99" s="373"/>
      <c r="AF99" s="375">
        <v>11.91680562</v>
      </c>
      <c r="AG99" s="373"/>
      <c r="AH99" s="375">
        <v>10.918914270000002</v>
      </c>
      <c r="AI99" s="373"/>
      <c r="AJ99" s="375">
        <v>11.505681209999999</v>
      </c>
      <c r="AK99" s="373"/>
      <c r="AL99" s="375">
        <v>10.020443220000001</v>
      </c>
      <c r="AM99" s="373"/>
      <c r="AN99" s="375">
        <v>3.2075322900000001</v>
      </c>
      <c r="AO99" s="373" t="s">
        <v>566</v>
      </c>
      <c r="AP99" s="375">
        <v>4.4593802999999994</v>
      </c>
      <c r="AQ99" s="373"/>
      <c r="AR99" s="375">
        <v>5.0381759999999991</v>
      </c>
      <c r="AS99" s="373"/>
      <c r="AT99" s="375">
        <v>7.7167961475000002</v>
      </c>
      <c r="AU99" s="373" t="s">
        <v>566</v>
      </c>
      <c r="AV99" s="374">
        <v>6.6131179649999998</v>
      </c>
      <c r="AW99" s="373"/>
      <c r="AX99" s="374">
        <v>6.5155445924999995</v>
      </c>
      <c r="AY99" s="373"/>
      <c r="AZ99" s="374">
        <v>3.8347059299999993</v>
      </c>
      <c r="BA99" s="373"/>
      <c r="BB99" s="374">
        <v>5.5751777399999991</v>
      </c>
      <c r="BC99" s="373"/>
      <c r="BD99" s="374">
        <v>5.2421362499999988</v>
      </c>
      <c r="BE99" s="373"/>
      <c r="BF99" s="374">
        <v>6.0089827500000004</v>
      </c>
      <c r="BG99" s="373"/>
      <c r="BH99" s="374">
        <v>6.1245877500000008</v>
      </c>
      <c r="BI99" s="373"/>
      <c r="BJ99" s="374">
        <v>6.3257954999999999</v>
      </c>
      <c r="BK99" s="373"/>
      <c r="BL99" s="375">
        <v>6.1779862499999991</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13.749367061047716</v>
      </c>
      <c r="G100" s="373"/>
      <c r="H100" s="375">
        <v>15.254855787693666</v>
      </c>
      <c r="I100" s="373"/>
      <c r="J100" s="375">
        <v>13.542909932254343</v>
      </c>
      <c r="K100" s="373"/>
      <c r="L100" s="375">
        <v>12.115344031526034</v>
      </c>
      <c r="M100" s="373"/>
      <c r="N100" s="375">
        <v>12.761339273484591</v>
      </c>
      <c r="O100" s="373"/>
      <c r="P100" s="375">
        <v>15.2900415086421</v>
      </c>
      <c r="Q100" s="373"/>
      <c r="R100" s="375">
        <v>15.61954310801846</v>
      </c>
      <c r="S100" s="373"/>
      <c r="T100" s="375">
        <v>16.749976254520536</v>
      </c>
      <c r="U100" s="373"/>
      <c r="V100" s="375">
        <v>17.353281069366169</v>
      </c>
      <c r="W100" s="373"/>
      <c r="X100" s="375">
        <v>15.280877874573498</v>
      </c>
      <c r="Y100" s="373"/>
      <c r="Z100" s="375">
        <v>18.949556070716298</v>
      </c>
      <c r="AA100" s="373"/>
      <c r="AB100" s="375">
        <v>22.119552196078775</v>
      </c>
      <c r="AC100" s="373"/>
      <c r="AD100" s="375">
        <v>16.350554215630925</v>
      </c>
      <c r="AE100" s="373"/>
      <c r="AF100" s="375">
        <v>17.226638313903617</v>
      </c>
      <c r="AG100" s="373"/>
      <c r="AH100" s="375">
        <v>17.233843651922513</v>
      </c>
      <c r="AI100" s="373"/>
      <c r="AJ100" s="375">
        <v>16.241074120565134</v>
      </c>
      <c r="AK100" s="373"/>
      <c r="AL100" s="375">
        <v>16.720079867286533</v>
      </c>
      <c r="AM100" s="373"/>
      <c r="AN100" s="375">
        <v>16.906669444113255</v>
      </c>
      <c r="AO100" s="373"/>
      <c r="AP100" s="375">
        <v>16.785992373294537</v>
      </c>
      <c r="AQ100" s="373"/>
      <c r="AR100" s="375">
        <v>15.939994009432235</v>
      </c>
      <c r="AS100" s="373"/>
      <c r="AT100" s="375">
        <v>18.381608280913124</v>
      </c>
      <c r="AU100" s="373"/>
      <c r="AV100" s="374">
        <v>20.790934048427872</v>
      </c>
      <c r="AW100" s="373"/>
      <c r="AX100" s="374">
        <v>20.268942752877233</v>
      </c>
      <c r="AY100" s="373"/>
      <c r="AZ100" s="374">
        <v>22.399874747369189</v>
      </c>
      <c r="BA100" s="373"/>
      <c r="BB100" s="374">
        <v>22.422511616582561</v>
      </c>
      <c r="BC100" s="373"/>
      <c r="BD100" s="374">
        <v>8.7196871245719141</v>
      </c>
      <c r="BE100" s="373" t="s">
        <v>571</v>
      </c>
      <c r="BF100" s="374">
        <v>10.4250810783</v>
      </c>
      <c r="BG100" s="373"/>
      <c r="BH100" s="374">
        <v>16.327854435300011</v>
      </c>
      <c r="BI100" s="373" t="s">
        <v>566</v>
      </c>
      <c r="BJ100" s="374">
        <v>24.871877375399993</v>
      </c>
      <c r="BK100" s="373" t="s">
        <v>745</v>
      </c>
      <c r="BL100" s="375">
        <v>19.978267723499993</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1.6733985051356752E-2</v>
      </c>
      <c r="G103" s="373"/>
      <c r="H103" s="375">
        <v>1.7895802968171493E-2</v>
      </c>
      <c r="I103" s="373"/>
      <c r="J103" s="375">
        <v>1.8678919672664333E-2</v>
      </c>
      <c r="K103" s="373"/>
      <c r="L103" s="375">
        <v>1.949943896602847E-2</v>
      </c>
      <c r="M103" s="373"/>
      <c r="N103" s="375">
        <v>1.9505450096382784E-2</v>
      </c>
      <c r="O103" s="373"/>
      <c r="P103" s="375">
        <v>1.9770273783659042E-2</v>
      </c>
      <c r="Q103" s="373"/>
      <c r="R103" s="375">
        <v>2.0442852479969735E-2</v>
      </c>
      <c r="S103" s="373"/>
      <c r="T103" s="375">
        <v>2.1414317935564472E-2</v>
      </c>
      <c r="U103" s="373"/>
      <c r="V103" s="375">
        <v>2.2428195255325769E-2</v>
      </c>
      <c r="W103" s="373"/>
      <c r="X103" s="375">
        <v>2.3584335993472559E-2</v>
      </c>
      <c r="Y103" s="373"/>
      <c r="Z103" s="375">
        <v>2.8467894639472722E-2</v>
      </c>
      <c r="AA103" s="373"/>
      <c r="AB103" s="375">
        <v>0.26070817777031402</v>
      </c>
      <c r="AC103" s="373" t="s">
        <v>564</v>
      </c>
      <c r="AD103" s="375">
        <v>0.27374870266947371</v>
      </c>
      <c r="AE103" s="373"/>
      <c r="AF103" s="375">
        <v>0.28856217763519998</v>
      </c>
      <c r="AG103" s="373"/>
      <c r="AH103" s="375">
        <v>0.26481788360329295</v>
      </c>
      <c r="AI103" s="373"/>
      <c r="AJ103" s="375">
        <v>0.26897398763459424</v>
      </c>
      <c r="AK103" s="373"/>
      <c r="AL103" s="375">
        <v>0.68206982084639989</v>
      </c>
      <c r="AM103" s="373" t="s">
        <v>566</v>
      </c>
      <c r="AN103" s="375">
        <v>0.90577973796799982</v>
      </c>
      <c r="AO103" s="373"/>
      <c r="AP103" s="375">
        <v>2.8081508411319986</v>
      </c>
      <c r="AQ103" s="373" t="s">
        <v>564</v>
      </c>
      <c r="AR103" s="375">
        <v>3.6058952782719991</v>
      </c>
      <c r="AS103" s="373"/>
      <c r="AT103" s="375">
        <v>5.1133026275820956</v>
      </c>
      <c r="AU103" s="373"/>
      <c r="AV103" s="374">
        <v>3.9114287899321361</v>
      </c>
      <c r="AW103" s="373"/>
      <c r="AX103" s="374">
        <v>3.8561977192768691</v>
      </c>
      <c r="AY103" s="373"/>
      <c r="AZ103" s="374">
        <v>2.1010971772925662</v>
      </c>
      <c r="BA103" s="373"/>
      <c r="BB103" s="374">
        <v>3.4423434393516974</v>
      </c>
      <c r="BC103" s="373" t="s">
        <v>566</v>
      </c>
      <c r="BD103" s="374">
        <v>4.41033075</v>
      </c>
      <c r="BE103" s="373"/>
      <c r="BF103" s="374">
        <v>4.7764132499999992</v>
      </c>
      <c r="BG103" s="373"/>
      <c r="BH103" s="374">
        <v>4.3396832500000002</v>
      </c>
      <c r="BI103" s="373"/>
      <c r="BJ103" s="374">
        <v>4.3659999538049838</v>
      </c>
      <c r="BK103" s="373"/>
      <c r="BL103" s="375">
        <v>4.4998863853774687</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9.2466127063509003</v>
      </c>
      <c r="G104" s="373"/>
      <c r="H104" s="375">
        <v>10.112411200495712</v>
      </c>
      <c r="I104" s="373"/>
      <c r="J104" s="375">
        <v>8.9826804106857825</v>
      </c>
      <c r="K104" s="373"/>
      <c r="L104" s="375">
        <v>7.9762325958081979</v>
      </c>
      <c r="M104" s="373"/>
      <c r="N104" s="375">
        <v>8.4900538268710477</v>
      </c>
      <c r="O104" s="373"/>
      <c r="P104" s="375">
        <v>10.539853818089814</v>
      </c>
      <c r="Q104" s="373"/>
      <c r="R104" s="375">
        <v>10.933166704974813</v>
      </c>
      <c r="S104" s="373"/>
      <c r="T104" s="375">
        <v>11.790333264760442</v>
      </c>
      <c r="U104" s="373"/>
      <c r="V104" s="375">
        <v>11.642339486964952</v>
      </c>
      <c r="W104" s="373"/>
      <c r="X104" s="375">
        <v>9.0036848704793311</v>
      </c>
      <c r="Y104" s="373"/>
      <c r="Z104" s="375">
        <v>7.5345531092896945</v>
      </c>
      <c r="AA104" s="373"/>
      <c r="AB104" s="375">
        <v>9.7317980118652709</v>
      </c>
      <c r="AC104" s="373"/>
      <c r="AD104" s="375">
        <v>10.534420868895783</v>
      </c>
      <c r="AE104" s="373"/>
      <c r="AF104" s="375">
        <v>10.3042866842636</v>
      </c>
      <c r="AG104" s="373"/>
      <c r="AH104" s="375">
        <v>10.113615472034885</v>
      </c>
      <c r="AI104" s="373"/>
      <c r="AJ104" s="375">
        <v>8.4673314150802721</v>
      </c>
      <c r="AK104" s="373"/>
      <c r="AL104" s="375">
        <v>7.8225668862616784</v>
      </c>
      <c r="AM104" s="373"/>
      <c r="AN104" s="375">
        <v>8.8620440081946068</v>
      </c>
      <c r="AO104" s="373"/>
      <c r="AP104" s="375">
        <v>7.8772274335928598</v>
      </c>
      <c r="AQ104" s="373"/>
      <c r="AR104" s="375">
        <v>6.5643377866912704</v>
      </c>
      <c r="AS104" s="373"/>
      <c r="AT104" s="375">
        <v>8.59523422573176</v>
      </c>
      <c r="AU104" s="373"/>
      <c r="AV104" s="374">
        <v>6.6367752578547838</v>
      </c>
      <c r="AW104" s="373"/>
      <c r="AX104" s="374">
        <v>6.8101986268706325</v>
      </c>
      <c r="AY104" s="373"/>
      <c r="AZ104" s="374">
        <v>5.988313803810323</v>
      </c>
      <c r="BA104" s="373"/>
      <c r="BB104" s="374">
        <v>3.0932234040205682</v>
      </c>
      <c r="BC104" s="373"/>
      <c r="BD104" s="374">
        <v>2.076811383063256</v>
      </c>
      <c r="BE104" s="373"/>
      <c r="BF104" s="374">
        <v>3.2937872988999999</v>
      </c>
      <c r="BG104" s="373" t="s">
        <v>566</v>
      </c>
      <c r="BH104" s="374">
        <v>4.1866659169999991</v>
      </c>
      <c r="BI104" s="373"/>
      <c r="BJ104" s="374">
        <v>4.6225471641999993</v>
      </c>
      <c r="BK104" s="373"/>
      <c r="BL104" s="375">
        <v>5.1394738240999995</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112.13344353661695</v>
      </c>
      <c r="G105" s="373"/>
      <c r="H105" s="387">
        <v>107.33081929225808</v>
      </c>
      <c r="I105" s="373"/>
      <c r="J105" s="387">
        <v>78.785923107274627</v>
      </c>
      <c r="K105" s="373"/>
      <c r="L105" s="387">
        <v>87.408190105365151</v>
      </c>
      <c r="M105" s="373"/>
      <c r="N105" s="387">
        <v>52.450467577939804</v>
      </c>
      <c r="O105" s="373"/>
      <c r="P105" s="387">
        <v>50.966805028880309</v>
      </c>
      <c r="Q105" s="373"/>
      <c r="R105" s="387">
        <v>82.768363693230015</v>
      </c>
      <c r="S105" s="373"/>
      <c r="T105" s="387">
        <v>88.96307818171374</v>
      </c>
      <c r="U105" s="373"/>
      <c r="V105" s="387">
        <v>82.932390231247382</v>
      </c>
      <c r="W105" s="373"/>
      <c r="X105" s="387">
        <v>60.702019481707865</v>
      </c>
      <c r="Y105" s="373"/>
      <c r="Z105" s="387">
        <v>63.945795902610016</v>
      </c>
      <c r="AA105" s="373"/>
      <c r="AB105" s="387">
        <v>108.51657775375148</v>
      </c>
      <c r="AC105" s="373"/>
      <c r="AD105" s="387">
        <v>91.701554585380222</v>
      </c>
      <c r="AE105" s="373"/>
      <c r="AF105" s="387">
        <v>97.144813112966816</v>
      </c>
      <c r="AG105" s="373"/>
      <c r="AH105" s="387">
        <v>93.842526406257761</v>
      </c>
      <c r="AI105" s="373"/>
      <c r="AJ105" s="387">
        <v>92.489184435112122</v>
      </c>
      <c r="AK105" s="373"/>
      <c r="AL105" s="387">
        <v>89.135076957798631</v>
      </c>
      <c r="AM105" s="373"/>
      <c r="AN105" s="387">
        <v>67.047339113678291</v>
      </c>
      <c r="AO105" s="373"/>
      <c r="AP105" s="387">
        <v>-732.14684061533558</v>
      </c>
      <c r="AQ105" s="373"/>
      <c r="AR105" s="387">
        <v>-129.26788689506935</v>
      </c>
      <c r="AS105" s="373"/>
      <c r="AT105" s="387">
        <v>89.690842201822747</v>
      </c>
      <c r="AU105" s="373"/>
      <c r="AV105" s="388">
        <v>992.52987554626463</v>
      </c>
      <c r="AW105" s="373"/>
      <c r="AX105" s="388">
        <v>266.14485707183781</v>
      </c>
      <c r="AY105" s="373"/>
      <c r="AZ105" s="388">
        <v>1067.776975007474</v>
      </c>
      <c r="BA105" s="373"/>
      <c r="BB105" s="388">
        <v>1068.6266388610445</v>
      </c>
      <c r="BC105" s="373"/>
      <c r="BD105" s="388">
        <v>865.92401134108331</v>
      </c>
      <c r="BE105" s="373"/>
      <c r="BF105" s="388">
        <v>1043.2372685866803</v>
      </c>
      <c r="BG105" s="373"/>
      <c r="BH105" s="388">
        <v>1132.9610936485765</v>
      </c>
      <c r="BI105" s="373"/>
      <c r="BJ105" s="388">
        <v>1162.9697017017932</v>
      </c>
      <c r="BK105" s="373"/>
      <c r="BL105" s="387">
        <v>89.766840711578126</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619</v>
      </c>
      <c r="E106" s="459"/>
      <c r="F106" s="369">
        <v>662677.29849847162</v>
      </c>
      <c r="G106" s="373"/>
      <c r="H106" s="371">
        <v>622477.19917327061</v>
      </c>
      <c r="I106" s="373"/>
      <c r="J106" s="371">
        <v>568219.19252927601</v>
      </c>
      <c r="K106" s="373"/>
      <c r="L106" s="371">
        <v>579473.22669720871</v>
      </c>
      <c r="M106" s="373"/>
      <c r="N106" s="371">
        <v>554901.89546746563</v>
      </c>
      <c r="O106" s="373"/>
      <c r="P106" s="371">
        <v>552125.40030912973</v>
      </c>
      <c r="Q106" s="373"/>
      <c r="R106" s="371">
        <v>564868.14487849339</v>
      </c>
      <c r="S106" s="373"/>
      <c r="T106" s="371">
        <v>494177.12825616985</v>
      </c>
      <c r="U106" s="373"/>
      <c r="V106" s="371">
        <v>520670.22451850405</v>
      </c>
      <c r="W106" s="373"/>
      <c r="X106" s="371">
        <v>529397.29923125333</v>
      </c>
      <c r="Y106" s="373"/>
      <c r="Z106" s="371">
        <v>573239.64475906617</v>
      </c>
      <c r="AA106" s="373"/>
      <c r="AB106" s="371">
        <v>534570.02131384856</v>
      </c>
      <c r="AC106" s="373"/>
      <c r="AD106" s="371">
        <v>530746.94373870757</v>
      </c>
      <c r="AE106" s="373"/>
      <c r="AF106" s="371">
        <v>494246.22814357228</v>
      </c>
      <c r="AG106" s="373"/>
      <c r="AH106" s="371">
        <v>436856.96080666367</v>
      </c>
      <c r="AI106" s="373"/>
      <c r="AJ106" s="371">
        <v>462605.09693662252</v>
      </c>
      <c r="AK106" s="373"/>
      <c r="AL106" s="371">
        <v>429576.18662516691</v>
      </c>
      <c r="AM106" s="373"/>
      <c r="AN106" s="371">
        <v>435369.56073443795</v>
      </c>
      <c r="AO106" s="373"/>
      <c r="AP106" s="371">
        <v>392737.1626982672</v>
      </c>
      <c r="AQ106" s="373"/>
      <c r="AR106" s="371">
        <v>329212.12835688266</v>
      </c>
      <c r="AS106" s="373"/>
      <c r="AT106" s="371">
        <v>371253.57522166759</v>
      </c>
      <c r="AU106" s="373"/>
      <c r="AV106" s="370">
        <v>378781.42936687404</v>
      </c>
      <c r="AW106" s="373"/>
      <c r="AX106" s="370">
        <v>377558.26803144335</v>
      </c>
      <c r="AY106" s="373"/>
      <c r="AZ106" s="370">
        <v>320420.78647189424</v>
      </c>
      <c r="BA106" s="373"/>
      <c r="BB106" s="370">
        <v>287446.23415389832</v>
      </c>
      <c r="BC106" s="373"/>
      <c r="BD106" s="370">
        <v>279102.29684816842</v>
      </c>
      <c r="BE106" s="373"/>
      <c r="BF106" s="370">
        <v>317261.47386840853</v>
      </c>
      <c r="BG106" s="373"/>
      <c r="BH106" s="370">
        <v>280041.77861814864</v>
      </c>
      <c r="BI106" s="373"/>
      <c r="BJ106" s="370">
        <v>258129.11757125476</v>
      </c>
      <c r="BK106" s="373"/>
      <c r="BL106" s="371">
        <v>237026.46855330022</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4">
    <dataValidation allowBlank="1" showErrorMessage="1" sqref="E1" xr:uid="{00000000-0002-0000-1900-000000000000}"/>
    <dataValidation type="textLength" allowBlank="1" showInputMessage="1" showErrorMessage="1" prompt="Please select your country in worksheet &quot;Intro&quot; (for all pollutant sheets)" sqref="D1" xr:uid="{00000000-0002-0000-19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BN95 BN101:BN104 BN106:BN107 BL5:BL95 BL101:BL104 BL106:BL107 BJ5:BJ95 BJ101:BJ104 BJ106:BJ107 BH5:BH95 BH101:BH104 BH106:BH107 BF5:BF95 BF101:BF104 BF106:BF107 BD5:BD95 BD101:BD104 BD106:BD107 BB5:BB95 BB101:BB104 BB106:BB107 AZ5:AZ95 AZ101:AZ104 AZ106:AZ107 AX5:AX95 AX101:AX104 AX106:AX107 AV5:AV95 AV101:AV104 AV106:AV107 AT5:AT95 AT101:AT104 AT106:AT107 AR5:AR95 AR101:AR104 AR106:AR107 AP5:AP95 AP101:AP104 AP106:AP107 AN5:AN95 AN101:AN104 AN106:AN107 AL5:AL95 AL101:AL104 AL106:AL107 AJ5:AJ95 AJ101:AJ104 AJ106:AJ107 AH5:AH95 AH101:AH104 AH106:AH107 AF5:AF95 AF101:AF104 AF106:AF107 AD5:AD95 AD101:AD104 AD106:AD107 AB5:AB95 AB101:AB104 AB106:AB107 Z5:Z95 Z101:Z104 Z106:Z107 X5:X95 X101:X104 X106:X107 V5:V95 V101:V104 V106:V107 T5:T95 T101:T104 T106:T107 R5:R95 R101:R104 R106:R107 P5:P95 P101:P104 P106:P107 N5:N95 N101:N104 N106:N107 L5:L95 L101:L104 L106:L107 J5:J95 J101:J104 J106:J107 H5:H95 H101:H104 H106:H107 F5:F95 F101:F104 F106:F107" xr:uid="{00000000-0002-0000-1900-000002000000}">
      <formula1>OR(AND(ISNUMBER(F4),F4&gt;=0),F4=":")</formula1>
    </dataValidation>
    <dataValidation type="custom" allowBlank="1" showInputMessage="1" showErrorMessage="1" errorTitle="Wrong data input" error="Data entry is limited to numbers._x000d__x000a_: symbol can be used for not available data." sqref="BN105 BN96:BN100 BL105 BL96:BL100 BJ105 BJ96:BJ100 BH105 BH96:BH100 BF105 BF96:BF100 BD105 BD96:BD100 BB105 BB96:BB100 AZ105 AZ96:AZ100 AX105 AX96:AX100 AV105 AV96:AV100 AT105 AT96:AT100 AR105 AR96:AR100 AP105 AP96:AP100 AN105 AN96:AN100 AL105 AL96:AL100 AJ105 AJ96:AJ100 AH105 AH96:AH100 AF105 AF96:AF100 AD105 AD96:AD100 AB105 AB96:AB100 Z105 Z96:Z100 X105 X96:X100 V105 V96:V100 T105 T96:T100 R105 R96:R100 P105 P96:P100 N105 N96:N100 L105 L96:L100 J105 J96:J100 H105 H96:H100 F105 F96:F100" xr:uid="{673B6A6E-1439-454F-8933-FCAFA39A4EA9}">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8417"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8418"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8419"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8420"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MODEL13">
    <tabColor indexed="42"/>
  </sheetPr>
  <dimension ref="A1:CT144"/>
  <sheetViews>
    <sheetView showGridLines="0" tabSelected="1" showOutlineSymbols="0" zoomScale="80" zoomScaleNormal="80" zoomScaleSheetLayoutView="100" workbookViewId="0">
      <pane xSplit="5" ySplit="4" topLeftCell="AS84" activePane="bottomRight" state="frozen"/>
      <selection activeCell="BI91" sqref="BI91:BI92"/>
      <selection pane="topRight" activeCell="BI91" sqref="BI91:BI92"/>
      <selection pane="bottomLeft" activeCell="BI91" sqref="BI91:BI92"/>
      <selection pane="bottomRight" activeCell="BL105" sqref="BL105:BL106"/>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190</v>
      </c>
      <c r="E2" s="9" t="s">
        <v>369</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25165.474648665691</v>
      </c>
      <c r="G5" s="395"/>
      <c r="H5" s="367">
        <v>26314.428248705146</v>
      </c>
      <c r="I5" s="395"/>
      <c r="J5" s="367">
        <v>25135.499193344967</v>
      </c>
      <c r="K5" s="395"/>
      <c r="L5" s="367">
        <v>26961.740561433759</v>
      </c>
      <c r="M5" s="395"/>
      <c r="N5" s="367">
        <v>25478.463403659487</v>
      </c>
      <c r="O5" s="395"/>
      <c r="P5" s="367">
        <v>28232.897080766237</v>
      </c>
      <c r="Q5" s="395"/>
      <c r="R5" s="367">
        <v>28607.550942337806</v>
      </c>
      <c r="S5" s="395"/>
      <c r="T5" s="367">
        <v>25683.118906514519</v>
      </c>
      <c r="U5" s="395"/>
      <c r="V5" s="367">
        <v>23467.056035829668</v>
      </c>
      <c r="W5" s="395"/>
      <c r="X5" s="367">
        <v>20432.823593416106</v>
      </c>
      <c r="Y5" s="395"/>
      <c r="Z5" s="367">
        <v>21783.97885277235</v>
      </c>
      <c r="AA5" s="395"/>
      <c r="AB5" s="367">
        <v>18576.888094330556</v>
      </c>
      <c r="AC5" s="395"/>
      <c r="AD5" s="367">
        <v>13107.709224392214</v>
      </c>
      <c r="AE5" s="395"/>
      <c r="AF5" s="367">
        <v>12770.88024920904</v>
      </c>
      <c r="AG5" s="395"/>
      <c r="AH5" s="367">
        <v>12011.016024687151</v>
      </c>
      <c r="AI5" s="395"/>
      <c r="AJ5" s="367">
        <v>11289.80298057035</v>
      </c>
      <c r="AK5" s="395"/>
      <c r="AL5" s="367">
        <v>10596.07286747041</v>
      </c>
      <c r="AM5" s="395"/>
      <c r="AN5" s="367">
        <v>9955.769610964986</v>
      </c>
      <c r="AO5" s="395"/>
      <c r="AP5" s="367">
        <v>9225.6508634418569</v>
      </c>
      <c r="AQ5" s="395"/>
      <c r="AR5" s="367">
        <v>9655.3336598321366</v>
      </c>
      <c r="AS5" s="395"/>
      <c r="AT5" s="367">
        <v>11520.406711697533</v>
      </c>
      <c r="AU5" s="395"/>
      <c r="AV5" s="367">
        <v>9466.210485479849</v>
      </c>
      <c r="AW5" s="395"/>
      <c r="AX5" s="367">
        <v>9710.2530540209482</v>
      </c>
      <c r="AY5" s="395"/>
      <c r="AZ5" s="367">
        <v>9254.2748447356316</v>
      </c>
      <c r="BA5" s="395"/>
      <c r="BB5" s="367">
        <v>9273.4785072413069</v>
      </c>
      <c r="BC5" s="395"/>
      <c r="BD5" s="367">
        <v>9331.9369470923957</v>
      </c>
      <c r="BE5" s="395"/>
      <c r="BF5" s="367">
        <v>9212.2032087251846</v>
      </c>
      <c r="BG5" s="395"/>
      <c r="BH5" s="367">
        <v>8729.0137648686541</v>
      </c>
      <c r="BI5" s="395"/>
      <c r="BJ5" s="367">
        <v>7777.2781055141149</v>
      </c>
      <c r="BK5" s="395"/>
      <c r="BL5" s="368">
        <v>7691.7478500962497</v>
      </c>
      <c r="BM5" s="395"/>
      <c r="BN5" s="367" t="s">
        <v>696</v>
      </c>
      <c r="BO5" s="398"/>
      <c r="CJ5" s="302" t="s">
        <v>329</v>
      </c>
      <c r="CK5" s="302" t="s">
        <v>706</v>
      </c>
      <c r="CL5" s="302" t="s">
        <v>940</v>
      </c>
      <c r="CM5" s="302" t="s">
        <v>941</v>
      </c>
      <c r="CN5" s="302" t="s">
        <v>942</v>
      </c>
      <c r="CO5" s="302" t="s">
        <v>190</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4382.8039543440436</v>
      </c>
      <c r="G6" s="373"/>
      <c r="H6" s="370">
        <v>4371.6062531554571</v>
      </c>
      <c r="I6" s="373"/>
      <c r="J6" s="370">
        <v>4344.5913325165857</v>
      </c>
      <c r="K6" s="373"/>
      <c r="L6" s="370">
        <v>4248.6618234266671</v>
      </c>
      <c r="M6" s="373"/>
      <c r="N6" s="370">
        <v>4316.8115153946874</v>
      </c>
      <c r="O6" s="373"/>
      <c r="P6" s="370">
        <v>4302.2333100999531</v>
      </c>
      <c r="Q6" s="373"/>
      <c r="R6" s="370">
        <v>4686.39463601648</v>
      </c>
      <c r="S6" s="373"/>
      <c r="T6" s="370">
        <v>4472.7734487683902</v>
      </c>
      <c r="U6" s="373"/>
      <c r="V6" s="370">
        <v>4257.5892494118361</v>
      </c>
      <c r="W6" s="373"/>
      <c r="X6" s="370">
        <v>4356.6348881210006</v>
      </c>
      <c r="Y6" s="373"/>
      <c r="Z6" s="370">
        <v>4511.1272746467293</v>
      </c>
      <c r="AA6" s="373"/>
      <c r="AB6" s="370">
        <v>4137.7194470373634</v>
      </c>
      <c r="AC6" s="373"/>
      <c r="AD6" s="370">
        <v>4217.0180082189254</v>
      </c>
      <c r="AE6" s="373"/>
      <c r="AF6" s="370">
        <v>4256.3384965604</v>
      </c>
      <c r="AG6" s="373"/>
      <c r="AH6" s="370">
        <v>4242.4735079891307</v>
      </c>
      <c r="AI6" s="373"/>
      <c r="AJ6" s="370">
        <v>4103.2444606736153</v>
      </c>
      <c r="AK6" s="373"/>
      <c r="AL6" s="370">
        <v>4023.9143786690283</v>
      </c>
      <c r="AM6" s="373"/>
      <c r="AN6" s="370">
        <v>3791.2228310305795</v>
      </c>
      <c r="AO6" s="373"/>
      <c r="AP6" s="370">
        <v>3650.1404803750415</v>
      </c>
      <c r="AQ6" s="373"/>
      <c r="AR6" s="370">
        <v>4258.5830388877412</v>
      </c>
      <c r="AS6" s="373"/>
      <c r="AT6" s="370">
        <v>4191.0749201775052</v>
      </c>
      <c r="AU6" s="373"/>
      <c r="AV6" s="370">
        <v>4180.0355264664031</v>
      </c>
      <c r="AW6" s="373"/>
      <c r="AX6" s="370">
        <v>4062.0597824021474</v>
      </c>
      <c r="AY6" s="373"/>
      <c r="AZ6" s="370">
        <v>4223.5061431184349</v>
      </c>
      <c r="BA6" s="373"/>
      <c r="BB6" s="370">
        <v>4146.0212227161001</v>
      </c>
      <c r="BC6" s="373"/>
      <c r="BD6" s="370">
        <v>3846.0267062842754</v>
      </c>
      <c r="BE6" s="373"/>
      <c r="BF6" s="370">
        <v>3764.4605408196298</v>
      </c>
      <c r="BG6" s="373"/>
      <c r="BH6" s="370">
        <v>3789.6042191273036</v>
      </c>
      <c r="BI6" s="373"/>
      <c r="BJ6" s="370">
        <v>3734.0845275887941</v>
      </c>
      <c r="BK6" s="373"/>
      <c r="BL6" s="371">
        <v>3665.8861791504846</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3977.1405224599193</v>
      </c>
      <c r="G7" s="373"/>
      <c r="H7" s="374">
        <v>3937.2065839443453</v>
      </c>
      <c r="I7" s="373"/>
      <c r="J7" s="374">
        <v>3872.1869987586151</v>
      </c>
      <c r="K7" s="373"/>
      <c r="L7" s="374">
        <v>3781.0568324945184</v>
      </c>
      <c r="M7" s="373"/>
      <c r="N7" s="374">
        <v>3771.3763024494056</v>
      </c>
      <c r="O7" s="373"/>
      <c r="P7" s="374">
        <v>3715.7596328960281</v>
      </c>
      <c r="Q7" s="373"/>
      <c r="R7" s="374">
        <v>4105.0636105654721</v>
      </c>
      <c r="S7" s="373"/>
      <c r="T7" s="374">
        <v>3892.1250399889018</v>
      </c>
      <c r="U7" s="373"/>
      <c r="V7" s="374">
        <v>3632.2016185540965</v>
      </c>
      <c r="W7" s="373"/>
      <c r="X7" s="374">
        <v>3663.0583740470029</v>
      </c>
      <c r="Y7" s="373"/>
      <c r="Z7" s="374">
        <v>3576.1004745625683</v>
      </c>
      <c r="AA7" s="373"/>
      <c r="AB7" s="374">
        <v>3365.4491268974771</v>
      </c>
      <c r="AC7" s="373"/>
      <c r="AD7" s="374">
        <v>3423.0324812957292</v>
      </c>
      <c r="AE7" s="373"/>
      <c r="AF7" s="374">
        <v>3384.299172039548</v>
      </c>
      <c r="AG7" s="373"/>
      <c r="AH7" s="374">
        <v>3382.8889221383261</v>
      </c>
      <c r="AI7" s="373"/>
      <c r="AJ7" s="374">
        <v>3162.1496705825175</v>
      </c>
      <c r="AK7" s="373"/>
      <c r="AL7" s="374">
        <v>3114.8917992083379</v>
      </c>
      <c r="AM7" s="373"/>
      <c r="AN7" s="374">
        <v>3233.9784745424818</v>
      </c>
      <c r="AO7" s="373"/>
      <c r="AP7" s="374">
        <v>3094.0149199780212</v>
      </c>
      <c r="AQ7" s="373"/>
      <c r="AR7" s="374">
        <v>3179.7105752196671</v>
      </c>
      <c r="AS7" s="373"/>
      <c r="AT7" s="374">
        <v>3159.7378803761471</v>
      </c>
      <c r="AU7" s="373"/>
      <c r="AV7" s="374">
        <v>3174.7530490925865</v>
      </c>
      <c r="AW7" s="373"/>
      <c r="AX7" s="374">
        <v>3085.5441598252423</v>
      </c>
      <c r="AY7" s="373"/>
      <c r="AZ7" s="374">
        <v>3199.1376589454308</v>
      </c>
      <c r="BA7" s="373"/>
      <c r="BB7" s="374">
        <v>3170.1348911098917</v>
      </c>
      <c r="BC7" s="373"/>
      <c r="BD7" s="374">
        <v>3028.1346967036593</v>
      </c>
      <c r="BE7" s="373"/>
      <c r="BF7" s="374">
        <v>2926.3683479697875</v>
      </c>
      <c r="BG7" s="373"/>
      <c r="BH7" s="374">
        <v>2970.3039763153824</v>
      </c>
      <c r="BI7" s="373"/>
      <c r="BJ7" s="374">
        <v>2972.899586725463</v>
      </c>
      <c r="BK7" s="373"/>
      <c r="BL7" s="375">
        <v>2801.2183734817872</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405.49273841995324</v>
      </c>
      <c r="G8" s="373"/>
      <c r="H8" s="374">
        <v>434.19233250368836</v>
      </c>
      <c r="I8" s="373"/>
      <c r="J8" s="374">
        <v>472.26314963248632</v>
      </c>
      <c r="K8" s="373"/>
      <c r="L8" s="374">
        <v>467.45554273665266</v>
      </c>
      <c r="M8" s="373"/>
      <c r="N8" s="374">
        <v>545.26266222653101</v>
      </c>
      <c r="O8" s="373"/>
      <c r="P8" s="374">
        <v>586.34763220080345</v>
      </c>
      <c r="Q8" s="373"/>
      <c r="R8" s="374">
        <v>581.12837892179289</v>
      </c>
      <c r="S8" s="373"/>
      <c r="T8" s="374">
        <v>580.46487339750524</v>
      </c>
      <c r="U8" s="373"/>
      <c r="V8" s="374">
        <v>625.25115393911756</v>
      </c>
      <c r="W8" s="373"/>
      <c r="X8" s="374">
        <v>693.42003284913881</v>
      </c>
      <c r="Y8" s="373"/>
      <c r="Z8" s="374">
        <v>934.87841987734885</v>
      </c>
      <c r="AA8" s="373"/>
      <c r="AB8" s="374">
        <v>772.089112604408</v>
      </c>
      <c r="AC8" s="373"/>
      <c r="AD8" s="374">
        <v>793.76423320374454</v>
      </c>
      <c r="AE8" s="373"/>
      <c r="AF8" s="374">
        <v>871.82059415514118</v>
      </c>
      <c r="AG8" s="373"/>
      <c r="AH8" s="374">
        <v>859.44885698175551</v>
      </c>
      <c r="AI8" s="373"/>
      <c r="AJ8" s="374">
        <v>940.88898962749829</v>
      </c>
      <c r="AK8" s="373"/>
      <c r="AL8" s="374">
        <v>908.78278193975098</v>
      </c>
      <c r="AM8" s="373"/>
      <c r="AN8" s="374">
        <v>557.00603008965868</v>
      </c>
      <c r="AO8" s="373"/>
      <c r="AP8" s="374">
        <v>555.85959980550865</v>
      </c>
      <c r="AQ8" s="373"/>
      <c r="AR8" s="374">
        <v>1078.5497442712854</v>
      </c>
      <c r="AS8" s="373"/>
      <c r="AT8" s="374">
        <v>1031.0336176261469</v>
      </c>
      <c r="AU8" s="373"/>
      <c r="AV8" s="374">
        <v>1004.91593822047</v>
      </c>
      <c r="AW8" s="373"/>
      <c r="AX8" s="374">
        <v>976.20516284481005</v>
      </c>
      <c r="AY8" s="373"/>
      <c r="AZ8" s="374">
        <v>1024.0162046946612</v>
      </c>
      <c r="BA8" s="373"/>
      <c r="BB8" s="374">
        <v>975.52360174088483</v>
      </c>
      <c r="BC8" s="373"/>
      <c r="BD8" s="374">
        <v>817.51767024134824</v>
      </c>
      <c r="BE8" s="373"/>
      <c r="BF8" s="374">
        <v>837.72357592129583</v>
      </c>
      <c r="BG8" s="373"/>
      <c r="BH8" s="374">
        <v>818.99854786922344</v>
      </c>
      <c r="BI8" s="373"/>
      <c r="BJ8" s="374">
        <v>760.88294114203029</v>
      </c>
      <c r="BK8" s="373"/>
      <c r="BL8" s="375">
        <v>864.36968973036528</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0.17069346417053932</v>
      </c>
      <c r="G9" s="373"/>
      <c r="H9" s="374">
        <v>0.20733670742391905</v>
      </c>
      <c r="I9" s="373"/>
      <c r="J9" s="374">
        <v>0.14118412548383977</v>
      </c>
      <c r="K9" s="373"/>
      <c r="L9" s="374">
        <v>0.14944819549564067</v>
      </c>
      <c r="M9" s="373"/>
      <c r="N9" s="374">
        <v>0.17255071875129027</v>
      </c>
      <c r="O9" s="373"/>
      <c r="P9" s="374">
        <v>0.12604500312101971</v>
      </c>
      <c r="Q9" s="373"/>
      <c r="R9" s="374">
        <v>0.20264652921462786</v>
      </c>
      <c r="S9" s="373"/>
      <c r="T9" s="374">
        <v>0.18353538198353694</v>
      </c>
      <c r="U9" s="373"/>
      <c r="V9" s="374">
        <v>0.13647691862181205</v>
      </c>
      <c r="W9" s="373"/>
      <c r="X9" s="374">
        <v>0.15648122485920432</v>
      </c>
      <c r="Y9" s="373"/>
      <c r="Z9" s="374">
        <v>0.14838020681222119</v>
      </c>
      <c r="AA9" s="373"/>
      <c r="AB9" s="374">
        <v>0.18120753547801377</v>
      </c>
      <c r="AC9" s="373"/>
      <c r="AD9" s="374">
        <v>0.22129371945173251</v>
      </c>
      <c r="AE9" s="373"/>
      <c r="AF9" s="374">
        <v>0.21873036571088822</v>
      </c>
      <c r="AG9" s="373"/>
      <c r="AH9" s="374">
        <v>0.13572886904886883</v>
      </c>
      <c r="AI9" s="373"/>
      <c r="AJ9" s="374">
        <v>0.20580046359880919</v>
      </c>
      <c r="AK9" s="373"/>
      <c r="AL9" s="374">
        <v>0.23979752093966503</v>
      </c>
      <c r="AM9" s="373"/>
      <c r="AN9" s="374">
        <v>0.23832639843887057</v>
      </c>
      <c r="AO9" s="373"/>
      <c r="AP9" s="374">
        <v>0.26596059151188772</v>
      </c>
      <c r="AQ9" s="373"/>
      <c r="AR9" s="374">
        <v>0.32271939678822231</v>
      </c>
      <c r="AS9" s="373"/>
      <c r="AT9" s="374">
        <v>0.30342217521134318</v>
      </c>
      <c r="AU9" s="373"/>
      <c r="AV9" s="374">
        <v>0.36653915334723086</v>
      </c>
      <c r="AW9" s="373"/>
      <c r="AX9" s="374">
        <v>0.31045973209475303</v>
      </c>
      <c r="AY9" s="373"/>
      <c r="AZ9" s="374">
        <v>0.35227947834301598</v>
      </c>
      <c r="BA9" s="373"/>
      <c r="BB9" s="374">
        <v>0.36272986532376172</v>
      </c>
      <c r="BC9" s="373"/>
      <c r="BD9" s="374">
        <v>0.37433933926795654</v>
      </c>
      <c r="BE9" s="373"/>
      <c r="BF9" s="374">
        <v>0.36861692854675143</v>
      </c>
      <c r="BG9" s="373"/>
      <c r="BH9" s="374">
        <v>0.30169494269772107</v>
      </c>
      <c r="BI9" s="373"/>
      <c r="BJ9" s="374">
        <v>0.30199972130077307</v>
      </c>
      <c r="BK9" s="373"/>
      <c r="BL9" s="375">
        <v>0.29811593833211636</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228.54238165076509</v>
      </c>
      <c r="G10" s="373"/>
      <c r="H10" s="370">
        <v>231.33615534349576</v>
      </c>
      <c r="I10" s="373"/>
      <c r="J10" s="370">
        <v>235.30443738883963</v>
      </c>
      <c r="K10" s="373"/>
      <c r="L10" s="370">
        <v>239.64313352203291</v>
      </c>
      <c r="M10" s="373"/>
      <c r="N10" s="370">
        <v>236.76569554107627</v>
      </c>
      <c r="O10" s="373"/>
      <c r="P10" s="370">
        <v>248.9819653790654</v>
      </c>
      <c r="Q10" s="373"/>
      <c r="R10" s="370">
        <v>242.42789021923514</v>
      </c>
      <c r="S10" s="373"/>
      <c r="T10" s="370">
        <v>227.26238175819037</v>
      </c>
      <c r="U10" s="373"/>
      <c r="V10" s="370">
        <v>200.89702725335397</v>
      </c>
      <c r="W10" s="373"/>
      <c r="X10" s="370">
        <v>195.00488128185984</v>
      </c>
      <c r="Y10" s="373"/>
      <c r="Z10" s="370">
        <v>174.89760520677612</v>
      </c>
      <c r="AA10" s="373"/>
      <c r="AB10" s="370">
        <v>159.76484309405936</v>
      </c>
      <c r="AC10" s="373"/>
      <c r="AD10" s="370">
        <v>151.94268369807452</v>
      </c>
      <c r="AE10" s="373"/>
      <c r="AF10" s="370">
        <v>165.06752125964627</v>
      </c>
      <c r="AG10" s="373"/>
      <c r="AH10" s="370">
        <v>161.91994329016623</v>
      </c>
      <c r="AI10" s="373"/>
      <c r="AJ10" s="370">
        <v>149.51435870410745</v>
      </c>
      <c r="AK10" s="373"/>
      <c r="AL10" s="370">
        <v>143.55639203908223</v>
      </c>
      <c r="AM10" s="373"/>
      <c r="AN10" s="370">
        <v>133.05402190641067</v>
      </c>
      <c r="AO10" s="373"/>
      <c r="AP10" s="370">
        <v>132.3294278599227</v>
      </c>
      <c r="AQ10" s="373"/>
      <c r="AR10" s="370">
        <v>124.2952638145801</v>
      </c>
      <c r="AS10" s="373"/>
      <c r="AT10" s="370">
        <v>114.26781130743895</v>
      </c>
      <c r="AU10" s="373"/>
      <c r="AV10" s="370">
        <v>108.26383233400004</v>
      </c>
      <c r="AW10" s="373"/>
      <c r="AX10" s="370">
        <v>105.74002069631668</v>
      </c>
      <c r="AY10" s="373"/>
      <c r="AZ10" s="370">
        <v>91.311242659035301</v>
      </c>
      <c r="BA10" s="373"/>
      <c r="BB10" s="370">
        <v>89.231042686284567</v>
      </c>
      <c r="BC10" s="373"/>
      <c r="BD10" s="370">
        <v>67.115288498428853</v>
      </c>
      <c r="BE10" s="373"/>
      <c r="BF10" s="370">
        <v>72.576141820195346</v>
      </c>
      <c r="BG10" s="373"/>
      <c r="BH10" s="370">
        <v>65.737658528983204</v>
      </c>
      <c r="BI10" s="373"/>
      <c r="BJ10" s="370">
        <v>60.918703292828987</v>
      </c>
      <c r="BK10" s="373"/>
      <c r="BL10" s="371">
        <v>34.14941776149935</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11688.150087509985</v>
      </c>
      <c r="G11" s="373"/>
      <c r="H11" s="370">
        <v>11597.43292696135</v>
      </c>
      <c r="I11" s="373"/>
      <c r="J11" s="370">
        <v>11686.70051746673</v>
      </c>
      <c r="K11" s="373"/>
      <c r="L11" s="370">
        <v>11760.138179764665</v>
      </c>
      <c r="M11" s="373"/>
      <c r="N11" s="370">
        <v>11877.524436262907</v>
      </c>
      <c r="O11" s="373"/>
      <c r="P11" s="370">
        <v>13300.818009081629</v>
      </c>
      <c r="Q11" s="373"/>
      <c r="R11" s="370">
        <v>14236.528023043282</v>
      </c>
      <c r="S11" s="373"/>
      <c r="T11" s="370">
        <v>11868.301992495537</v>
      </c>
      <c r="U11" s="373"/>
      <c r="V11" s="370">
        <v>9585.8563309504352</v>
      </c>
      <c r="W11" s="373"/>
      <c r="X11" s="370">
        <v>7543.5115154983041</v>
      </c>
      <c r="Y11" s="373"/>
      <c r="Z11" s="370">
        <v>5808.4554394497527</v>
      </c>
      <c r="AA11" s="373"/>
      <c r="AB11" s="370">
        <v>5226.5521932528682</v>
      </c>
      <c r="AC11" s="373"/>
      <c r="AD11" s="370">
        <v>4434.4877999427299</v>
      </c>
      <c r="AE11" s="373"/>
      <c r="AF11" s="370">
        <v>4156.64927043227</v>
      </c>
      <c r="AG11" s="373"/>
      <c r="AH11" s="370">
        <v>3825.0028102447036</v>
      </c>
      <c r="AI11" s="373"/>
      <c r="AJ11" s="370">
        <v>3714.148832565661</v>
      </c>
      <c r="AK11" s="373"/>
      <c r="AL11" s="370">
        <v>3557.0923341586795</v>
      </c>
      <c r="AM11" s="373"/>
      <c r="AN11" s="370">
        <v>3582.2300061667229</v>
      </c>
      <c r="AO11" s="373"/>
      <c r="AP11" s="370">
        <v>3459.654381263219</v>
      </c>
      <c r="AQ11" s="373"/>
      <c r="AR11" s="370">
        <v>3350.3773910860291</v>
      </c>
      <c r="AS11" s="373"/>
      <c r="AT11" s="370">
        <v>3260.0556191076957</v>
      </c>
      <c r="AU11" s="373"/>
      <c r="AV11" s="370">
        <v>3095.6711394652716</v>
      </c>
      <c r="AW11" s="373"/>
      <c r="AX11" s="370">
        <v>2980.4832122182725</v>
      </c>
      <c r="AY11" s="373"/>
      <c r="AZ11" s="370">
        <v>2997.9500599721523</v>
      </c>
      <c r="BA11" s="373"/>
      <c r="BB11" s="370">
        <v>2807.7274232254772</v>
      </c>
      <c r="BC11" s="373"/>
      <c r="BD11" s="370">
        <v>2488.9573034113459</v>
      </c>
      <c r="BE11" s="373"/>
      <c r="BF11" s="370">
        <v>2624.3976274580573</v>
      </c>
      <c r="BG11" s="373"/>
      <c r="BH11" s="370">
        <v>2443.604009736182</v>
      </c>
      <c r="BI11" s="373"/>
      <c r="BJ11" s="370">
        <v>2347.8346677336453</v>
      </c>
      <c r="BK11" s="373"/>
      <c r="BL11" s="371">
        <v>2367.8888150705043</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1412.2673929343</v>
      </c>
      <c r="G12" s="373"/>
      <c r="H12" s="378">
        <v>1400.6440127523347</v>
      </c>
      <c r="I12" s="373"/>
      <c r="J12" s="378">
        <v>1360.5037380992874</v>
      </c>
      <c r="K12" s="373"/>
      <c r="L12" s="378">
        <v>1381.8028828983324</v>
      </c>
      <c r="M12" s="373"/>
      <c r="N12" s="378">
        <v>1421.4732605779377</v>
      </c>
      <c r="O12" s="373"/>
      <c r="P12" s="378">
        <v>1355.8040336441613</v>
      </c>
      <c r="Q12" s="373"/>
      <c r="R12" s="378">
        <v>1502.0549482555443</v>
      </c>
      <c r="S12" s="373"/>
      <c r="T12" s="378">
        <v>1372.9583300152888</v>
      </c>
      <c r="U12" s="373"/>
      <c r="V12" s="378">
        <v>1261.1877475110307</v>
      </c>
      <c r="W12" s="373"/>
      <c r="X12" s="378">
        <v>1292.4401228707634</v>
      </c>
      <c r="Y12" s="373"/>
      <c r="Z12" s="378">
        <v>1289.8079893951451</v>
      </c>
      <c r="AA12" s="373"/>
      <c r="AB12" s="378">
        <v>1213.7976839762373</v>
      </c>
      <c r="AC12" s="373"/>
      <c r="AD12" s="378">
        <v>1199.8693621352534</v>
      </c>
      <c r="AE12" s="373"/>
      <c r="AF12" s="378">
        <v>1204.1479990667735</v>
      </c>
      <c r="AG12" s="373"/>
      <c r="AH12" s="378">
        <v>1179.645017625573</v>
      </c>
      <c r="AI12" s="373"/>
      <c r="AJ12" s="378">
        <v>1096.0166223516867</v>
      </c>
      <c r="AK12" s="373"/>
      <c r="AL12" s="378">
        <v>1094.4037346031598</v>
      </c>
      <c r="AM12" s="373"/>
      <c r="AN12" s="378">
        <v>1136.6264395074902</v>
      </c>
      <c r="AO12" s="373"/>
      <c r="AP12" s="378">
        <v>1096.6952955429276</v>
      </c>
      <c r="AQ12" s="373"/>
      <c r="AR12" s="378">
        <v>1122.396220016901</v>
      </c>
      <c r="AS12" s="373"/>
      <c r="AT12" s="378">
        <v>1120.2127511537421</v>
      </c>
      <c r="AU12" s="373"/>
      <c r="AV12" s="378">
        <v>1148.41709313924</v>
      </c>
      <c r="AW12" s="373"/>
      <c r="AX12" s="378">
        <v>1108.7890024477899</v>
      </c>
      <c r="AY12" s="373"/>
      <c r="AZ12" s="378">
        <v>1146.8448811367082</v>
      </c>
      <c r="BA12" s="373"/>
      <c r="BB12" s="378">
        <v>1141.6817903793649</v>
      </c>
      <c r="BC12" s="373"/>
      <c r="BD12" s="378">
        <v>1141.4790346567279</v>
      </c>
      <c r="BE12" s="373"/>
      <c r="BF12" s="378">
        <v>1088.4322992349248</v>
      </c>
      <c r="BG12" s="373"/>
      <c r="BH12" s="378">
        <v>1131.0940598710602</v>
      </c>
      <c r="BI12" s="373"/>
      <c r="BJ12" s="378">
        <v>1138.535916582123</v>
      </c>
      <c r="BK12" s="373"/>
      <c r="BL12" s="379">
        <v>1119.6652767779344</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74.396854931602149</v>
      </c>
      <c r="G13" s="373"/>
      <c r="H13" s="378">
        <v>74.444259135027195</v>
      </c>
      <c r="I13" s="373"/>
      <c r="J13" s="378">
        <v>68.845898104699216</v>
      </c>
      <c r="K13" s="373"/>
      <c r="L13" s="378">
        <v>66.872174350290237</v>
      </c>
      <c r="M13" s="373"/>
      <c r="N13" s="378">
        <v>16.118103310662843</v>
      </c>
      <c r="O13" s="373"/>
      <c r="P13" s="378">
        <v>69.776899610633393</v>
      </c>
      <c r="Q13" s="373"/>
      <c r="R13" s="378">
        <v>65.61232106900836</v>
      </c>
      <c r="S13" s="373"/>
      <c r="T13" s="378">
        <v>52.676655483560133</v>
      </c>
      <c r="U13" s="373"/>
      <c r="V13" s="378">
        <v>44.972852822578211</v>
      </c>
      <c r="W13" s="373"/>
      <c r="X13" s="378">
        <v>37.158897653295391</v>
      </c>
      <c r="Y13" s="373"/>
      <c r="Z13" s="378">
        <v>36.320840584848355</v>
      </c>
      <c r="AA13" s="373"/>
      <c r="AB13" s="378">
        <v>27.371789447359156</v>
      </c>
      <c r="AC13" s="373"/>
      <c r="AD13" s="378">
        <v>26.543571298481194</v>
      </c>
      <c r="AE13" s="373"/>
      <c r="AF13" s="378">
        <v>21.293209829283082</v>
      </c>
      <c r="AG13" s="373"/>
      <c r="AH13" s="378">
        <v>12.690955897270651</v>
      </c>
      <c r="AI13" s="373"/>
      <c r="AJ13" s="378">
        <v>14.077380328795279</v>
      </c>
      <c r="AK13" s="373"/>
      <c r="AL13" s="378">
        <v>10.735904281969102</v>
      </c>
      <c r="AM13" s="373"/>
      <c r="AN13" s="378">
        <v>11.493756690014955</v>
      </c>
      <c r="AO13" s="373"/>
      <c r="AP13" s="378">
        <v>6.1378897995635882</v>
      </c>
      <c r="AQ13" s="373"/>
      <c r="AR13" s="378">
        <v>7.0213205518960455</v>
      </c>
      <c r="AS13" s="373"/>
      <c r="AT13" s="378">
        <v>7.0440902238130434</v>
      </c>
      <c r="AU13" s="373"/>
      <c r="AV13" s="378">
        <v>7.4494398408629419</v>
      </c>
      <c r="AW13" s="373"/>
      <c r="AX13" s="378">
        <v>7.1198065365200849</v>
      </c>
      <c r="AY13" s="373"/>
      <c r="AZ13" s="378">
        <v>7.6112345682605573</v>
      </c>
      <c r="BA13" s="373"/>
      <c r="BB13" s="378">
        <v>6.7353419369393013</v>
      </c>
      <c r="BC13" s="373"/>
      <c r="BD13" s="378">
        <v>6.0299530929029919</v>
      </c>
      <c r="BE13" s="373"/>
      <c r="BF13" s="378">
        <v>7.000819834066542</v>
      </c>
      <c r="BG13" s="373"/>
      <c r="BH13" s="378">
        <v>4.8511815578076254</v>
      </c>
      <c r="BI13" s="373"/>
      <c r="BJ13" s="378">
        <v>5.0208267974990095</v>
      </c>
      <c r="BK13" s="373"/>
      <c r="BL13" s="379">
        <v>5.6493621652948729</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8"/>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521.23918801025104</v>
      </c>
      <c r="G15" s="373"/>
      <c r="H15" s="374">
        <v>529.36848954519883</v>
      </c>
      <c r="I15" s="373"/>
      <c r="J15" s="374">
        <v>504.72519852142119</v>
      </c>
      <c r="K15" s="373"/>
      <c r="L15" s="374">
        <v>444.62242959199733</v>
      </c>
      <c r="M15" s="373"/>
      <c r="N15" s="374">
        <v>649.91335090359314</v>
      </c>
      <c r="O15" s="373"/>
      <c r="P15" s="374">
        <v>462.12050415469685</v>
      </c>
      <c r="Q15" s="373"/>
      <c r="R15" s="374">
        <v>514.23902844299255</v>
      </c>
      <c r="S15" s="373"/>
      <c r="T15" s="374">
        <v>430.71726134938967</v>
      </c>
      <c r="U15" s="373"/>
      <c r="V15" s="374">
        <v>366.60306993688818</v>
      </c>
      <c r="W15" s="373"/>
      <c r="X15" s="374">
        <v>311.68862534604369</v>
      </c>
      <c r="Y15" s="373"/>
      <c r="Z15" s="374">
        <v>270.58616019544178</v>
      </c>
      <c r="AA15" s="373"/>
      <c r="AB15" s="374">
        <v>232.56943187325385</v>
      </c>
      <c r="AC15" s="373"/>
      <c r="AD15" s="374">
        <v>235.61937327102581</v>
      </c>
      <c r="AE15" s="373"/>
      <c r="AF15" s="374">
        <v>144.30707245545801</v>
      </c>
      <c r="AG15" s="373"/>
      <c r="AH15" s="374">
        <v>128.21828641165021</v>
      </c>
      <c r="AI15" s="373"/>
      <c r="AJ15" s="374">
        <v>119.95220235358508</v>
      </c>
      <c r="AK15" s="373"/>
      <c r="AL15" s="374">
        <v>110.83304759874251</v>
      </c>
      <c r="AM15" s="373"/>
      <c r="AN15" s="374">
        <v>115.76394271635242</v>
      </c>
      <c r="AO15" s="373"/>
      <c r="AP15" s="374">
        <v>80.045776792623926</v>
      </c>
      <c r="AQ15" s="373"/>
      <c r="AR15" s="374">
        <v>79.134543070879616</v>
      </c>
      <c r="AS15" s="373"/>
      <c r="AT15" s="374">
        <v>69.547403743362707</v>
      </c>
      <c r="AU15" s="373"/>
      <c r="AV15" s="374">
        <v>39.271820298921234</v>
      </c>
      <c r="AW15" s="373"/>
      <c r="AX15" s="374">
        <v>76.611954153718585</v>
      </c>
      <c r="AY15" s="373"/>
      <c r="AZ15" s="374">
        <v>84.568562044306077</v>
      </c>
      <c r="BA15" s="373"/>
      <c r="BB15" s="374">
        <v>87.943979436194468</v>
      </c>
      <c r="BC15" s="373"/>
      <c r="BD15" s="374">
        <v>81.67421441779571</v>
      </c>
      <c r="BE15" s="373"/>
      <c r="BF15" s="374">
        <v>85.187550314826865</v>
      </c>
      <c r="BG15" s="373"/>
      <c r="BH15" s="374">
        <v>80.458116033471867</v>
      </c>
      <c r="BI15" s="373"/>
      <c r="BJ15" s="374">
        <v>84.116367404941812</v>
      </c>
      <c r="BK15" s="373"/>
      <c r="BL15" s="375">
        <v>89.503680233942987</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378.05543456654584</v>
      </c>
      <c r="G16" s="373"/>
      <c r="H16" s="374">
        <v>369.6295172740875</v>
      </c>
      <c r="I16" s="373"/>
      <c r="J16" s="374">
        <v>410.2325692961922</v>
      </c>
      <c r="K16" s="373"/>
      <c r="L16" s="374">
        <v>423.10537504411275</v>
      </c>
      <c r="M16" s="373"/>
      <c r="N16" s="374">
        <v>323.33436526057471</v>
      </c>
      <c r="O16" s="373"/>
      <c r="P16" s="374">
        <v>383.11464544481777</v>
      </c>
      <c r="Q16" s="373"/>
      <c r="R16" s="374">
        <v>378.72536169799571</v>
      </c>
      <c r="S16" s="373"/>
      <c r="T16" s="374">
        <v>294.57070955021936</v>
      </c>
      <c r="U16" s="373"/>
      <c r="V16" s="374">
        <v>263.20445462695682</v>
      </c>
      <c r="W16" s="373"/>
      <c r="X16" s="374">
        <v>407.54822108170606</v>
      </c>
      <c r="Y16" s="373"/>
      <c r="Z16" s="374">
        <v>326.83620640547889</v>
      </c>
      <c r="AA16" s="373"/>
      <c r="AB16" s="374">
        <v>246.46065304235111</v>
      </c>
      <c r="AC16" s="373"/>
      <c r="AD16" s="374">
        <v>92.116398719238489</v>
      </c>
      <c r="AE16" s="373"/>
      <c r="AF16" s="374">
        <v>77.133944114709507</v>
      </c>
      <c r="AG16" s="373"/>
      <c r="AH16" s="374">
        <v>138.26088125776255</v>
      </c>
      <c r="AI16" s="373"/>
      <c r="AJ16" s="374">
        <v>120.75443463984064</v>
      </c>
      <c r="AK16" s="373"/>
      <c r="AL16" s="374">
        <v>159.17092928713362</v>
      </c>
      <c r="AM16" s="373"/>
      <c r="AN16" s="374">
        <v>159.17779312721336</v>
      </c>
      <c r="AO16" s="373"/>
      <c r="AP16" s="374">
        <v>188.17457427778595</v>
      </c>
      <c r="AQ16" s="373"/>
      <c r="AR16" s="374">
        <v>128.10637439430079</v>
      </c>
      <c r="AS16" s="373"/>
      <c r="AT16" s="374">
        <v>107.1541713404818</v>
      </c>
      <c r="AU16" s="373"/>
      <c r="AV16" s="374">
        <v>89.260584468674452</v>
      </c>
      <c r="AW16" s="373"/>
      <c r="AX16" s="374">
        <v>76.609828897803055</v>
      </c>
      <c r="AY16" s="373"/>
      <c r="AZ16" s="374">
        <v>81.293603308119202</v>
      </c>
      <c r="BA16" s="373"/>
      <c r="BB16" s="374">
        <v>78.81726118412513</v>
      </c>
      <c r="BC16" s="373"/>
      <c r="BD16" s="374">
        <v>88.523073366571367</v>
      </c>
      <c r="BE16" s="373"/>
      <c r="BF16" s="374">
        <v>94.807119604231076</v>
      </c>
      <c r="BG16" s="373"/>
      <c r="BH16" s="374">
        <v>88.877722060242078</v>
      </c>
      <c r="BI16" s="373"/>
      <c r="BJ16" s="374">
        <v>76.085284501318625</v>
      </c>
      <c r="BK16" s="373"/>
      <c r="BL16" s="375">
        <v>44.658257764628843</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36.427874677673422</v>
      </c>
      <c r="G17" s="373"/>
      <c r="H17" s="374">
        <v>42.116144378025595</v>
      </c>
      <c r="I17" s="373"/>
      <c r="J17" s="374">
        <v>30.347586592743081</v>
      </c>
      <c r="K17" s="373"/>
      <c r="L17" s="374">
        <v>30.046258404156809</v>
      </c>
      <c r="M17" s="373"/>
      <c r="N17" s="374">
        <v>68.735529730059227</v>
      </c>
      <c r="O17" s="373"/>
      <c r="P17" s="374">
        <v>17.580257447804559</v>
      </c>
      <c r="Q17" s="373"/>
      <c r="R17" s="374">
        <v>13.046441409361259</v>
      </c>
      <c r="S17" s="373"/>
      <c r="T17" s="374">
        <v>13.002647551049188</v>
      </c>
      <c r="U17" s="373"/>
      <c r="V17" s="374">
        <v>16.533623915966771</v>
      </c>
      <c r="W17" s="373"/>
      <c r="X17" s="374">
        <v>15.638710765267335</v>
      </c>
      <c r="Y17" s="373"/>
      <c r="Z17" s="374">
        <v>15.23848221973973</v>
      </c>
      <c r="AA17" s="373"/>
      <c r="AB17" s="374">
        <v>13.623869890504078</v>
      </c>
      <c r="AC17" s="373"/>
      <c r="AD17" s="374">
        <v>11.565430010044704</v>
      </c>
      <c r="AE17" s="373"/>
      <c r="AF17" s="374">
        <v>17.698061297487037</v>
      </c>
      <c r="AG17" s="373"/>
      <c r="AH17" s="374">
        <v>23.12422734947976</v>
      </c>
      <c r="AI17" s="373"/>
      <c r="AJ17" s="374">
        <v>7.8293279517743199</v>
      </c>
      <c r="AK17" s="373"/>
      <c r="AL17" s="374">
        <v>7.9597179764999746</v>
      </c>
      <c r="AM17" s="373"/>
      <c r="AN17" s="374">
        <v>6.9424895286621204</v>
      </c>
      <c r="AO17" s="373"/>
      <c r="AP17" s="374">
        <v>5.5239928611888303</v>
      </c>
      <c r="AQ17" s="373"/>
      <c r="AR17" s="374">
        <v>3.3553421981976217</v>
      </c>
      <c r="AS17" s="373"/>
      <c r="AT17" s="374">
        <v>2.821732410857857</v>
      </c>
      <c r="AU17" s="373"/>
      <c r="AV17" s="374">
        <v>3.6552881464737057</v>
      </c>
      <c r="AW17" s="373"/>
      <c r="AX17" s="374">
        <v>3.1040394348553297</v>
      </c>
      <c r="AY17" s="373"/>
      <c r="AZ17" s="374">
        <v>4.0780383664072213</v>
      </c>
      <c r="BA17" s="373"/>
      <c r="BB17" s="374">
        <v>4.0220815282443256</v>
      </c>
      <c r="BC17" s="373"/>
      <c r="BD17" s="374">
        <v>3.2885207723964767</v>
      </c>
      <c r="BE17" s="373"/>
      <c r="BF17" s="374">
        <v>3.6809614479038588</v>
      </c>
      <c r="BG17" s="373"/>
      <c r="BH17" s="374">
        <v>2.7652252059459927</v>
      </c>
      <c r="BI17" s="373"/>
      <c r="BJ17" s="374">
        <v>3.1442530643549969</v>
      </c>
      <c r="BK17" s="373"/>
      <c r="BL17" s="375">
        <v>2.8962021619493701</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309.56740368100526</v>
      </c>
      <c r="G18" s="373"/>
      <c r="H18" s="378">
        <v>307.45555313475757</v>
      </c>
      <c r="I18" s="373"/>
      <c r="J18" s="378">
        <v>311.69578280779655</v>
      </c>
      <c r="K18" s="373"/>
      <c r="L18" s="378">
        <v>320.49794930945518</v>
      </c>
      <c r="M18" s="373"/>
      <c r="N18" s="378">
        <v>302.85621363203597</v>
      </c>
      <c r="O18" s="373"/>
      <c r="P18" s="378">
        <v>695.33892688764331</v>
      </c>
      <c r="Q18" s="373" t="s">
        <v>357</v>
      </c>
      <c r="R18" s="378">
        <v>266.0689141040566</v>
      </c>
      <c r="S18" s="373"/>
      <c r="T18" s="378">
        <v>267.00001336207418</v>
      </c>
      <c r="U18" s="373"/>
      <c r="V18" s="378">
        <v>363.1964143105215</v>
      </c>
      <c r="W18" s="373"/>
      <c r="X18" s="378">
        <v>355.95008563268249</v>
      </c>
      <c r="Y18" s="373"/>
      <c r="Z18" s="378">
        <v>314.26831594908998</v>
      </c>
      <c r="AA18" s="373"/>
      <c r="AB18" s="378">
        <v>273.43603737479827</v>
      </c>
      <c r="AC18" s="373"/>
      <c r="AD18" s="378">
        <v>227.33971631638545</v>
      </c>
      <c r="AE18" s="373"/>
      <c r="AF18" s="378">
        <v>192.96834086779688</v>
      </c>
      <c r="AG18" s="373"/>
      <c r="AH18" s="378">
        <v>195.96042980430283</v>
      </c>
      <c r="AI18" s="373"/>
      <c r="AJ18" s="378">
        <v>192.6424911041386</v>
      </c>
      <c r="AK18" s="373"/>
      <c r="AL18" s="378">
        <v>141.93304217011703</v>
      </c>
      <c r="AM18" s="373"/>
      <c r="AN18" s="378">
        <v>117.44040773025856</v>
      </c>
      <c r="AO18" s="373"/>
      <c r="AP18" s="378">
        <v>122.89438176662267</v>
      </c>
      <c r="AQ18" s="373"/>
      <c r="AR18" s="378">
        <v>83.088404176437493</v>
      </c>
      <c r="AS18" s="373"/>
      <c r="AT18" s="378">
        <v>85.926018910800181</v>
      </c>
      <c r="AU18" s="373"/>
      <c r="AV18" s="378">
        <v>118.07851596660491</v>
      </c>
      <c r="AW18" s="373"/>
      <c r="AX18" s="378">
        <v>125.67630355451867</v>
      </c>
      <c r="AY18" s="373"/>
      <c r="AZ18" s="378">
        <v>135.13127505328416</v>
      </c>
      <c r="BA18" s="373"/>
      <c r="BB18" s="378">
        <v>123.47924930150184</v>
      </c>
      <c r="BC18" s="373"/>
      <c r="BD18" s="378">
        <v>115.72001867302409</v>
      </c>
      <c r="BE18" s="373"/>
      <c r="BF18" s="378">
        <v>115.97371854451544</v>
      </c>
      <c r="BG18" s="373"/>
      <c r="BH18" s="378">
        <v>135.46194694131719</v>
      </c>
      <c r="BI18" s="373"/>
      <c r="BJ18" s="378">
        <v>105.18013789442254</v>
      </c>
      <c r="BK18" s="373"/>
      <c r="BL18" s="379">
        <v>78.944093125757234</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656.50745377757096</v>
      </c>
      <c r="G19" s="373"/>
      <c r="H19" s="378">
        <v>668.17643525128506</v>
      </c>
      <c r="I19" s="373"/>
      <c r="J19" s="378">
        <v>671.58448832499448</v>
      </c>
      <c r="K19" s="373"/>
      <c r="L19" s="378">
        <v>633.17774977809268</v>
      </c>
      <c r="M19" s="373"/>
      <c r="N19" s="378">
        <v>586.31986553982154</v>
      </c>
      <c r="O19" s="373"/>
      <c r="P19" s="378">
        <v>606.17402217884216</v>
      </c>
      <c r="Q19" s="373"/>
      <c r="R19" s="378">
        <v>557.94981038991307</v>
      </c>
      <c r="S19" s="373"/>
      <c r="T19" s="378">
        <v>522.99864886228386</v>
      </c>
      <c r="U19" s="373"/>
      <c r="V19" s="378">
        <v>442.56535572100199</v>
      </c>
      <c r="W19" s="373"/>
      <c r="X19" s="378">
        <v>805.11158631739909</v>
      </c>
      <c r="Y19" s="373" t="s">
        <v>357</v>
      </c>
      <c r="Z19" s="378">
        <v>369.85301947968196</v>
      </c>
      <c r="AA19" s="373"/>
      <c r="AB19" s="378">
        <v>316.07981565824105</v>
      </c>
      <c r="AC19" s="373"/>
      <c r="AD19" s="378">
        <v>209.96916462864937</v>
      </c>
      <c r="AE19" s="373"/>
      <c r="AF19" s="378">
        <v>195.16705616737895</v>
      </c>
      <c r="AG19" s="373"/>
      <c r="AH19" s="378">
        <v>191.63712049027902</v>
      </c>
      <c r="AI19" s="373"/>
      <c r="AJ19" s="378">
        <v>157.992477842521</v>
      </c>
      <c r="AK19" s="373"/>
      <c r="AL19" s="378">
        <v>215.38702495563842</v>
      </c>
      <c r="AM19" s="373"/>
      <c r="AN19" s="378">
        <v>248.46523022890622</v>
      </c>
      <c r="AO19" s="373"/>
      <c r="AP19" s="378">
        <v>267.84860482163077</v>
      </c>
      <c r="AQ19" s="373"/>
      <c r="AR19" s="378">
        <v>236.67998167000212</v>
      </c>
      <c r="AS19" s="373"/>
      <c r="AT19" s="378">
        <v>249.89476870309065</v>
      </c>
      <c r="AU19" s="373"/>
      <c r="AV19" s="378">
        <v>204.64764165601312</v>
      </c>
      <c r="AW19" s="373"/>
      <c r="AX19" s="378">
        <v>215.89548593916516</v>
      </c>
      <c r="AY19" s="373"/>
      <c r="AZ19" s="378">
        <v>207.02646709130283</v>
      </c>
      <c r="BA19" s="373"/>
      <c r="BB19" s="378">
        <v>233.72638800093137</v>
      </c>
      <c r="BC19" s="373"/>
      <c r="BD19" s="378">
        <v>215.71964971142773</v>
      </c>
      <c r="BE19" s="373"/>
      <c r="BF19" s="378">
        <v>224.81438997862662</v>
      </c>
      <c r="BG19" s="373"/>
      <c r="BH19" s="378">
        <v>153.15598259807092</v>
      </c>
      <c r="BI19" s="373"/>
      <c r="BJ19" s="378">
        <v>122.00252766173925</v>
      </c>
      <c r="BK19" s="373"/>
      <c r="BL19" s="379">
        <v>135.59396963596939</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9.8981409150312949</v>
      </c>
      <c r="G20" s="373"/>
      <c r="H20" s="378">
        <v>10.142121134514332</v>
      </c>
      <c r="I20" s="373"/>
      <c r="J20" s="378">
        <v>10.462967011594289</v>
      </c>
      <c r="K20" s="373"/>
      <c r="L20" s="378">
        <v>8.6355003353758963</v>
      </c>
      <c r="M20" s="373"/>
      <c r="N20" s="378">
        <v>8.876308479068042</v>
      </c>
      <c r="O20" s="373"/>
      <c r="P20" s="378">
        <v>7.0355814364404701</v>
      </c>
      <c r="Q20" s="373"/>
      <c r="R20" s="378">
        <v>6.7435001052033599</v>
      </c>
      <c r="S20" s="373"/>
      <c r="T20" s="378">
        <v>5.2784727434392558</v>
      </c>
      <c r="U20" s="373"/>
      <c r="V20" s="378">
        <v>4.2813451432358187</v>
      </c>
      <c r="W20" s="373"/>
      <c r="X20" s="378">
        <v>2.8477820335281265</v>
      </c>
      <c r="Y20" s="373"/>
      <c r="Z20" s="378">
        <v>3.7994124445249562</v>
      </c>
      <c r="AA20" s="373"/>
      <c r="AB20" s="378">
        <v>3.0628438217678475</v>
      </c>
      <c r="AC20" s="373"/>
      <c r="AD20" s="378">
        <v>2.1368777770970433</v>
      </c>
      <c r="AE20" s="373"/>
      <c r="AF20" s="378">
        <v>3.0062886447041901</v>
      </c>
      <c r="AG20" s="373"/>
      <c r="AH20" s="378">
        <v>3.4152134813956851</v>
      </c>
      <c r="AI20" s="373"/>
      <c r="AJ20" s="378">
        <v>4.1307807514612493</v>
      </c>
      <c r="AK20" s="373"/>
      <c r="AL20" s="378">
        <v>3.588606513002417</v>
      </c>
      <c r="AM20" s="373"/>
      <c r="AN20" s="378">
        <v>3.6802391365043503</v>
      </c>
      <c r="AO20" s="373"/>
      <c r="AP20" s="378">
        <v>1.1590912613157016</v>
      </c>
      <c r="AQ20" s="373"/>
      <c r="AR20" s="378">
        <v>1.0399832105048947</v>
      </c>
      <c r="AS20" s="373"/>
      <c r="AT20" s="378">
        <v>1.1035235286116221</v>
      </c>
      <c r="AU20" s="373"/>
      <c r="AV20" s="378">
        <v>1.1873311345580417</v>
      </c>
      <c r="AW20" s="373"/>
      <c r="AX20" s="378">
        <v>1.2090293709317796</v>
      </c>
      <c r="AY20" s="373"/>
      <c r="AZ20" s="378">
        <v>1.1571400043973237</v>
      </c>
      <c r="BA20" s="373"/>
      <c r="BB20" s="378">
        <v>1.1795819891067201</v>
      </c>
      <c r="BC20" s="373"/>
      <c r="BD20" s="378">
        <v>1.3230708732025975</v>
      </c>
      <c r="BE20" s="373"/>
      <c r="BF20" s="378">
        <v>1.4302733681944202</v>
      </c>
      <c r="BG20" s="373"/>
      <c r="BH20" s="378">
        <v>1.0694123174592896</v>
      </c>
      <c r="BI20" s="373"/>
      <c r="BJ20" s="378">
        <v>1.0197017906795152</v>
      </c>
      <c r="BK20" s="373"/>
      <c r="BL20" s="379">
        <v>0.92692913032653967</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8"/>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12.717822511070088</v>
      </c>
      <c r="G22" s="373"/>
      <c r="H22" s="375">
        <v>10.567897615024556</v>
      </c>
      <c r="I22" s="373"/>
      <c r="J22" s="375">
        <v>11.352610309571608</v>
      </c>
      <c r="K22" s="373"/>
      <c r="L22" s="375">
        <v>11.947753779483337</v>
      </c>
      <c r="M22" s="373"/>
      <c r="N22" s="375">
        <v>14.317476713932685</v>
      </c>
      <c r="O22" s="373"/>
      <c r="P22" s="375">
        <v>12.280614893297143</v>
      </c>
      <c r="Q22" s="373"/>
      <c r="R22" s="375">
        <v>14.433573892152964</v>
      </c>
      <c r="S22" s="373"/>
      <c r="T22" s="375">
        <v>14.43230053620735</v>
      </c>
      <c r="U22" s="373"/>
      <c r="V22" s="375">
        <v>14.135784972877728</v>
      </c>
      <c r="W22" s="373"/>
      <c r="X22" s="375">
        <v>13.571040310357304</v>
      </c>
      <c r="Y22" s="373"/>
      <c r="Z22" s="375">
        <v>17.690035759141555</v>
      </c>
      <c r="AA22" s="373"/>
      <c r="AB22" s="375">
        <v>12.667059033743078</v>
      </c>
      <c r="AC22" s="373"/>
      <c r="AD22" s="375">
        <v>10.878976885275916</v>
      </c>
      <c r="AE22" s="373"/>
      <c r="AF22" s="375">
        <v>9.4981036738072735</v>
      </c>
      <c r="AG22" s="373"/>
      <c r="AH22" s="375">
        <v>9.1581987346806546</v>
      </c>
      <c r="AI22" s="373"/>
      <c r="AJ22" s="375">
        <v>11.31667911520719</v>
      </c>
      <c r="AK22" s="373"/>
      <c r="AL22" s="375">
        <v>10.450796838619874</v>
      </c>
      <c r="AM22" s="373"/>
      <c r="AN22" s="375">
        <v>12.867155854096051</v>
      </c>
      <c r="AO22" s="373"/>
      <c r="AP22" s="375">
        <v>3.8236227640718576</v>
      </c>
      <c r="AQ22" s="373"/>
      <c r="AR22" s="375">
        <v>5.8916655392167598</v>
      </c>
      <c r="AS22" s="373"/>
      <c r="AT22" s="375">
        <v>6.4523085706831482</v>
      </c>
      <c r="AU22" s="373"/>
      <c r="AV22" s="374">
        <v>6.2231920059754673</v>
      </c>
      <c r="AW22" s="373"/>
      <c r="AX22" s="374">
        <v>6.7851650028896593</v>
      </c>
      <c r="AY22" s="373"/>
      <c r="AZ22" s="374">
        <v>6.8917777078052218</v>
      </c>
      <c r="BA22" s="373"/>
      <c r="BB22" s="374">
        <v>7.3044301042722051</v>
      </c>
      <c r="BC22" s="373"/>
      <c r="BD22" s="374">
        <v>6.0991486378001012</v>
      </c>
      <c r="BE22" s="373"/>
      <c r="BF22" s="374">
        <v>6.9539261391433262</v>
      </c>
      <c r="BG22" s="373"/>
      <c r="BH22" s="374">
        <v>4.6381895166214857</v>
      </c>
      <c r="BI22" s="373"/>
      <c r="BJ22" s="374">
        <v>5.2255181332018319</v>
      </c>
      <c r="BK22" s="373"/>
      <c r="BL22" s="375">
        <v>6.639975197452233</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515.72774406706412</v>
      </c>
      <c r="G23" s="373"/>
      <c r="H23" s="375">
        <v>452.31486852630871</v>
      </c>
      <c r="I23" s="373"/>
      <c r="J23" s="375">
        <v>458.54394157537104</v>
      </c>
      <c r="K23" s="373"/>
      <c r="L23" s="375">
        <v>550.93793211980244</v>
      </c>
      <c r="M23" s="373"/>
      <c r="N23" s="375">
        <v>527.80673999746182</v>
      </c>
      <c r="O23" s="373"/>
      <c r="P23" s="375">
        <v>585.71740795756625</v>
      </c>
      <c r="Q23" s="373"/>
      <c r="R23" s="375">
        <v>494.79812264617914</v>
      </c>
      <c r="S23" s="373"/>
      <c r="T23" s="375">
        <v>448.0192282956873</v>
      </c>
      <c r="U23" s="373"/>
      <c r="V23" s="375">
        <v>445.55224426217018</v>
      </c>
      <c r="W23" s="373"/>
      <c r="X23" s="375">
        <v>377.8420010820841</v>
      </c>
      <c r="Y23" s="373"/>
      <c r="Z23" s="375">
        <v>356.2472401915046</v>
      </c>
      <c r="AA23" s="373"/>
      <c r="AB23" s="375">
        <v>315.19308455644148</v>
      </c>
      <c r="AC23" s="373"/>
      <c r="AD23" s="375">
        <v>320.76856972828034</v>
      </c>
      <c r="AE23" s="373"/>
      <c r="AF23" s="375">
        <v>329.1664742895934</v>
      </c>
      <c r="AG23" s="373"/>
      <c r="AH23" s="375">
        <v>277.90817797140744</v>
      </c>
      <c r="AI23" s="373"/>
      <c r="AJ23" s="375">
        <v>197.61325949863848</v>
      </c>
      <c r="AK23" s="373"/>
      <c r="AL23" s="375">
        <v>201.29412274233698</v>
      </c>
      <c r="AM23" s="373"/>
      <c r="AN23" s="375">
        <v>165.21859943940359</v>
      </c>
      <c r="AO23" s="373"/>
      <c r="AP23" s="375">
        <v>173.60919029634783</v>
      </c>
      <c r="AQ23" s="373"/>
      <c r="AR23" s="375">
        <v>241.1253915193509</v>
      </c>
      <c r="AS23" s="373"/>
      <c r="AT23" s="375">
        <v>199.47462992719443</v>
      </c>
      <c r="AU23" s="373"/>
      <c r="AV23" s="374">
        <v>184.09536417111289</v>
      </c>
      <c r="AW23" s="373"/>
      <c r="AX23" s="374">
        <v>108.73552110271608</v>
      </c>
      <c r="AY23" s="373"/>
      <c r="AZ23" s="374">
        <v>122.40232776133234</v>
      </c>
      <c r="BA23" s="373"/>
      <c r="BB23" s="374">
        <v>128.24395309266055</v>
      </c>
      <c r="BC23" s="373"/>
      <c r="BD23" s="374">
        <v>121.80311527043352</v>
      </c>
      <c r="BE23" s="373"/>
      <c r="BF23" s="374">
        <v>121.88210355655924</v>
      </c>
      <c r="BG23" s="373"/>
      <c r="BH23" s="374">
        <v>117.99905534078728</v>
      </c>
      <c r="BI23" s="373"/>
      <c r="BJ23" s="374">
        <v>132.95588122557726</v>
      </c>
      <c r="BK23" s="373"/>
      <c r="BL23" s="375">
        <v>125.16315626171436</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8"/>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7156.7895625861211</v>
      </c>
      <c r="G25" s="373"/>
      <c r="H25" s="375">
        <v>7098.4002508376989</v>
      </c>
      <c r="I25" s="373"/>
      <c r="J25" s="375">
        <v>7167.6717419730185</v>
      </c>
      <c r="K25" s="373"/>
      <c r="L25" s="375">
        <v>7201.7868795803843</v>
      </c>
      <c r="M25" s="373"/>
      <c r="N25" s="375">
        <v>7508.2230152730053</v>
      </c>
      <c r="O25" s="373"/>
      <c r="P25" s="375">
        <v>8549.6153231119151</v>
      </c>
      <c r="Q25" s="373"/>
      <c r="R25" s="375">
        <v>9778.6170379659088</v>
      </c>
      <c r="S25" s="373"/>
      <c r="T25" s="375">
        <v>7919.7813512164994</v>
      </c>
      <c r="U25" s="373"/>
      <c r="V25" s="375">
        <v>5882.8205159437985</v>
      </c>
      <c r="W25" s="373"/>
      <c r="X25" s="375">
        <v>3488.4490789506854</v>
      </c>
      <c r="Y25" s="373"/>
      <c r="Z25" s="375">
        <v>2470.821853683387</v>
      </c>
      <c r="AA25" s="373"/>
      <c r="AB25" s="375">
        <v>2291.5632708986122</v>
      </c>
      <c r="AC25" s="373"/>
      <c r="AD25" s="375">
        <v>1804.4784322981345</v>
      </c>
      <c r="AE25" s="373"/>
      <c r="AF25" s="375">
        <v>1731.7289344580283</v>
      </c>
      <c r="AG25" s="373"/>
      <c r="AH25" s="375">
        <v>1487.3386684107231</v>
      </c>
      <c r="AI25" s="373"/>
      <c r="AJ25" s="375">
        <v>1598.6994048214417</v>
      </c>
      <c r="AK25" s="373"/>
      <c r="AL25" s="375">
        <v>1423.9908622302819</v>
      </c>
      <c r="AM25" s="373"/>
      <c r="AN25" s="375">
        <v>1427.5138742686649</v>
      </c>
      <c r="AO25" s="373"/>
      <c r="AP25" s="375">
        <v>1418.1321368619519</v>
      </c>
      <c r="AQ25" s="373"/>
      <c r="AR25" s="375">
        <v>1341.076333992223</v>
      </c>
      <c r="AS25" s="373"/>
      <c r="AT25" s="375">
        <v>1305.3032416988624</v>
      </c>
      <c r="AU25" s="373"/>
      <c r="AV25" s="374">
        <v>1160.2446216912622</v>
      </c>
      <c r="AW25" s="373"/>
      <c r="AX25" s="374">
        <v>1120.0328868664756</v>
      </c>
      <c r="AY25" s="373"/>
      <c r="AZ25" s="374">
        <v>1081.5680247586738</v>
      </c>
      <c r="BA25" s="373"/>
      <c r="BB25" s="374">
        <v>879.17420561886763</v>
      </c>
      <c r="BC25" s="373"/>
      <c r="BD25" s="374">
        <v>594.44334586261471</v>
      </c>
      <c r="BE25" s="373"/>
      <c r="BF25" s="374">
        <v>740.25927190982202</v>
      </c>
      <c r="BG25" s="373"/>
      <c r="BH25" s="374">
        <v>624.05212081745515</v>
      </c>
      <c r="BI25" s="373"/>
      <c r="BJ25" s="374">
        <v>571.16917887991065</v>
      </c>
      <c r="BK25" s="373"/>
      <c r="BL25" s="375">
        <v>642.97190361892342</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79.557772373886252</v>
      </c>
      <c r="G26" s="373"/>
      <c r="H26" s="374">
        <v>93.354560077073714</v>
      </c>
      <c r="I26" s="373"/>
      <c r="J26" s="374">
        <v>102.77901404469912</v>
      </c>
      <c r="K26" s="373"/>
      <c r="L26" s="374">
        <v>99.447695515499845</v>
      </c>
      <c r="M26" s="373"/>
      <c r="N26" s="374">
        <v>83.808856624289163</v>
      </c>
      <c r="O26" s="373"/>
      <c r="P26" s="374">
        <v>80.530699009234709</v>
      </c>
      <c r="Q26" s="373"/>
      <c r="R26" s="374">
        <v>101.05631632598269</v>
      </c>
      <c r="S26" s="373"/>
      <c r="T26" s="374">
        <v>90.168897812577484</v>
      </c>
      <c r="U26" s="373"/>
      <c r="V26" s="374">
        <v>104.05776177415107</v>
      </c>
      <c r="W26" s="373"/>
      <c r="X26" s="374">
        <v>111.11555141917751</v>
      </c>
      <c r="Y26" s="373"/>
      <c r="Z26" s="374">
        <v>74.57238494932399</v>
      </c>
      <c r="AA26" s="373"/>
      <c r="AB26" s="374">
        <v>49.785528322338124</v>
      </c>
      <c r="AC26" s="373"/>
      <c r="AD26" s="374">
        <v>56.130297002329925</v>
      </c>
      <c r="AE26" s="373"/>
      <c r="AF26" s="374">
        <v>53.577099342460905</v>
      </c>
      <c r="AG26" s="373"/>
      <c r="AH26" s="374">
        <v>32.03860459440282</v>
      </c>
      <c r="AI26" s="373"/>
      <c r="AJ26" s="374">
        <v>34.671715852287207</v>
      </c>
      <c r="AK26" s="373"/>
      <c r="AL26" s="374">
        <v>33.785943508993206</v>
      </c>
      <c r="AM26" s="373"/>
      <c r="AN26" s="374">
        <v>38.446364585615875</v>
      </c>
      <c r="AO26" s="373"/>
      <c r="AP26" s="374">
        <v>23.026103862734168</v>
      </c>
      <c r="AQ26" s="373"/>
      <c r="AR26" s="374">
        <v>24.193028020786038</v>
      </c>
      <c r="AS26" s="373"/>
      <c r="AT26" s="374">
        <v>27.237452489995754</v>
      </c>
      <c r="AU26" s="373"/>
      <c r="AV26" s="374">
        <v>32.826173052261289</v>
      </c>
      <c r="AW26" s="373"/>
      <c r="AX26" s="374">
        <v>61.599795642958867</v>
      </c>
      <c r="AY26" s="373"/>
      <c r="AZ26" s="374">
        <v>31.280851122814987</v>
      </c>
      <c r="BA26" s="373"/>
      <c r="BB26" s="374">
        <v>33.139799920865201</v>
      </c>
      <c r="BC26" s="373"/>
      <c r="BD26" s="374">
        <v>31.406785703405674</v>
      </c>
      <c r="BE26" s="373"/>
      <c r="BF26" s="374">
        <v>33.499309197058196</v>
      </c>
      <c r="BG26" s="373"/>
      <c r="BH26" s="374">
        <v>27.099979377054627</v>
      </c>
      <c r="BI26" s="373"/>
      <c r="BJ26" s="374">
        <v>29.169010672306111</v>
      </c>
      <c r="BK26" s="373"/>
      <c r="BL26" s="375">
        <v>33.592319818228027</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4.3812071526408474</v>
      </c>
      <c r="G27" s="373"/>
      <c r="H27" s="378">
        <v>4.8081291689501766</v>
      </c>
      <c r="I27" s="373"/>
      <c r="J27" s="378">
        <v>5.2780836061865175</v>
      </c>
      <c r="K27" s="373"/>
      <c r="L27" s="378">
        <v>4.7866359457652585</v>
      </c>
      <c r="M27" s="373"/>
      <c r="N27" s="378">
        <v>1.0898531601970411</v>
      </c>
      <c r="O27" s="373"/>
      <c r="P27" s="378">
        <v>5.5759670939690098</v>
      </c>
      <c r="Q27" s="373"/>
      <c r="R27" s="378">
        <v>5.0748030692851493</v>
      </c>
      <c r="S27" s="373"/>
      <c r="T27" s="378">
        <v>4.0895872785147649</v>
      </c>
      <c r="U27" s="373"/>
      <c r="V27" s="378">
        <v>3.6696228717562192</v>
      </c>
      <c r="W27" s="373"/>
      <c r="X27" s="378">
        <v>3.5232492603882664</v>
      </c>
      <c r="Y27" s="373"/>
      <c r="Z27" s="378">
        <v>3.990898501995086</v>
      </c>
      <c r="AA27" s="373"/>
      <c r="AB27" s="378">
        <v>5.4533176808866068</v>
      </c>
      <c r="AC27" s="373"/>
      <c r="AD27" s="378">
        <v>5.5730682459340999</v>
      </c>
      <c r="AE27" s="373"/>
      <c r="AF27" s="378">
        <v>5.1351240872632191</v>
      </c>
      <c r="AG27" s="373"/>
      <c r="AH27" s="378">
        <v>6.0148297251924072</v>
      </c>
      <c r="AI27" s="373"/>
      <c r="AJ27" s="378">
        <v>11.716894996869167</v>
      </c>
      <c r="AK27" s="373"/>
      <c r="AL27" s="378">
        <v>14.455487973596401</v>
      </c>
      <c r="AM27" s="373"/>
      <c r="AN27" s="378">
        <v>10.94155214881452</v>
      </c>
      <c r="AO27" s="373"/>
      <c r="AP27" s="378">
        <v>1.9882461284134465</v>
      </c>
      <c r="AQ27" s="373"/>
      <c r="AR27" s="378">
        <v>2.2317292345820539</v>
      </c>
      <c r="AS27" s="373"/>
      <c r="AT27" s="378">
        <v>2.1011329524054836</v>
      </c>
      <c r="AU27" s="373"/>
      <c r="AV27" s="378">
        <v>2.3756727600807444</v>
      </c>
      <c r="AW27" s="373"/>
      <c r="AX27" s="378">
        <v>2.2909474262713569</v>
      </c>
      <c r="AY27" s="373"/>
      <c r="AZ27" s="378">
        <v>2.5311680609249576</v>
      </c>
      <c r="BA27" s="373"/>
      <c r="BB27" s="378">
        <v>2.1443481455609166</v>
      </c>
      <c r="BC27" s="373"/>
      <c r="BD27" s="378">
        <v>2.0627227434250015</v>
      </c>
      <c r="BE27" s="373"/>
      <c r="BF27" s="378">
        <v>2.426939551338775</v>
      </c>
      <c r="BG27" s="373"/>
      <c r="BH27" s="378">
        <v>1.6024585528191446</v>
      </c>
      <c r="BI27" s="373"/>
      <c r="BJ27" s="378">
        <v>1.7811349797636329</v>
      </c>
      <c r="BK27" s="373"/>
      <c r="BL27" s="379">
        <v>2.2009760019387934</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20.137680636479249</v>
      </c>
      <c r="G28" s="373"/>
      <c r="H28" s="378">
        <v>25.967612001054523</v>
      </c>
      <c r="I28" s="373"/>
      <c r="J28" s="378">
        <v>23.283207120744407</v>
      </c>
      <c r="K28" s="373"/>
      <c r="L28" s="378">
        <v>22.290525531604636</v>
      </c>
      <c r="M28" s="373"/>
      <c r="N28" s="378">
        <v>16.120731122921583</v>
      </c>
      <c r="O28" s="373"/>
      <c r="P28" s="378">
        <v>24.658815853757872</v>
      </c>
      <c r="Q28" s="373"/>
      <c r="R28" s="378">
        <v>28.025657600284482</v>
      </c>
      <c r="S28" s="373"/>
      <c r="T28" s="378">
        <v>20.746653054874962</v>
      </c>
      <c r="U28" s="373"/>
      <c r="V28" s="378">
        <v>18.427203606143959</v>
      </c>
      <c r="W28" s="373"/>
      <c r="X28" s="378">
        <v>14.509209977109654</v>
      </c>
      <c r="Y28" s="373"/>
      <c r="Z28" s="378">
        <v>14.932354847299267</v>
      </c>
      <c r="AA28" s="373"/>
      <c r="AB28" s="378">
        <v>12.978165333144247</v>
      </c>
      <c r="AC28" s="373"/>
      <c r="AD28" s="378">
        <v>13.229057732231171</v>
      </c>
      <c r="AE28" s="373"/>
      <c r="AF28" s="378">
        <v>10.25209566932843</v>
      </c>
      <c r="AG28" s="373"/>
      <c r="AH28" s="378">
        <v>10.305579415536181</v>
      </c>
      <c r="AI28" s="373"/>
      <c r="AJ28" s="378">
        <v>13.077510149083645</v>
      </c>
      <c r="AK28" s="373"/>
      <c r="AL28" s="378">
        <v>11.286273774532647</v>
      </c>
      <c r="AM28" s="373"/>
      <c r="AN28" s="378">
        <v>12.960913978205511</v>
      </c>
      <c r="AO28" s="373"/>
      <c r="AP28" s="378">
        <v>4.597660239326653</v>
      </c>
      <c r="AQ28" s="373"/>
      <c r="AR28" s="378">
        <v>5.294925873379638</v>
      </c>
      <c r="AS28" s="373"/>
      <c r="AT28" s="378">
        <v>5.59193164886016</v>
      </c>
      <c r="AU28" s="373"/>
      <c r="AV28" s="378">
        <v>7.0365040742366896</v>
      </c>
      <c r="AW28" s="373"/>
      <c r="AX28" s="378">
        <v>6.5129568945884397</v>
      </c>
      <c r="AY28" s="373"/>
      <c r="AZ28" s="378">
        <v>7.3289291208102538</v>
      </c>
      <c r="BA28" s="373"/>
      <c r="BB28" s="378">
        <v>7.0124841266685118</v>
      </c>
      <c r="BC28" s="373"/>
      <c r="BD28" s="378">
        <v>6.1583074758690852</v>
      </c>
      <c r="BE28" s="373"/>
      <c r="BF28" s="378">
        <v>7.8979366770213151</v>
      </c>
      <c r="BG28" s="373"/>
      <c r="BH28" s="378">
        <v>5.618913951446479</v>
      </c>
      <c r="BI28" s="373"/>
      <c r="BJ28" s="378">
        <v>6.4723453350032383</v>
      </c>
      <c r="BK28" s="373"/>
      <c r="BL28" s="379">
        <v>6.397417397804638</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105.799206657234</v>
      </c>
      <c r="G29" s="373"/>
      <c r="H29" s="378">
        <v>93.849948029707093</v>
      </c>
      <c r="I29" s="373"/>
      <c r="J29" s="378">
        <v>110.87750731921231</v>
      </c>
      <c r="K29" s="373"/>
      <c r="L29" s="378">
        <v>102.1312006728571</v>
      </c>
      <c r="M29" s="373"/>
      <c r="N29" s="378">
        <v>90.782672228039075</v>
      </c>
      <c r="O29" s="373"/>
      <c r="P29" s="378">
        <v>96.043578068912694</v>
      </c>
      <c r="Q29" s="373"/>
      <c r="R29" s="378">
        <v>92.950283267971443</v>
      </c>
      <c r="S29" s="373"/>
      <c r="T29" s="378">
        <v>68.39819176949166</v>
      </c>
      <c r="U29" s="373"/>
      <c r="V29" s="378">
        <v>55.135500106730881</v>
      </c>
      <c r="W29" s="373"/>
      <c r="X29" s="378">
        <v>49.539548344704954</v>
      </c>
      <c r="Y29" s="373"/>
      <c r="Z29" s="378">
        <v>44.16546495563351</v>
      </c>
      <c r="AA29" s="373"/>
      <c r="AB29" s="378">
        <v>36.793634660227148</v>
      </c>
      <c r="AC29" s="373"/>
      <c r="AD29" s="378">
        <v>38.56518092488303</v>
      </c>
      <c r="AE29" s="373"/>
      <c r="AF29" s="378">
        <v>29.092440707125963</v>
      </c>
      <c r="AG29" s="373"/>
      <c r="AH29" s="378">
        <v>19.993671202483455</v>
      </c>
      <c r="AI29" s="373"/>
      <c r="AJ29" s="378">
        <v>26.240967086922304</v>
      </c>
      <c r="AK29" s="373"/>
      <c r="AL29" s="378">
        <v>25.647653455693167</v>
      </c>
      <c r="AM29" s="373"/>
      <c r="AN29" s="378">
        <v>23.948818522852378</v>
      </c>
      <c r="AO29" s="373"/>
      <c r="AP29" s="378">
        <v>11.954219282335995</v>
      </c>
      <c r="AQ29" s="373"/>
      <c r="AR29" s="378">
        <v>12.445063444190358</v>
      </c>
      <c r="AS29" s="373"/>
      <c r="AT29" s="378">
        <v>13.534360934380787</v>
      </c>
      <c r="AU29" s="373"/>
      <c r="AV29" s="378">
        <v>21.395278950332855</v>
      </c>
      <c r="AW29" s="373"/>
      <c r="AX29" s="378">
        <v>17.155811314983193</v>
      </c>
      <c r="AY29" s="373"/>
      <c r="AZ29" s="378">
        <v>18.428611405300988</v>
      </c>
      <c r="BA29" s="373"/>
      <c r="BB29" s="378">
        <v>13.764886985227728</v>
      </c>
      <c r="BC29" s="373"/>
      <c r="BD29" s="378">
        <v>19.952989375369921</v>
      </c>
      <c r="BE29" s="373"/>
      <c r="BF29" s="378">
        <v>27.109007302578455</v>
      </c>
      <c r="BG29" s="373"/>
      <c r="BH29" s="378">
        <v>19.32773506017535</v>
      </c>
      <c r="BI29" s="373"/>
      <c r="BJ29" s="378">
        <v>20.714328302154431</v>
      </c>
      <c r="BK29" s="373"/>
      <c r="BL29" s="379">
        <v>23.802377214000792</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8"/>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24.154950703757937</v>
      </c>
      <c r="G31" s="373"/>
      <c r="H31" s="374">
        <v>33.264024684797661</v>
      </c>
      <c r="I31" s="373"/>
      <c r="J31" s="374">
        <v>34.757896362601926</v>
      </c>
      <c r="K31" s="373"/>
      <c r="L31" s="374">
        <v>60.118628169688336</v>
      </c>
      <c r="M31" s="373"/>
      <c r="N31" s="374">
        <v>86.473829763964943</v>
      </c>
      <c r="O31" s="373"/>
      <c r="P31" s="374">
        <v>57.755692063955344</v>
      </c>
      <c r="Q31" s="373"/>
      <c r="R31" s="374">
        <v>57.437564628785488</v>
      </c>
      <c r="S31" s="373"/>
      <c r="T31" s="374">
        <v>56.648579746555633</v>
      </c>
      <c r="U31" s="373"/>
      <c r="V31" s="374">
        <v>64.992201593352206</v>
      </c>
      <c r="W31" s="373"/>
      <c r="X31" s="374">
        <v>64.724120811419922</v>
      </c>
      <c r="Y31" s="373"/>
      <c r="Z31" s="374">
        <v>47.569459984812106</v>
      </c>
      <c r="AA31" s="373"/>
      <c r="AB31" s="374">
        <v>42.033660215455811</v>
      </c>
      <c r="AC31" s="373"/>
      <c r="AD31" s="374">
        <v>50.764003249976703</v>
      </c>
      <c r="AE31" s="373"/>
      <c r="AF31" s="374">
        <v>41.016254253213823</v>
      </c>
      <c r="AG31" s="373"/>
      <c r="AH31" s="374">
        <v>31.335826439667905</v>
      </c>
      <c r="AI31" s="373"/>
      <c r="AJ31" s="374">
        <v>42.522655266108096</v>
      </c>
      <c r="AK31" s="373"/>
      <c r="AL31" s="374">
        <v>38.02721978992227</v>
      </c>
      <c r="AM31" s="373"/>
      <c r="AN31" s="374">
        <v>38.594235447787518</v>
      </c>
      <c r="AO31" s="373"/>
      <c r="AP31" s="374">
        <v>14.174789038430877</v>
      </c>
      <c r="AQ31" s="373"/>
      <c r="AR31" s="374">
        <v>15.677533045402786</v>
      </c>
      <c r="AS31" s="373"/>
      <c r="AT31" s="374">
        <v>14.232766272956114</v>
      </c>
      <c r="AU31" s="373"/>
      <c r="AV31" s="374">
        <v>16.868645158406412</v>
      </c>
      <c r="AW31" s="373"/>
      <c r="AX31" s="374">
        <v>15.974641797763235</v>
      </c>
      <c r="AY31" s="373"/>
      <c r="AZ31" s="374">
        <v>18.120033247418501</v>
      </c>
      <c r="BA31" s="373"/>
      <c r="BB31" s="374">
        <v>18.114121383292229</v>
      </c>
      <c r="BC31" s="373"/>
      <c r="BD31" s="374">
        <v>14.86629227775841</v>
      </c>
      <c r="BE31" s="373"/>
      <c r="BF31" s="374">
        <v>20.551208571060378</v>
      </c>
      <c r="BG31" s="373"/>
      <c r="BH31" s="374">
        <v>13.414370674873435</v>
      </c>
      <c r="BI31" s="373"/>
      <c r="BJ31" s="374">
        <v>14.768023525245271</v>
      </c>
      <c r="BK31" s="373"/>
      <c r="BL31" s="375">
        <v>19.166889018646291</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54.891304889567721</v>
      </c>
      <c r="G32" s="373"/>
      <c r="H32" s="374">
        <v>61.677466896104605</v>
      </c>
      <c r="I32" s="373"/>
      <c r="J32" s="374">
        <v>62.4355306573025</v>
      </c>
      <c r="K32" s="373"/>
      <c r="L32" s="374">
        <v>51.787951547452693</v>
      </c>
      <c r="M32" s="373"/>
      <c r="N32" s="374">
        <v>30.076241570238146</v>
      </c>
      <c r="O32" s="373"/>
      <c r="P32" s="374">
        <v>37.399305895983815</v>
      </c>
      <c r="Q32" s="373"/>
      <c r="R32" s="374">
        <v>46.339133804489428</v>
      </c>
      <c r="S32" s="373"/>
      <c r="T32" s="374">
        <v>27.963573932899472</v>
      </c>
      <c r="U32" s="373"/>
      <c r="V32" s="374">
        <v>16.236088644073469</v>
      </c>
      <c r="W32" s="373"/>
      <c r="X32" s="374">
        <v>11.791738810384764</v>
      </c>
      <c r="Y32" s="373"/>
      <c r="Z32" s="374">
        <v>7.5443831087860618</v>
      </c>
      <c r="AA32" s="373"/>
      <c r="AB32" s="374">
        <v>5.7771834407972777</v>
      </c>
      <c r="AC32" s="373"/>
      <c r="AD32" s="374">
        <v>7.0186908834174364</v>
      </c>
      <c r="AE32" s="373"/>
      <c r="AF32" s="374">
        <v>3.1084714164337774</v>
      </c>
      <c r="AG32" s="373"/>
      <c r="AH32" s="374">
        <v>3.3971590099021367</v>
      </c>
      <c r="AI32" s="373"/>
      <c r="AJ32" s="374">
        <v>4.2735288675876717</v>
      </c>
      <c r="AK32" s="373"/>
      <c r="AL32" s="374">
        <v>14.254342189797002</v>
      </c>
      <c r="AM32" s="373"/>
      <c r="AN32" s="374">
        <v>13.8948380515747</v>
      </c>
      <c r="AO32" s="373"/>
      <c r="AP32" s="374">
        <v>11.037429159783493</v>
      </c>
      <c r="AQ32" s="373"/>
      <c r="AR32" s="374">
        <v>10.253711621625953</v>
      </c>
      <c r="AS32" s="373"/>
      <c r="AT32" s="374">
        <v>12.033230543457577</v>
      </c>
      <c r="AU32" s="373"/>
      <c r="AV32" s="374">
        <v>17.908501878591448</v>
      </c>
      <c r="AW32" s="373"/>
      <c r="AX32" s="374">
        <v>0.51546381714155143</v>
      </c>
      <c r="AY32" s="373"/>
      <c r="AZ32" s="374">
        <v>13.590362137929846</v>
      </c>
      <c r="BA32" s="373"/>
      <c r="BB32" s="374">
        <v>15.043001825745618</v>
      </c>
      <c r="BC32" s="373"/>
      <c r="BD32" s="374">
        <v>14.534835999950875</v>
      </c>
      <c r="BE32" s="373"/>
      <c r="BF32" s="374">
        <v>15.355632615114965</v>
      </c>
      <c r="BG32" s="373"/>
      <c r="BH32" s="374">
        <v>10.912365745609351</v>
      </c>
      <c r="BI32" s="373"/>
      <c r="BJ32" s="374">
        <v>8.2567436726734567</v>
      </c>
      <c r="BK32" s="373"/>
      <c r="BL32" s="375">
        <v>5.3658881019837841</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8"/>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222.70036294537036</v>
      </c>
      <c r="G34" s="373"/>
      <c r="H34" s="374">
        <v>224.76160556009611</v>
      </c>
      <c r="I34" s="373"/>
      <c r="J34" s="374">
        <v>243.84053117900385</v>
      </c>
      <c r="K34" s="373"/>
      <c r="L34" s="374">
        <v>242.64786884530548</v>
      </c>
      <c r="M34" s="373"/>
      <c r="N34" s="374">
        <v>61.778256207242002</v>
      </c>
      <c r="O34" s="373"/>
      <c r="P34" s="374">
        <v>173.89467119403668</v>
      </c>
      <c r="Q34" s="373"/>
      <c r="R34" s="374">
        <v>215.98223513345337</v>
      </c>
      <c r="S34" s="373"/>
      <c r="T34" s="374">
        <v>192.62840823989771</v>
      </c>
      <c r="U34" s="373"/>
      <c r="V34" s="374">
        <v>156.02748631128946</v>
      </c>
      <c r="W34" s="373"/>
      <c r="X34" s="374">
        <v>128.23725751336485</v>
      </c>
      <c r="Y34" s="373"/>
      <c r="Z34" s="374">
        <v>103.22174749653107</v>
      </c>
      <c r="AA34" s="373"/>
      <c r="AB34" s="374">
        <v>91.806329777386665</v>
      </c>
      <c r="AC34" s="373"/>
      <c r="AD34" s="374">
        <v>83.741177073930075</v>
      </c>
      <c r="AE34" s="373"/>
      <c r="AF34" s="374">
        <v>59.396782434088323</v>
      </c>
      <c r="AG34" s="373"/>
      <c r="AH34" s="374">
        <v>50.580867443675928</v>
      </c>
      <c r="AI34" s="373"/>
      <c r="AJ34" s="374">
        <v>38.764642171604628</v>
      </c>
      <c r="AK34" s="373"/>
      <c r="AL34" s="374">
        <v>28.311789499579408</v>
      </c>
      <c r="AM34" s="373"/>
      <c r="AN34" s="374">
        <v>26.186517290195845</v>
      </c>
      <c r="AO34" s="373"/>
      <c r="AP34" s="374">
        <v>19.150452319841555</v>
      </c>
      <c r="AQ34" s="373"/>
      <c r="AR34" s="374">
        <v>20.624331909475629</v>
      </c>
      <c r="AS34" s="373"/>
      <c r="AT34" s="374">
        <v>19.423045483578061</v>
      </c>
      <c r="AU34" s="373"/>
      <c r="AV34" s="374">
        <v>25.320723661137169</v>
      </c>
      <c r="AW34" s="373"/>
      <c r="AX34" s="374">
        <v>17.531565686818663</v>
      </c>
      <c r="AY34" s="373"/>
      <c r="AZ34" s="374">
        <v>19.268289496902231</v>
      </c>
      <c r="BA34" s="373"/>
      <c r="BB34" s="374">
        <v>19.762453392818895</v>
      </c>
      <c r="BC34" s="373"/>
      <c r="BD34" s="374">
        <v>17.684341209702218</v>
      </c>
      <c r="BE34" s="373"/>
      <c r="BF34" s="374">
        <v>20.592663687233848</v>
      </c>
      <c r="BG34" s="373"/>
      <c r="BH34" s="374">
        <v>15.79557806929912</v>
      </c>
      <c r="BI34" s="373"/>
      <c r="BJ34" s="374">
        <v>16.737095265672259</v>
      </c>
      <c r="BK34" s="373"/>
      <c r="BL34" s="375">
        <v>19.025038127039757</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92.932729492812399</v>
      </c>
      <c r="G35" s="373"/>
      <c r="H35" s="374">
        <v>96.490030959300455</v>
      </c>
      <c r="I35" s="373"/>
      <c r="J35" s="374">
        <v>97.482224560291087</v>
      </c>
      <c r="K35" s="373"/>
      <c r="L35" s="374">
        <v>103.49478834500651</v>
      </c>
      <c r="M35" s="373"/>
      <c r="N35" s="374">
        <v>79.419766167861113</v>
      </c>
      <c r="O35" s="373"/>
      <c r="P35" s="374">
        <v>80.401063133961244</v>
      </c>
      <c r="Q35" s="373"/>
      <c r="R35" s="374">
        <v>97.372969234711434</v>
      </c>
      <c r="S35" s="373"/>
      <c r="T35" s="374">
        <v>66.222481695026957</v>
      </c>
      <c r="U35" s="373"/>
      <c r="V35" s="374">
        <v>62.257056875910415</v>
      </c>
      <c r="W35" s="373"/>
      <c r="X35" s="374">
        <v>51.824687317942526</v>
      </c>
      <c r="Y35" s="373"/>
      <c r="Z35" s="374">
        <v>40.989189297388812</v>
      </c>
      <c r="AA35" s="373"/>
      <c r="AB35" s="374">
        <v>36.09883424932417</v>
      </c>
      <c r="AC35" s="373"/>
      <c r="AD35" s="374">
        <v>38.180451762161809</v>
      </c>
      <c r="AE35" s="373"/>
      <c r="AF35" s="374">
        <v>28.955517657335381</v>
      </c>
      <c r="AG35" s="373"/>
      <c r="AH35" s="374">
        <v>23.979094979317576</v>
      </c>
      <c r="AI35" s="373"/>
      <c r="AJ35" s="374">
        <v>21.855857416107959</v>
      </c>
      <c r="AK35" s="373"/>
      <c r="AL35" s="374">
        <v>11.57583476906413</v>
      </c>
      <c r="AM35" s="373"/>
      <c r="AN35" s="374">
        <v>12.066837914109561</v>
      </c>
      <c r="AO35" s="373"/>
      <c r="AP35" s="374">
        <v>9.6809241863223665</v>
      </c>
      <c r="AQ35" s="373"/>
      <c r="AR35" s="374">
        <v>10.741507596676142</v>
      </c>
      <c r="AS35" s="373"/>
      <c r="AT35" s="374">
        <v>10.967058570561512</v>
      </c>
      <c r="AU35" s="373"/>
      <c r="AV35" s="374">
        <v>9.4087474105255922</v>
      </c>
      <c r="AW35" s="373"/>
      <c r="AX35" s="374">
        <v>8.3330063303631707</v>
      </c>
      <c r="AY35" s="373"/>
      <c r="AZ35" s="374">
        <v>8.8284835794535486</v>
      </c>
      <c r="BA35" s="373"/>
      <c r="BB35" s="374">
        <v>6.4380648730903971</v>
      </c>
      <c r="BC35" s="373"/>
      <c r="BD35" s="374">
        <v>6.1878832909676706</v>
      </c>
      <c r="BE35" s="373"/>
      <c r="BF35" s="374">
        <v>6.542495923837552</v>
      </c>
      <c r="BG35" s="373"/>
      <c r="BH35" s="374">
        <v>5.4095960446657942</v>
      </c>
      <c r="BI35" s="373"/>
      <c r="BJ35" s="374">
        <v>5.480392045057652</v>
      </c>
      <c r="BK35" s="373"/>
      <c r="BL35" s="375">
        <v>5.7251033169684478</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5799.8197760736648</v>
      </c>
      <c r="G36" s="373"/>
      <c r="H36" s="370">
        <v>5702.8303044899476</v>
      </c>
      <c r="I36" s="373"/>
      <c r="J36" s="370">
        <v>5725.8018471260802</v>
      </c>
      <c r="K36" s="373"/>
      <c r="L36" s="370">
        <v>5662.9014868585791</v>
      </c>
      <c r="M36" s="373"/>
      <c r="N36" s="370">
        <v>5856.4495008349541</v>
      </c>
      <c r="O36" s="373"/>
      <c r="P36" s="370">
        <v>7002.0617146944733</v>
      </c>
      <c r="Q36" s="373"/>
      <c r="R36" s="370">
        <v>6073.9690388920872</v>
      </c>
      <c r="S36" s="373"/>
      <c r="T36" s="370">
        <v>5214.3756359414092</v>
      </c>
      <c r="U36" s="373"/>
      <c r="V36" s="370">
        <v>5478.7281227763006</v>
      </c>
      <c r="W36" s="373"/>
      <c r="X36" s="370">
        <v>5328.4725939838527</v>
      </c>
      <c r="Y36" s="373"/>
      <c r="Z36" s="370">
        <v>7440.8225289207676</v>
      </c>
      <c r="AA36" s="373" t="s">
        <v>562</v>
      </c>
      <c r="AB36" s="370">
        <v>5099.6148763072706</v>
      </c>
      <c r="AC36" s="373" t="s">
        <v>562</v>
      </c>
      <c r="AD36" s="370">
        <v>826.37738088452409</v>
      </c>
      <c r="AE36" s="373"/>
      <c r="AF36" s="370">
        <v>620.43088128537465</v>
      </c>
      <c r="AG36" s="373"/>
      <c r="AH36" s="370">
        <v>585.48075153035427</v>
      </c>
      <c r="AI36" s="373"/>
      <c r="AJ36" s="370">
        <v>535.9181964863667</v>
      </c>
      <c r="AK36" s="373"/>
      <c r="AL36" s="370">
        <v>612.40107675007289</v>
      </c>
      <c r="AM36" s="373"/>
      <c r="AN36" s="370">
        <v>579.12002988320739</v>
      </c>
      <c r="AO36" s="373"/>
      <c r="AP36" s="370">
        <v>456.15690757634019</v>
      </c>
      <c r="AQ36" s="373"/>
      <c r="AR36" s="370">
        <v>378.74333527159024</v>
      </c>
      <c r="AS36" s="373"/>
      <c r="AT36" s="370">
        <v>502.52715709386763</v>
      </c>
      <c r="AU36" s="373"/>
      <c r="AV36" s="370">
        <v>227.11798944976144</v>
      </c>
      <c r="AW36" s="373"/>
      <c r="AX36" s="370">
        <v>164.46690815413544</v>
      </c>
      <c r="AY36" s="373"/>
      <c r="AZ36" s="370">
        <v>136.68046263608665</v>
      </c>
      <c r="BA36" s="373"/>
      <c r="BB36" s="370">
        <v>155.70424190874027</v>
      </c>
      <c r="BC36" s="373"/>
      <c r="BD36" s="370">
        <v>155.08661937263059</v>
      </c>
      <c r="BE36" s="373"/>
      <c r="BF36" s="370">
        <v>141.74641135640746</v>
      </c>
      <c r="BG36" s="373"/>
      <c r="BH36" s="370">
        <v>120.29961348775943</v>
      </c>
      <c r="BI36" s="373"/>
      <c r="BJ36" s="370">
        <v>135.08624202896129</v>
      </c>
      <c r="BK36" s="373"/>
      <c r="BL36" s="371">
        <v>83.792231199524082</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48.37323191950658</v>
      </c>
      <c r="G37" s="373"/>
      <c r="H37" s="370">
        <v>54.842505455492343</v>
      </c>
      <c r="I37" s="373"/>
      <c r="J37" s="370">
        <v>49.061750066519821</v>
      </c>
      <c r="K37" s="373"/>
      <c r="L37" s="370">
        <v>50.776997576334452</v>
      </c>
      <c r="M37" s="373"/>
      <c r="N37" s="370">
        <v>50.539416906428826</v>
      </c>
      <c r="O37" s="373"/>
      <c r="P37" s="370">
        <v>53.455841154258025</v>
      </c>
      <c r="Q37" s="373"/>
      <c r="R37" s="370">
        <v>61.125214581586711</v>
      </c>
      <c r="S37" s="373"/>
      <c r="T37" s="370">
        <v>46.533803107202033</v>
      </c>
      <c r="U37" s="373"/>
      <c r="V37" s="370">
        <v>42.401469569173798</v>
      </c>
      <c r="W37" s="373"/>
      <c r="X37" s="370">
        <v>40.173546880363041</v>
      </c>
      <c r="Y37" s="373"/>
      <c r="Z37" s="370">
        <v>40.055409190998475</v>
      </c>
      <c r="AA37" s="373"/>
      <c r="AB37" s="370">
        <v>32.026661641207141</v>
      </c>
      <c r="AC37" s="373"/>
      <c r="AD37" s="370">
        <v>33.614701219909925</v>
      </c>
      <c r="AE37" s="373"/>
      <c r="AF37" s="370">
        <v>45.701379332352801</v>
      </c>
      <c r="AG37" s="373"/>
      <c r="AH37" s="370">
        <v>21.455447913226564</v>
      </c>
      <c r="AI37" s="373"/>
      <c r="AJ37" s="370">
        <v>16.999680809614432</v>
      </c>
      <c r="AK37" s="373"/>
      <c r="AL37" s="370">
        <v>11.474497412292346</v>
      </c>
      <c r="AM37" s="373"/>
      <c r="AN37" s="370">
        <v>19.150266597037433</v>
      </c>
      <c r="AO37" s="373"/>
      <c r="AP37" s="370">
        <v>17.497442561959467</v>
      </c>
      <c r="AQ37" s="373"/>
      <c r="AR37" s="370">
        <v>21.504005559330011</v>
      </c>
      <c r="AS37" s="373"/>
      <c r="AT37" s="370">
        <v>27.318027593682661</v>
      </c>
      <c r="AU37" s="373"/>
      <c r="AV37" s="370">
        <v>25.977462289032022</v>
      </c>
      <c r="AW37" s="373"/>
      <c r="AX37" s="370">
        <v>22.717019870905485</v>
      </c>
      <c r="AY37" s="373"/>
      <c r="AZ37" s="370">
        <v>22.346846487758167</v>
      </c>
      <c r="BA37" s="373"/>
      <c r="BB37" s="370">
        <v>15.296113627218269</v>
      </c>
      <c r="BC37" s="373"/>
      <c r="BD37" s="370">
        <v>16.793133659324678</v>
      </c>
      <c r="BE37" s="373"/>
      <c r="BF37" s="370">
        <v>17.54281274303391</v>
      </c>
      <c r="BG37" s="373"/>
      <c r="BH37" s="370">
        <v>17.720602013875585</v>
      </c>
      <c r="BI37" s="373"/>
      <c r="BJ37" s="370">
        <v>15.157612315688823</v>
      </c>
      <c r="BK37" s="373"/>
      <c r="BL37" s="371">
        <v>16.176082676268148</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21.488915773486145</v>
      </c>
      <c r="G38" s="373"/>
      <c r="H38" s="374">
        <v>22.434130267011806</v>
      </c>
      <c r="I38" s="373"/>
      <c r="J38" s="374">
        <v>21.348954088090146</v>
      </c>
      <c r="K38" s="373"/>
      <c r="L38" s="374">
        <v>20.658819302286307</v>
      </c>
      <c r="M38" s="373"/>
      <c r="N38" s="374">
        <v>22.721734048224295</v>
      </c>
      <c r="O38" s="373"/>
      <c r="P38" s="374">
        <v>20.400685050589221</v>
      </c>
      <c r="Q38" s="373"/>
      <c r="R38" s="374">
        <v>18.920694681293362</v>
      </c>
      <c r="S38" s="373"/>
      <c r="T38" s="374">
        <v>17.989584951984082</v>
      </c>
      <c r="U38" s="373"/>
      <c r="V38" s="374">
        <v>19.139515175330011</v>
      </c>
      <c r="W38" s="373"/>
      <c r="X38" s="374">
        <v>21.922042499553079</v>
      </c>
      <c r="Y38" s="373"/>
      <c r="Z38" s="374">
        <v>18.263245447618143</v>
      </c>
      <c r="AA38" s="373"/>
      <c r="AB38" s="374">
        <v>16.662167330670581</v>
      </c>
      <c r="AC38" s="373"/>
      <c r="AD38" s="374">
        <v>18.784930611937845</v>
      </c>
      <c r="AE38" s="373"/>
      <c r="AF38" s="374">
        <v>12.70995357152673</v>
      </c>
      <c r="AG38" s="373"/>
      <c r="AH38" s="374">
        <v>12.394804183242718</v>
      </c>
      <c r="AI38" s="373"/>
      <c r="AJ38" s="374">
        <v>7.403515759152123</v>
      </c>
      <c r="AK38" s="373"/>
      <c r="AL38" s="374">
        <v>5.2820867266173819</v>
      </c>
      <c r="AM38" s="373"/>
      <c r="AN38" s="374">
        <v>4.7702866940806992</v>
      </c>
      <c r="AO38" s="373"/>
      <c r="AP38" s="374">
        <v>3.44160887250841</v>
      </c>
      <c r="AQ38" s="373"/>
      <c r="AR38" s="374">
        <v>3.7414901386050206</v>
      </c>
      <c r="AS38" s="373"/>
      <c r="AT38" s="374">
        <v>5.1284075239717231</v>
      </c>
      <c r="AU38" s="373"/>
      <c r="AV38" s="374">
        <v>4.6418723419987584</v>
      </c>
      <c r="AW38" s="373"/>
      <c r="AX38" s="374">
        <v>3.8604402098192869</v>
      </c>
      <c r="AY38" s="373"/>
      <c r="AZ38" s="374">
        <v>4.0323524850438668</v>
      </c>
      <c r="BA38" s="373"/>
      <c r="BB38" s="374">
        <v>3.730124384953263</v>
      </c>
      <c r="BC38" s="373"/>
      <c r="BD38" s="374">
        <v>3.9950451686732724</v>
      </c>
      <c r="BE38" s="373"/>
      <c r="BF38" s="374">
        <v>3.9183115955735288</v>
      </c>
      <c r="BG38" s="373"/>
      <c r="BH38" s="374">
        <v>3.9183558300818064</v>
      </c>
      <c r="BI38" s="373"/>
      <c r="BJ38" s="374">
        <v>3.4392315761059011</v>
      </c>
      <c r="BK38" s="373"/>
      <c r="BL38" s="375">
        <v>3.9905331785664266</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26.884316146020439</v>
      </c>
      <c r="G39" s="373"/>
      <c r="H39" s="374">
        <v>32.408375188480541</v>
      </c>
      <c r="I39" s="373"/>
      <c r="J39" s="374">
        <v>27.712795978429675</v>
      </c>
      <c r="K39" s="373"/>
      <c r="L39" s="374">
        <v>30.118178274048145</v>
      </c>
      <c r="M39" s="373"/>
      <c r="N39" s="374">
        <v>27.817682858204527</v>
      </c>
      <c r="O39" s="373"/>
      <c r="P39" s="374">
        <v>33.0551561036688</v>
      </c>
      <c r="Q39" s="373"/>
      <c r="R39" s="374">
        <v>42.204519900293349</v>
      </c>
      <c r="S39" s="373"/>
      <c r="T39" s="374">
        <v>28.544218155217948</v>
      </c>
      <c r="U39" s="373"/>
      <c r="V39" s="374">
        <v>23.261954393843787</v>
      </c>
      <c r="W39" s="373"/>
      <c r="X39" s="374">
        <v>18.251504380809962</v>
      </c>
      <c r="Y39" s="373"/>
      <c r="Z39" s="374">
        <v>21.792163743380332</v>
      </c>
      <c r="AA39" s="373"/>
      <c r="AB39" s="374">
        <v>15.364494310536562</v>
      </c>
      <c r="AC39" s="373"/>
      <c r="AD39" s="374">
        <v>14.82977060797208</v>
      </c>
      <c r="AE39" s="373"/>
      <c r="AF39" s="374">
        <v>32.991425760826068</v>
      </c>
      <c r="AG39" s="373" t="s">
        <v>357</v>
      </c>
      <c r="AH39" s="374">
        <v>9.0606437299838483</v>
      </c>
      <c r="AI39" s="373"/>
      <c r="AJ39" s="374">
        <v>9.5961650504623108</v>
      </c>
      <c r="AK39" s="373"/>
      <c r="AL39" s="374">
        <v>6.1924106856749637</v>
      </c>
      <c r="AM39" s="373"/>
      <c r="AN39" s="374">
        <v>14.379979902956734</v>
      </c>
      <c r="AO39" s="373" t="s">
        <v>357</v>
      </c>
      <c r="AP39" s="374">
        <v>14.055833689451056</v>
      </c>
      <c r="AQ39" s="373"/>
      <c r="AR39" s="374">
        <v>17.762515420724991</v>
      </c>
      <c r="AS39" s="373"/>
      <c r="AT39" s="374">
        <v>22.189620069710937</v>
      </c>
      <c r="AU39" s="373"/>
      <c r="AV39" s="374">
        <v>21.335589947033263</v>
      </c>
      <c r="AW39" s="373"/>
      <c r="AX39" s="374">
        <v>18.856579661086197</v>
      </c>
      <c r="AY39" s="373"/>
      <c r="AZ39" s="374">
        <v>18.314494002714302</v>
      </c>
      <c r="BA39" s="373"/>
      <c r="BB39" s="374">
        <v>11.565989242265005</v>
      </c>
      <c r="BC39" s="373"/>
      <c r="BD39" s="374">
        <v>12.798088490651404</v>
      </c>
      <c r="BE39" s="373"/>
      <c r="BF39" s="374">
        <v>13.624501147460382</v>
      </c>
      <c r="BG39" s="373"/>
      <c r="BH39" s="374">
        <v>13.802246183793777</v>
      </c>
      <c r="BI39" s="373"/>
      <c r="BJ39" s="374">
        <v>11.718380739582923</v>
      </c>
      <c r="BK39" s="373"/>
      <c r="BL39" s="375">
        <v>12.185549497701722</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356.26456397624747</v>
      </c>
      <c r="G40" s="373"/>
      <c r="H40" s="370">
        <v>1672.1220401275079</v>
      </c>
      <c r="I40" s="373"/>
      <c r="J40" s="370">
        <v>404.69664506297022</v>
      </c>
      <c r="K40" s="373"/>
      <c r="L40" s="370">
        <v>2244.7350558911376</v>
      </c>
      <c r="M40" s="373"/>
      <c r="N40" s="370">
        <v>548.52963135920641</v>
      </c>
      <c r="O40" s="373"/>
      <c r="P40" s="370">
        <v>573.88872493485326</v>
      </c>
      <c r="Q40" s="373"/>
      <c r="R40" s="370">
        <v>553.4658827210967</v>
      </c>
      <c r="S40" s="373"/>
      <c r="T40" s="370">
        <v>1423.2031998670038</v>
      </c>
      <c r="U40" s="373"/>
      <c r="V40" s="370">
        <v>1726.8560407674524</v>
      </c>
      <c r="W40" s="373"/>
      <c r="X40" s="370">
        <v>913.76591983424987</v>
      </c>
      <c r="Y40" s="373"/>
      <c r="Z40" s="370">
        <v>1590.3624831708082</v>
      </c>
      <c r="AA40" s="373"/>
      <c r="AB40" s="370">
        <v>2089.6615975415066</v>
      </c>
      <c r="AC40" s="373" t="s">
        <v>357</v>
      </c>
      <c r="AD40" s="370">
        <v>1655.1048001933927</v>
      </c>
      <c r="AE40" s="373"/>
      <c r="AF40" s="370">
        <v>1602.0289869234609</v>
      </c>
      <c r="AG40" s="373"/>
      <c r="AH40" s="370">
        <v>1429.2748591087961</v>
      </c>
      <c r="AI40" s="373"/>
      <c r="AJ40" s="370">
        <v>1011.8671778880157</v>
      </c>
      <c r="AK40" s="373"/>
      <c r="AL40" s="370">
        <v>832.76175962656168</v>
      </c>
      <c r="AM40" s="373"/>
      <c r="AN40" s="370">
        <v>392.35319478059068</v>
      </c>
      <c r="AO40" s="373"/>
      <c r="AP40" s="370">
        <v>664.46455717235722</v>
      </c>
      <c r="AQ40" s="373"/>
      <c r="AR40" s="370">
        <v>569.18549933063639</v>
      </c>
      <c r="AS40" s="373"/>
      <c r="AT40" s="370">
        <v>2306.5263227108653</v>
      </c>
      <c r="AU40" s="373" t="s">
        <v>357</v>
      </c>
      <c r="AV40" s="370">
        <v>723.95155427624297</v>
      </c>
      <c r="AW40" s="373"/>
      <c r="AX40" s="370">
        <v>1269.4125228535775</v>
      </c>
      <c r="AY40" s="373" t="s">
        <v>357</v>
      </c>
      <c r="AZ40" s="370">
        <v>709.85215333688836</v>
      </c>
      <c r="BA40" s="373"/>
      <c r="BB40" s="370">
        <v>963.85591772716282</v>
      </c>
      <c r="BC40" s="373" t="s">
        <v>357</v>
      </c>
      <c r="BD40" s="370">
        <v>1839.8120280048417</v>
      </c>
      <c r="BE40" s="373" t="s">
        <v>575</v>
      </c>
      <c r="BF40" s="370">
        <v>1541.6880208373145</v>
      </c>
      <c r="BG40" s="373"/>
      <c r="BH40" s="370">
        <v>1289.6955835101771</v>
      </c>
      <c r="BI40" s="373"/>
      <c r="BJ40" s="370">
        <v>536.69667315053664</v>
      </c>
      <c r="BK40" s="373"/>
      <c r="BL40" s="371">
        <v>546.27052494150803</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402.7557490358451</v>
      </c>
      <c r="G41" s="373"/>
      <c r="H41" s="370">
        <v>425.35490038541866</v>
      </c>
      <c r="I41" s="373"/>
      <c r="J41" s="370">
        <v>446.37953441748311</v>
      </c>
      <c r="K41" s="373"/>
      <c r="L41" s="370">
        <v>457.98126116730816</v>
      </c>
      <c r="M41" s="373"/>
      <c r="N41" s="370">
        <v>440.13285448228464</v>
      </c>
      <c r="O41" s="373"/>
      <c r="P41" s="370">
        <v>493.47487482098131</v>
      </c>
      <c r="Q41" s="373"/>
      <c r="R41" s="370">
        <v>476.3070481720697</v>
      </c>
      <c r="S41" s="373"/>
      <c r="T41" s="370">
        <v>418.8147942116928</v>
      </c>
      <c r="U41" s="373"/>
      <c r="V41" s="370">
        <v>385.06558567193736</v>
      </c>
      <c r="W41" s="373"/>
      <c r="X41" s="370">
        <v>352.52494267697267</v>
      </c>
      <c r="Y41" s="373"/>
      <c r="Z41" s="370">
        <v>353.9108140665835</v>
      </c>
      <c r="AA41" s="373"/>
      <c r="AB41" s="370">
        <v>285.11757590327358</v>
      </c>
      <c r="AC41" s="373"/>
      <c r="AD41" s="370">
        <v>263.7624156800095</v>
      </c>
      <c r="AE41" s="373"/>
      <c r="AF41" s="370">
        <v>245.95393576529443</v>
      </c>
      <c r="AG41" s="373"/>
      <c r="AH41" s="370">
        <v>248.31497384032895</v>
      </c>
      <c r="AI41" s="373"/>
      <c r="AJ41" s="370">
        <v>273.72351062848912</v>
      </c>
      <c r="AK41" s="373"/>
      <c r="AL41" s="370">
        <v>246.46261553667148</v>
      </c>
      <c r="AM41" s="373"/>
      <c r="AN41" s="370">
        <v>252.19949794070189</v>
      </c>
      <c r="AO41" s="373"/>
      <c r="AP41" s="370">
        <v>211.47366277907582</v>
      </c>
      <c r="AQ41" s="373"/>
      <c r="AR41" s="370">
        <v>215.28912564275231</v>
      </c>
      <c r="AS41" s="373"/>
      <c r="AT41" s="370">
        <v>249.28358795860623</v>
      </c>
      <c r="AU41" s="373"/>
      <c r="AV41" s="370">
        <v>249.34969751965457</v>
      </c>
      <c r="AW41" s="373"/>
      <c r="AX41" s="370">
        <v>246.3141792936263</v>
      </c>
      <c r="AY41" s="373"/>
      <c r="AZ41" s="370">
        <v>237.25517189163079</v>
      </c>
      <c r="BA41" s="373"/>
      <c r="BB41" s="370">
        <v>236.70112306777025</v>
      </c>
      <c r="BC41" s="373"/>
      <c r="BD41" s="370">
        <v>214.56475590969438</v>
      </c>
      <c r="BE41" s="373"/>
      <c r="BF41" s="370">
        <v>226.41595754450421</v>
      </c>
      <c r="BG41" s="373"/>
      <c r="BH41" s="370">
        <v>212.81632322775221</v>
      </c>
      <c r="BI41" s="373"/>
      <c r="BJ41" s="370">
        <v>200.38539080639598</v>
      </c>
      <c r="BK41" s="373"/>
      <c r="BL41" s="371">
        <v>204.10128957715207</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34.721626886144826</v>
      </c>
      <c r="G42" s="373"/>
      <c r="H42" s="374">
        <v>45.364327518747061</v>
      </c>
      <c r="I42" s="373"/>
      <c r="J42" s="374">
        <v>40.959698718217133</v>
      </c>
      <c r="K42" s="373"/>
      <c r="L42" s="374">
        <v>47.82084611150465</v>
      </c>
      <c r="M42" s="373"/>
      <c r="N42" s="374">
        <v>39.269858677280531</v>
      </c>
      <c r="O42" s="373"/>
      <c r="P42" s="374">
        <v>39.973854327130312</v>
      </c>
      <c r="Q42" s="373"/>
      <c r="R42" s="374">
        <v>50.582939688779611</v>
      </c>
      <c r="S42" s="373"/>
      <c r="T42" s="374">
        <v>46.38739689595306</v>
      </c>
      <c r="U42" s="373"/>
      <c r="V42" s="374">
        <v>42.559567120030444</v>
      </c>
      <c r="W42" s="373"/>
      <c r="X42" s="374">
        <v>48.312743932814811</v>
      </c>
      <c r="Y42" s="373"/>
      <c r="Z42" s="374">
        <v>47.042410776936734</v>
      </c>
      <c r="AA42" s="373"/>
      <c r="AB42" s="374">
        <v>43.491999042216797</v>
      </c>
      <c r="AC42" s="373"/>
      <c r="AD42" s="374">
        <v>41.956178043262859</v>
      </c>
      <c r="AE42" s="373"/>
      <c r="AF42" s="374">
        <v>41.399380679519112</v>
      </c>
      <c r="AG42" s="373"/>
      <c r="AH42" s="374">
        <v>29.449087504468906</v>
      </c>
      <c r="AI42" s="373"/>
      <c r="AJ42" s="374">
        <v>25.543705983827447</v>
      </c>
      <c r="AK42" s="373"/>
      <c r="AL42" s="374">
        <v>19.491004142302405</v>
      </c>
      <c r="AM42" s="373"/>
      <c r="AN42" s="374">
        <v>21.273750171489382</v>
      </c>
      <c r="AO42" s="373"/>
      <c r="AP42" s="374">
        <v>23.431017250042643</v>
      </c>
      <c r="AQ42" s="373"/>
      <c r="AR42" s="374">
        <v>25.32304638707145</v>
      </c>
      <c r="AS42" s="373"/>
      <c r="AT42" s="374">
        <v>32.268501589157381</v>
      </c>
      <c r="AU42" s="373"/>
      <c r="AV42" s="374">
        <v>33.564769570893063</v>
      </c>
      <c r="AW42" s="373"/>
      <c r="AX42" s="374">
        <v>33.091338749176487</v>
      </c>
      <c r="AY42" s="373"/>
      <c r="AZ42" s="374">
        <v>33.607066047565432</v>
      </c>
      <c r="BA42" s="373"/>
      <c r="BB42" s="374">
        <v>39.103293304743573</v>
      </c>
      <c r="BC42" s="373"/>
      <c r="BD42" s="374">
        <v>30.6574815797469</v>
      </c>
      <c r="BE42" s="373"/>
      <c r="BF42" s="374">
        <v>33.316682688019519</v>
      </c>
      <c r="BG42" s="373"/>
      <c r="BH42" s="374">
        <v>32.936962381309641</v>
      </c>
      <c r="BI42" s="373"/>
      <c r="BJ42" s="374">
        <v>32.835479899829913</v>
      </c>
      <c r="BK42" s="373"/>
      <c r="BL42" s="375">
        <v>32.482518975905741</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175.91181813899215</v>
      </c>
      <c r="G43" s="373"/>
      <c r="H43" s="374">
        <v>184.12732560098013</v>
      </c>
      <c r="I43" s="373"/>
      <c r="J43" s="374">
        <v>224.36141086571945</v>
      </c>
      <c r="K43" s="373"/>
      <c r="L43" s="374">
        <v>214.0710452507669</v>
      </c>
      <c r="M43" s="373"/>
      <c r="N43" s="374">
        <v>221.13861408199915</v>
      </c>
      <c r="O43" s="373"/>
      <c r="P43" s="374">
        <v>232.4868940815789</v>
      </c>
      <c r="Q43" s="373"/>
      <c r="R43" s="374">
        <v>211.22458369165486</v>
      </c>
      <c r="S43" s="373"/>
      <c r="T43" s="374">
        <v>174.02967140139336</v>
      </c>
      <c r="U43" s="373"/>
      <c r="V43" s="374">
        <v>159.97802669133594</v>
      </c>
      <c r="W43" s="373"/>
      <c r="X43" s="374">
        <v>153.75133106406301</v>
      </c>
      <c r="Y43" s="373"/>
      <c r="Z43" s="374">
        <v>157.21430905735409</v>
      </c>
      <c r="AA43" s="373"/>
      <c r="AB43" s="374">
        <v>117.31629222391483</v>
      </c>
      <c r="AC43" s="373"/>
      <c r="AD43" s="374">
        <v>114.19019311865385</v>
      </c>
      <c r="AE43" s="373"/>
      <c r="AF43" s="374">
        <v>99.308285777671088</v>
      </c>
      <c r="AG43" s="373"/>
      <c r="AH43" s="374">
        <v>119.11963061723323</v>
      </c>
      <c r="AI43" s="373"/>
      <c r="AJ43" s="374">
        <v>132.26250723935709</v>
      </c>
      <c r="AK43" s="373"/>
      <c r="AL43" s="374">
        <v>115.80753058093919</v>
      </c>
      <c r="AM43" s="373"/>
      <c r="AN43" s="374">
        <v>103.90465502101684</v>
      </c>
      <c r="AO43" s="373"/>
      <c r="AP43" s="374">
        <v>82.331045159753074</v>
      </c>
      <c r="AQ43" s="373"/>
      <c r="AR43" s="374">
        <v>85.292884373081407</v>
      </c>
      <c r="AS43" s="373"/>
      <c r="AT43" s="374">
        <v>99.395895645936292</v>
      </c>
      <c r="AU43" s="373"/>
      <c r="AV43" s="374">
        <v>99.973434457821341</v>
      </c>
      <c r="AW43" s="373"/>
      <c r="AX43" s="374">
        <v>96.751284409812314</v>
      </c>
      <c r="AY43" s="373"/>
      <c r="AZ43" s="374">
        <v>93.623697652310938</v>
      </c>
      <c r="BA43" s="373"/>
      <c r="BB43" s="374">
        <v>91.412533836150885</v>
      </c>
      <c r="BC43" s="373"/>
      <c r="BD43" s="374">
        <v>84.858401463512863</v>
      </c>
      <c r="BE43" s="373"/>
      <c r="BF43" s="374">
        <v>87.762071682230413</v>
      </c>
      <c r="BG43" s="373"/>
      <c r="BH43" s="374">
        <v>83.725350128451538</v>
      </c>
      <c r="BI43" s="373"/>
      <c r="BJ43" s="374">
        <v>78.458923719189215</v>
      </c>
      <c r="BK43" s="373"/>
      <c r="BL43" s="375">
        <v>78.987825744214504</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192.12230401070812</v>
      </c>
      <c r="G44" s="373"/>
      <c r="H44" s="374">
        <v>195.86324726569146</v>
      </c>
      <c r="I44" s="373"/>
      <c r="J44" s="374">
        <v>181.05842483354658</v>
      </c>
      <c r="K44" s="373"/>
      <c r="L44" s="374">
        <v>196.08936980503663</v>
      </c>
      <c r="M44" s="373"/>
      <c r="N44" s="374">
        <v>179.72438172300497</v>
      </c>
      <c r="O44" s="373"/>
      <c r="P44" s="374">
        <v>221.01412641227211</v>
      </c>
      <c r="Q44" s="373"/>
      <c r="R44" s="374">
        <v>214.49952479163525</v>
      </c>
      <c r="S44" s="373"/>
      <c r="T44" s="374">
        <v>198.39772591434638</v>
      </c>
      <c r="U44" s="373"/>
      <c r="V44" s="374">
        <v>182.52799186057101</v>
      </c>
      <c r="W44" s="373"/>
      <c r="X44" s="374">
        <v>150.46086768009485</v>
      </c>
      <c r="Y44" s="373"/>
      <c r="Z44" s="374">
        <v>149.65409423229269</v>
      </c>
      <c r="AA44" s="373"/>
      <c r="AB44" s="374">
        <v>124.30928463714196</v>
      </c>
      <c r="AC44" s="373"/>
      <c r="AD44" s="374">
        <v>107.61604451809278</v>
      </c>
      <c r="AE44" s="373"/>
      <c r="AF44" s="374">
        <v>105.2462693081042</v>
      </c>
      <c r="AG44" s="373"/>
      <c r="AH44" s="374">
        <v>99.746255718626784</v>
      </c>
      <c r="AI44" s="373"/>
      <c r="AJ44" s="374">
        <v>115.91729740530458</v>
      </c>
      <c r="AK44" s="373"/>
      <c r="AL44" s="374">
        <v>111.16408081342988</v>
      </c>
      <c r="AM44" s="373"/>
      <c r="AN44" s="374">
        <v>127.02109274819567</v>
      </c>
      <c r="AO44" s="373"/>
      <c r="AP44" s="374">
        <v>105.71160036928009</v>
      </c>
      <c r="AQ44" s="373"/>
      <c r="AR44" s="374">
        <v>104.67319488259946</v>
      </c>
      <c r="AS44" s="373"/>
      <c r="AT44" s="374">
        <v>117.61919072351257</v>
      </c>
      <c r="AU44" s="373"/>
      <c r="AV44" s="374">
        <v>115.81149349094018</v>
      </c>
      <c r="AW44" s="373"/>
      <c r="AX44" s="374">
        <v>116.47155613463751</v>
      </c>
      <c r="AY44" s="373"/>
      <c r="AZ44" s="374">
        <v>110.02440819175442</v>
      </c>
      <c r="BA44" s="373"/>
      <c r="BB44" s="374">
        <v>106.18529592687578</v>
      </c>
      <c r="BC44" s="373"/>
      <c r="BD44" s="374">
        <v>99.048872866434635</v>
      </c>
      <c r="BE44" s="373"/>
      <c r="BF44" s="374">
        <v>105.33720317425428</v>
      </c>
      <c r="BG44" s="373"/>
      <c r="BH44" s="374">
        <v>96.154010717991042</v>
      </c>
      <c r="BI44" s="373"/>
      <c r="BJ44" s="374">
        <v>89.09098718737684</v>
      </c>
      <c r="BK44" s="373"/>
      <c r="BL44" s="375">
        <v>92.630944857031835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1133.4582017729472</v>
      </c>
      <c r="G45" s="373"/>
      <c r="H45" s="370">
        <v>1143.6852015450111</v>
      </c>
      <c r="I45" s="373"/>
      <c r="J45" s="370">
        <v>1102.3605458395114</v>
      </c>
      <c r="K45" s="373"/>
      <c r="L45" s="370">
        <v>1136.6611450460211</v>
      </c>
      <c r="M45" s="373"/>
      <c r="N45" s="370">
        <v>1037.7463545073049</v>
      </c>
      <c r="O45" s="373"/>
      <c r="P45" s="370">
        <v>931.34140974331456</v>
      </c>
      <c r="Q45" s="373"/>
      <c r="R45" s="370">
        <v>1007.3967519594223</v>
      </c>
      <c r="S45" s="373"/>
      <c r="T45" s="370">
        <v>991.71150381575831</v>
      </c>
      <c r="U45" s="373"/>
      <c r="V45" s="370">
        <v>931.05634187168596</v>
      </c>
      <c r="W45" s="373"/>
      <c r="X45" s="370">
        <v>990.43824949847385</v>
      </c>
      <c r="Y45" s="373"/>
      <c r="Z45" s="370">
        <v>1147.8816174728388</v>
      </c>
      <c r="AA45" s="373"/>
      <c r="AB45" s="370">
        <v>1002.8261512153528</v>
      </c>
      <c r="AC45" s="373"/>
      <c r="AD45" s="370">
        <v>1041.2824181465585</v>
      </c>
      <c r="AE45" s="373"/>
      <c r="AF45" s="370">
        <v>1133.6693209364071</v>
      </c>
      <c r="AG45" s="373"/>
      <c r="AH45" s="370">
        <v>1010.4121177416953</v>
      </c>
      <c r="AI45" s="373"/>
      <c r="AJ45" s="370">
        <v>919.43962324332131</v>
      </c>
      <c r="AK45" s="373"/>
      <c r="AL45" s="370">
        <v>624.90653051163918</v>
      </c>
      <c r="AM45" s="373"/>
      <c r="AN45" s="370">
        <v>617.52341627927331</v>
      </c>
      <c r="AO45" s="373"/>
      <c r="AP45" s="370">
        <v>217.80454055430843</v>
      </c>
      <c r="AQ45" s="373"/>
      <c r="AR45" s="370">
        <v>265.82535999849495</v>
      </c>
      <c r="AS45" s="373"/>
      <c r="AT45" s="370">
        <v>355.80976822231179</v>
      </c>
      <c r="AU45" s="373"/>
      <c r="AV45" s="370">
        <v>368.06929811891138</v>
      </c>
      <c r="AW45" s="373"/>
      <c r="AX45" s="370">
        <v>367.46326711949655</v>
      </c>
      <c r="AY45" s="373"/>
      <c r="AZ45" s="370">
        <v>373.72774507993927</v>
      </c>
      <c r="BA45" s="373"/>
      <c r="BB45" s="370">
        <v>375.74622112721528</v>
      </c>
      <c r="BC45" s="373"/>
      <c r="BD45" s="370">
        <v>236.24583983947076</v>
      </c>
      <c r="BE45" s="373"/>
      <c r="BF45" s="370">
        <v>346.78252709932639</v>
      </c>
      <c r="BG45" s="373"/>
      <c r="BH45" s="370">
        <v>349.22805694860722</v>
      </c>
      <c r="BI45" s="373"/>
      <c r="BJ45" s="370">
        <v>321.57296541597111</v>
      </c>
      <c r="BK45" s="373"/>
      <c r="BL45" s="371">
        <v>333.93942056948566</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959.73864345878712</v>
      </c>
      <c r="G46" s="373"/>
      <c r="H46" s="374">
        <v>963.11748471938438</v>
      </c>
      <c r="I46" s="373"/>
      <c r="J46" s="374">
        <v>941.13524480523085</v>
      </c>
      <c r="K46" s="373"/>
      <c r="L46" s="374">
        <v>972.08229469064474</v>
      </c>
      <c r="M46" s="373"/>
      <c r="N46" s="374">
        <v>908.53519594498084</v>
      </c>
      <c r="O46" s="373"/>
      <c r="P46" s="374">
        <v>782.74315817647812</v>
      </c>
      <c r="Q46" s="373"/>
      <c r="R46" s="374">
        <v>821.96374025673117</v>
      </c>
      <c r="S46" s="373"/>
      <c r="T46" s="374">
        <v>875.46652387891368</v>
      </c>
      <c r="U46" s="373"/>
      <c r="V46" s="374">
        <v>831.88679221029247</v>
      </c>
      <c r="W46" s="373"/>
      <c r="X46" s="374">
        <v>922.81250987299825</v>
      </c>
      <c r="Y46" s="373"/>
      <c r="Z46" s="374">
        <v>1068.6728458741668</v>
      </c>
      <c r="AA46" s="373"/>
      <c r="AB46" s="374">
        <v>936.86188064537555</v>
      </c>
      <c r="AC46" s="373"/>
      <c r="AD46" s="374">
        <v>991.20956279230052</v>
      </c>
      <c r="AE46" s="373"/>
      <c r="AF46" s="374">
        <v>1084.1341914231459</v>
      </c>
      <c r="AG46" s="373"/>
      <c r="AH46" s="374">
        <v>966.89897049466822</v>
      </c>
      <c r="AI46" s="373"/>
      <c r="AJ46" s="374">
        <v>868.09211722401585</v>
      </c>
      <c r="AK46" s="373"/>
      <c r="AL46" s="374">
        <v>572.91059839449736</v>
      </c>
      <c r="AM46" s="373"/>
      <c r="AN46" s="374">
        <v>577.38259875512426</v>
      </c>
      <c r="AO46" s="373"/>
      <c r="AP46" s="374">
        <v>173.67016217528379</v>
      </c>
      <c r="AQ46" s="373"/>
      <c r="AR46" s="374">
        <v>221.95423324435549</v>
      </c>
      <c r="AS46" s="373"/>
      <c r="AT46" s="374">
        <v>298.37643652642464</v>
      </c>
      <c r="AU46" s="373"/>
      <c r="AV46" s="374">
        <v>312.30989760360615</v>
      </c>
      <c r="AW46" s="373"/>
      <c r="AX46" s="374">
        <v>312.01023807174096</v>
      </c>
      <c r="AY46" s="373"/>
      <c r="AZ46" s="374">
        <v>322.92926774971306</v>
      </c>
      <c r="BA46" s="373"/>
      <c r="BB46" s="374">
        <v>320.99491050456123</v>
      </c>
      <c r="BC46" s="373"/>
      <c r="BD46" s="374">
        <v>191.5216619339887</v>
      </c>
      <c r="BE46" s="373"/>
      <c r="BF46" s="374">
        <v>291.96964087217583</v>
      </c>
      <c r="BG46" s="373"/>
      <c r="BH46" s="374">
        <v>295.16254338284904</v>
      </c>
      <c r="BI46" s="373"/>
      <c r="BJ46" s="374">
        <v>270.69574327515556</v>
      </c>
      <c r="BK46" s="373"/>
      <c r="BL46" s="375">
        <v>281.52731412899607</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29.628972907643195</v>
      </c>
      <c r="G47" s="373"/>
      <c r="H47" s="374">
        <v>25.601386020279477</v>
      </c>
      <c r="I47" s="373"/>
      <c r="J47" s="374">
        <v>15.751926172832109</v>
      </c>
      <c r="K47" s="373"/>
      <c r="L47" s="374">
        <v>21.262022356599378</v>
      </c>
      <c r="M47" s="373"/>
      <c r="N47" s="374">
        <v>5.603091906586692</v>
      </c>
      <c r="O47" s="373"/>
      <c r="P47" s="374">
        <v>1.1296025498178934</v>
      </c>
      <c r="Q47" s="373"/>
      <c r="R47" s="374">
        <v>13.765507586845819</v>
      </c>
      <c r="S47" s="373"/>
      <c r="T47" s="374">
        <v>15.086678556018652</v>
      </c>
      <c r="U47" s="373"/>
      <c r="V47" s="374">
        <v>11.431072893914525</v>
      </c>
      <c r="W47" s="373"/>
      <c r="X47" s="374">
        <v>4.704164798904066</v>
      </c>
      <c r="Y47" s="373"/>
      <c r="Z47" s="374">
        <v>0.72657658956359616</v>
      </c>
      <c r="AA47" s="373"/>
      <c r="AB47" s="374">
        <v>15.311554131642326</v>
      </c>
      <c r="AC47" s="373"/>
      <c r="AD47" s="374">
        <v>16.391930511332458</v>
      </c>
      <c r="AE47" s="373"/>
      <c r="AF47" s="374">
        <v>17.372537608783045</v>
      </c>
      <c r="AG47" s="373"/>
      <c r="AH47" s="374">
        <v>15.890042718213982</v>
      </c>
      <c r="AI47" s="373"/>
      <c r="AJ47" s="374">
        <v>16.793472112364132</v>
      </c>
      <c r="AK47" s="373"/>
      <c r="AL47" s="374">
        <v>14.879087190244721</v>
      </c>
      <c r="AM47" s="373"/>
      <c r="AN47" s="374">
        <v>5.3757252768697228</v>
      </c>
      <c r="AO47" s="373"/>
      <c r="AP47" s="374">
        <v>8.3464145110484509</v>
      </c>
      <c r="AQ47" s="373"/>
      <c r="AR47" s="374">
        <v>9.5884016896107056</v>
      </c>
      <c r="AS47" s="373"/>
      <c r="AT47" s="374">
        <v>14.360325182594359</v>
      </c>
      <c r="AU47" s="373"/>
      <c r="AV47" s="374">
        <v>12.021573708047182</v>
      </c>
      <c r="AW47" s="373"/>
      <c r="AX47" s="374">
        <v>11.826613472657735</v>
      </c>
      <c r="AY47" s="373"/>
      <c r="AZ47" s="374">
        <v>7.0100287154726484</v>
      </c>
      <c r="BA47" s="373"/>
      <c r="BB47" s="374">
        <v>10.27042248724571</v>
      </c>
      <c r="BC47" s="373"/>
      <c r="BD47" s="374">
        <v>10.300324692896735</v>
      </c>
      <c r="BE47" s="373"/>
      <c r="BF47" s="374">
        <v>11.690622388470379</v>
      </c>
      <c r="BG47" s="373"/>
      <c r="BH47" s="374">
        <v>11.61739733696758</v>
      </c>
      <c r="BI47" s="373"/>
      <c r="BJ47" s="374">
        <v>11.927682452172155</v>
      </c>
      <c r="BK47" s="373"/>
      <c r="BL47" s="375">
        <v>11.763937415180292</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0.67836408447407015</v>
      </c>
      <c r="G48" s="373"/>
      <c r="H48" s="374">
        <v>0.70485432082336263</v>
      </c>
      <c r="I48" s="373"/>
      <c r="J48" s="374">
        <v>0.75346070002614307</v>
      </c>
      <c r="K48" s="373"/>
      <c r="L48" s="374">
        <v>0.68924770697071336</v>
      </c>
      <c r="M48" s="373"/>
      <c r="N48" s="374">
        <v>0.59360219088963573</v>
      </c>
      <c r="O48" s="373"/>
      <c r="P48" s="374">
        <v>0.68799394616438037</v>
      </c>
      <c r="Q48" s="373"/>
      <c r="R48" s="374">
        <v>0.63108614372971139</v>
      </c>
      <c r="S48" s="373"/>
      <c r="T48" s="374">
        <v>0.63785114255900932</v>
      </c>
      <c r="U48" s="373"/>
      <c r="V48" s="374">
        <v>0.64469278280005815</v>
      </c>
      <c r="W48" s="373"/>
      <c r="X48" s="374">
        <v>0.64769118089847266</v>
      </c>
      <c r="Y48" s="373"/>
      <c r="Z48" s="374">
        <v>0.71767332738723322</v>
      </c>
      <c r="AA48" s="373"/>
      <c r="AB48" s="374">
        <v>0.67393979564810613</v>
      </c>
      <c r="AC48" s="373"/>
      <c r="AD48" s="374">
        <v>1.4911296957820008</v>
      </c>
      <c r="AE48" s="373"/>
      <c r="AF48" s="374">
        <v>0.76755058187586567</v>
      </c>
      <c r="AG48" s="373"/>
      <c r="AH48" s="374">
        <v>0.69204819700865505</v>
      </c>
      <c r="AI48" s="373"/>
      <c r="AJ48" s="374">
        <v>0.57182065788025516</v>
      </c>
      <c r="AK48" s="373"/>
      <c r="AL48" s="374">
        <v>0.73156516987717091</v>
      </c>
      <c r="AM48" s="373"/>
      <c r="AN48" s="374">
        <v>0.68123829748654763</v>
      </c>
      <c r="AO48" s="373"/>
      <c r="AP48" s="374">
        <v>0.50988888492104378</v>
      </c>
      <c r="AQ48" s="373"/>
      <c r="AR48" s="374">
        <v>0.52115258805606113</v>
      </c>
      <c r="AS48" s="373"/>
      <c r="AT48" s="374">
        <v>0.60098021500825582</v>
      </c>
      <c r="AU48" s="373"/>
      <c r="AV48" s="374">
        <v>0.61709261312016384</v>
      </c>
      <c r="AW48" s="373"/>
      <c r="AX48" s="374">
        <v>0.60396671366994681</v>
      </c>
      <c r="AY48" s="373"/>
      <c r="AZ48" s="374">
        <v>0.69520512439699067</v>
      </c>
      <c r="BA48" s="373"/>
      <c r="BB48" s="374">
        <v>0.71362014212615443</v>
      </c>
      <c r="BC48" s="373"/>
      <c r="BD48" s="374">
        <v>0.515277268943932</v>
      </c>
      <c r="BE48" s="373"/>
      <c r="BF48" s="374">
        <v>0.38877173120987724</v>
      </c>
      <c r="BG48" s="373"/>
      <c r="BH48" s="374">
        <v>0.44628178807078639</v>
      </c>
      <c r="BI48" s="373"/>
      <c r="BJ48" s="374">
        <v>0.46978984325311429</v>
      </c>
      <c r="BK48" s="373"/>
      <c r="BL48" s="375">
        <v>0.45795524993654979</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116.50016862058551</v>
      </c>
      <c r="G49" s="373"/>
      <c r="H49" s="374">
        <v>127.20342301189835</v>
      </c>
      <c r="I49" s="373"/>
      <c r="J49" s="374">
        <v>117.02784667155926</v>
      </c>
      <c r="K49" s="373"/>
      <c r="L49" s="374">
        <v>115.26591774353655</v>
      </c>
      <c r="M49" s="373"/>
      <c r="N49" s="374">
        <v>96.214528691393824</v>
      </c>
      <c r="O49" s="373"/>
      <c r="P49" s="374">
        <v>118.38965754318669</v>
      </c>
      <c r="Q49" s="373"/>
      <c r="R49" s="374">
        <v>146.25998351067156</v>
      </c>
      <c r="S49" s="373"/>
      <c r="T49" s="374">
        <v>79.118348323136686</v>
      </c>
      <c r="U49" s="373"/>
      <c r="V49" s="374">
        <v>67.633719259666506</v>
      </c>
      <c r="W49" s="373"/>
      <c r="X49" s="374">
        <v>46.112436773571766</v>
      </c>
      <c r="Y49" s="373"/>
      <c r="Z49" s="374">
        <v>62.261495376159658</v>
      </c>
      <c r="AA49" s="373"/>
      <c r="AB49" s="374">
        <v>37.266874404126227</v>
      </c>
      <c r="AC49" s="373"/>
      <c r="AD49" s="374">
        <v>21.365247847927336</v>
      </c>
      <c r="AE49" s="373"/>
      <c r="AF49" s="374">
        <v>20.183759247287604</v>
      </c>
      <c r="AG49" s="373"/>
      <c r="AH49" s="374">
        <v>16.567521933918886</v>
      </c>
      <c r="AI49" s="373"/>
      <c r="AJ49" s="374">
        <v>23.163432233520943</v>
      </c>
      <c r="AK49" s="373"/>
      <c r="AL49" s="374">
        <v>27.08991366369435</v>
      </c>
      <c r="AM49" s="373"/>
      <c r="AN49" s="374">
        <v>24.634102056056083</v>
      </c>
      <c r="AO49" s="373"/>
      <c r="AP49" s="374">
        <v>28.068520951634554</v>
      </c>
      <c r="AQ49" s="373"/>
      <c r="AR49" s="374">
        <v>26.200063113880759</v>
      </c>
      <c r="AS49" s="373"/>
      <c r="AT49" s="374">
        <v>34.339534879837849</v>
      </c>
      <c r="AU49" s="373"/>
      <c r="AV49" s="374">
        <v>34.866364748990684</v>
      </c>
      <c r="AW49" s="373"/>
      <c r="AX49" s="374">
        <v>34.626924677036833</v>
      </c>
      <c r="AY49" s="373"/>
      <c r="AZ49" s="374">
        <v>34.29551159007773</v>
      </c>
      <c r="BA49" s="373"/>
      <c r="BB49" s="374">
        <v>34.110384402689007</v>
      </c>
      <c r="BC49" s="373"/>
      <c r="BD49" s="374">
        <v>25.723313784439522</v>
      </c>
      <c r="BE49" s="373"/>
      <c r="BF49" s="374">
        <v>33.898905260434717</v>
      </c>
      <c r="BG49" s="373"/>
      <c r="BH49" s="374">
        <v>33.538551300299318</v>
      </c>
      <c r="BI49" s="373"/>
      <c r="BJ49" s="374">
        <v>31.172314442095196</v>
      </c>
      <c r="BK49" s="373"/>
      <c r="BL49" s="375">
        <v>31.942766136629039</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26.912052701457252</v>
      </c>
      <c r="G50" s="373"/>
      <c r="H50" s="374">
        <v>27.058053472625446</v>
      </c>
      <c r="I50" s="373"/>
      <c r="J50" s="374">
        <v>27.692067489862957</v>
      </c>
      <c r="K50" s="373"/>
      <c r="L50" s="374">
        <v>27.361662548269713</v>
      </c>
      <c r="M50" s="373"/>
      <c r="N50" s="374">
        <v>26.799935773453921</v>
      </c>
      <c r="O50" s="373"/>
      <c r="P50" s="374">
        <v>28.39099752766742</v>
      </c>
      <c r="Q50" s="373"/>
      <c r="R50" s="374">
        <v>24.776434461444037</v>
      </c>
      <c r="S50" s="373"/>
      <c r="T50" s="374">
        <v>21.402101915130189</v>
      </c>
      <c r="U50" s="373"/>
      <c r="V50" s="374">
        <v>19.460064725012497</v>
      </c>
      <c r="W50" s="373"/>
      <c r="X50" s="374">
        <v>16.161446872101283</v>
      </c>
      <c r="Y50" s="373"/>
      <c r="Z50" s="374">
        <v>15.503026305561422</v>
      </c>
      <c r="AA50" s="373"/>
      <c r="AB50" s="374">
        <v>12.71190223856042</v>
      </c>
      <c r="AC50" s="373"/>
      <c r="AD50" s="374">
        <v>10.82454729921608</v>
      </c>
      <c r="AE50" s="373"/>
      <c r="AF50" s="374">
        <v>11.211282075314795</v>
      </c>
      <c r="AG50" s="373"/>
      <c r="AH50" s="374">
        <v>10.363534397885626</v>
      </c>
      <c r="AI50" s="373"/>
      <c r="AJ50" s="374">
        <v>10.818781015540125</v>
      </c>
      <c r="AK50" s="373"/>
      <c r="AL50" s="374">
        <v>9.2953660933255886</v>
      </c>
      <c r="AM50" s="373"/>
      <c r="AN50" s="374">
        <v>9.4497518937366429</v>
      </c>
      <c r="AO50" s="373"/>
      <c r="AP50" s="374">
        <v>7.2095540314205611</v>
      </c>
      <c r="AQ50" s="373"/>
      <c r="AR50" s="374">
        <v>7.5615093625918846</v>
      </c>
      <c r="AS50" s="373"/>
      <c r="AT50" s="374">
        <v>8.1324914184467278</v>
      </c>
      <c r="AU50" s="373"/>
      <c r="AV50" s="374">
        <v>8.2543694451471517</v>
      </c>
      <c r="AW50" s="373"/>
      <c r="AX50" s="374">
        <v>8.395524184391121</v>
      </c>
      <c r="AY50" s="373"/>
      <c r="AZ50" s="374">
        <v>8.7977319002788619</v>
      </c>
      <c r="BA50" s="373"/>
      <c r="BB50" s="374">
        <v>9.6568835905931447</v>
      </c>
      <c r="BC50" s="373"/>
      <c r="BD50" s="374">
        <v>8.1852621592018888</v>
      </c>
      <c r="BE50" s="373"/>
      <c r="BF50" s="374">
        <v>8.8345868470355793</v>
      </c>
      <c r="BG50" s="373"/>
      <c r="BH50" s="374">
        <v>8.4632831404204865</v>
      </c>
      <c r="BI50" s="373"/>
      <c r="BJ50" s="374">
        <v>7.3074354032950808</v>
      </c>
      <c r="BK50" s="373"/>
      <c r="BL50" s="375">
        <v>8.2474476387437186</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72.058337580134307</v>
      </c>
      <c r="G51" s="373"/>
      <c r="H51" s="370">
        <v>75.388614272285082</v>
      </c>
      <c r="I51" s="373"/>
      <c r="J51" s="370">
        <v>74.732487337882745</v>
      </c>
      <c r="K51" s="373"/>
      <c r="L51" s="370">
        <v>71.006710696086373</v>
      </c>
      <c r="M51" s="373"/>
      <c r="N51" s="370">
        <v>67.40731723256674</v>
      </c>
      <c r="O51" s="373"/>
      <c r="P51" s="370">
        <v>74.040223388039649</v>
      </c>
      <c r="Q51" s="373"/>
      <c r="R51" s="370">
        <v>69.967756283100613</v>
      </c>
      <c r="S51" s="373"/>
      <c r="T51" s="370">
        <v>59.290983302744877</v>
      </c>
      <c r="U51" s="373"/>
      <c r="V51" s="370">
        <v>51.686191614760823</v>
      </c>
      <c r="W51" s="373"/>
      <c r="X51" s="370">
        <v>41.907287828684886</v>
      </c>
      <c r="Y51" s="373"/>
      <c r="Z51" s="370">
        <v>36.832455615300461</v>
      </c>
      <c r="AA51" s="373"/>
      <c r="AB51" s="370">
        <v>31.110221142441429</v>
      </c>
      <c r="AC51" s="373"/>
      <c r="AD51" s="370">
        <v>29.152501067755718</v>
      </c>
      <c r="AE51" s="373"/>
      <c r="AF51" s="370">
        <v>29.51651294353297</v>
      </c>
      <c r="AG51" s="373"/>
      <c r="AH51" s="370">
        <v>28.185257555443862</v>
      </c>
      <c r="AI51" s="373"/>
      <c r="AJ51" s="370">
        <v>32.561807917321524</v>
      </c>
      <c r="AK51" s="373"/>
      <c r="AL51" s="370">
        <v>33.061439941694985</v>
      </c>
      <c r="AM51" s="373"/>
      <c r="AN51" s="370">
        <v>38.579180268471191</v>
      </c>
      <c r="AO51" s="373"/>
      <c r="AP51" s="370">
        <v>38.162382168369156</v>
      </c>
      <c r="AQ51" s="373"/>
      <c r="AR51" s="370">
        <v>39.604828965982321</v>
      </c>
      <c r="AS51" s="373"/>
      <c r="AT51" s="370">
        <v>41.502266385447726</v>
      </c>
      <c r="AU51" s="373"/>
      <c r="AV51" s="370">
        <v>40.706145852184562</v>
      </c>
      <c r="AW51" s="373"/>
      <c r="AX51" s="370">
        <v>41.81695857195453</v>
      </c>
      <c r="AY51" s="373"/>
      <c r="AZ51" s="370">
        <v>38.594551138959837</v>
      </c>
      <c r="BA51" s="373"/>
      <c r="BB51" s="370">
        <v>38.786561058438899</v>
      </c>
      <c r="BC51" s="373"/>
      <c r="BD51" s="370">
        <v>38.1067921687889</v>
      </c>
      <c r="BE51" s="373"/>
      <c r="BF51" s="370">
        <v>36.724082734467338</v>
      </c>
      <c r="BG51" s="373"/>
      <c r="BH51" s="370">
        <v>33.476285070511942</v>
      </c>
      <c r="BI51" s="373"/>
      <c r="BJ51" s="370">
        <v>32.353747210507919</v>
      </c>
      <c r="BK51" s="373"/>
      <c r="BL51" s="371">
        <v>34.413693221729105</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62.39659827736434</v>
      </c>
      <c r="G52" s="373"/>
      <c r="H52" s="370">
        <v>64.212001971203364</v>
      </c>
      <c r="I52" s="373"/>
      <c r="J52" s="370">
        <v>63.546632048315985</v>
      </c>
      <c r="K52" s="373"/>
      <c r="L52" s="370">
        <v>63.042294869052739</v>
      </c>
      <c r="M52" s="373"/>
      <c r="N52" s="370">
        <v>61.700302444415883</v>
      </c>
      <c r="O52" s="373"/>
      <c r="P52" s="370">
        <v>68.068142022404601</v>
      </c>
      <c r="Q52" s="373"/>
      <c r="R52" s="370">
        <v>62.108191340835333</v>
      </c>
      <c r="S52" s="373"/>
      <c r="T52" s="370">
        <v>50.321909260195227</v>
      </c>
      <c r="U52" s="373"/>
      <c r="V52" s="370">
        <v>46.176821450913934</v>
      </c>
      <c r="W52" s="373"/>
      <c r="X52" s="370">
        <v>40.279412993912366</v>
      </c>
      <c r="Y52" s="373"/>
      <c r="Z52" s="370">
        <v>40.589709746040036</v>
      </c>
      <c r="AA52" s="373"/>
      <c r="AB52" s="370">
        <v>35.572295956281963</v>
      </c>
      <c r="AC52" s="373"/>
      <c r="AD52" s="370">
        <v>37.602205649579744</v>
      </c>
      <c r="AE52" s="373"/>
      <c r="AF52" s="370">
        <v>45.311478617290312</v>
      </c>
      <c r="AG52" s="373"/>
      <c r="AH52" s="370">
        <v>39.123567713661252</v>
      </c>
      <c r="AI52" s="373"/>
      <c r="AJ52" s="370">
        <v>46.94748815633239</v>
      </c>
      <c r="AK52" s="373"/>
      <c r="AL52" s="370">
        <v>44.940245324645808</v>
      </c>
      <c r="AM52" s="373"/>
      <c r="AN52" s="370">
        <v>50.262616049411385</v>
      </c>
      <c r="AO52" s="373"/>
      <c r="AP52" s="370">
        <v>26.860179817733641</v>
      </c>
      <c r="AQ52" s="373"/>
      <c r="AR52" s="370">
        <v>28.221633126356544</v>
      </c>
      <c r="AS52" s="373"/>
      <c r="AT52" s="370">
        <v>30.119039628345288</v>
      </c>
      <c r="AU52" s="373"/>
      <c r="AV52" s="370">
        <v>31.017458244327088</v>
      </c>
      <c r="AW52" s="373"/>
      <c r="AX52" s="370">
        <v>31.942811519623426</v>
      </c>
      <c r="AY52" s="373"/>
      <c r="AZ52" s="370">
        <v>31.34857086755445</v>
      </c>
      <c r="BA52" s="373"/>
      <c r="BB52" s="370">
        <v>31.127345001874204</v>
      </c>
      <c r="BC52" s="373"/>
      <c r="BD52" s="370">
        <v>31.243964885506276</v>
      </c>
      <c r="BE52" s="373"/>
      <c r="BF52" s="370">
        <v>33.609742075555545</v>
      </c>
      <c r="BG52" s="373"/>
      <c r="BH52" s="370">
        <v>29.944477801380124</v>
      </c>
      <c r="BI52" s="373"/>
      <c r="BJ52" s="370">
        <v>28.817950886390737</v>
      </c>
      <c r="BK52" s="373"/>
      <c r="BL52" s="371">
        <v>30.620590333284667</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8"/>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8.2064886819553919</v>
      </c>
      <c r="G54" s="373"/>
      <c r="H54" s="374">
        <v>9.4956003806741762</v>
      </c>
      <c r="I54" s="373"/>
      <c r="J54" s="374">
        <v>8.6548214911571097</v>
      </c>
      <c r="K54" s="373"/>
      <c r="L54" s="374">
        <v>8.2282737367253826</v>
      </c>
      <c r="M54" s="373"/>
      <c r="N54" s="374">
        <v>8.5410429315132141</v>
      </c>
      <c r="O54" s="373"/>
      <c r="P54" s="374">
        <v>10.807690272587145</v>
      </c>
      <c r="Q54" s="373"/>
      <c r="R54" s="374">
        <v>8.5647372752139166</v>
      </c>
      <c r="S54" s="373"/>
      <c r="T54" s="374">
        <v>7.7674314289313395</v>
      </c>
      <c r="U54" s="373"/>
      <c r="V54" s="374">
        <v>7.1603984237124054</v>
      </c>
      <c r="W54" s="373"/>
      <c r="X54" s="374">
        <v>6.1332041424763615</v>
      </c>
      <c r="Y54" s="373"/>
      <c r="Z54" s="374">
        <v>5.2668002897950741</v>
      </c>
      <c r="AA54" s="373"/>
      <c r="AB54" s="374">
        <v>5.1149754406907473</v>
      </c>
      <c r="AC54" s="373"/>
      <c r="AD54" s="374">
        <v>4.6906455443765989</v>
      </c>
      <c r="AE54" s="373"/>
      <c r="AF54" s="374">
        <v>11.237355533528733</v>
      </c>
      <c r="AG54" s="373"/>
      <c r="AH54" s="374">
        <v>4.3574859340621774</v>
      </c>
      <c r="AI54" s="373"/>
      <c r="AJ54" s="374">
        <v>5.420853136556155</v>
      </c>
      <c r="AK54" s="373"/>
      <c r="AL54" s="374">
        <v>4.8348026032577316</v>
      </c>
      <c r="AM54" s="373"/>
      <c r="AN54" s="374">
        <v>5.2033587548043982</v>
      </c>
      <c r="AO54" s="373"/>
      <c r="AP54" s="374">
        <v>3.24455359731884</v>
      </c>
      <c r="AQ54" s="373"/>
      <c r="AR54" s="374">
        <v>3.3600074111403595</v>
      </c>
      <c r="AS54" s="373"/>
      <c r="AT54" s="374">
        <v>3.4091566083139107</v>
      </c>
      <c r="AU54" s="373"/>
      <c r="AV54" s="374">
        <v>3.3875963827971201</v>
      </c>
      <c r="AW54" s="373"/>
      <c r="AX54" s="374">
        <v>3.4171587646977728</v>
      </c>
      <c r="AY54" s="373"/>
      <c r="AZ54" s="374">
        <v>3.2819104598529498</v>
      </c>
      <c r="BA54" s="373"/>
      <c r="BB54" s="374">
        <v>2.8300545134317496</v>
      </c>
      <c r="BC54" s="373"/>
      <c r="BD54" s="374">
        <v>2.7953772593947566</v>
      </c>
      <c r="BE54" s="373"/>
      <c r="BF54" s="374">
        <v>3.0585586567418663</v>
      </c>
      <c r="BG54" s="373"/>
      <c r="BH54" s="374">
        <v>2.8231876846223369</v>
      </c>
      <c r="BI54" s="373"/>
      <c r="BJ54" s="374">
        <v>2.7433946976369885</v>
      </c>
      <c r="BK54" s="373"/>
      <c r="BL54" s="375">
        <v>2.82295265264493</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7.6241376330269448</v>
      </c>
      <c r="G55" s="373"/>
      <c r="H55" s="374">
        <v>7.4030989754880387</v>
      </c>
      <c r="I55" s="373"/>
      <c r="J55" s="374">
        <v>7.7164754130059752</v>
      </c>
      <c r="K55" s="373"/>
      <c r="L55" s="374">
        <v>7.4397589201438814</v>
      </c>
      <c r="M55" s="373"/>
      <c r="N55" s="374">
        <v>7.6017435007560286</v>
      </c>
      <c r="O55" s="373"/>
      <c r="P55" s="374">
        <v>8.1517876362870219</v>
      </c>
      <c r="Q55" s="373"/>
      <c r="R55" s="374">
        <v>6.9788192011558081</v>
      </c>
      <c r="S55" s="373"/>
      <c r="T55" s="374">
        <v>5.510325954530308</v>
      </c>
      <c r="U55" s="373"/>
      <c r="V55" s="374">
        <v>4.0131476283294862</v>
      </c>
      <c r="W55" s="373"/>
      <c r="X55" s="374">
        <v>3.0193334604309334</v>
      </c>
      <c r="Y55" s="373"/>
      <c r="Z55" s="374">
        <v>2.4782657102423933</v>
      </c>
      <c r="AA55" s="373"/>
      <c r="AB55" s="374">
        <v>2.551886680905012</v>
      </c>
      <c r="AC55" s="373"/>
      <c r="AD55" s="374">
        <v>3.4196984336769241</v>
      </c>
      <c r="AE55" s="373"/>
      <c r="AF55" s="374">
        <v>2.5965799112609234</v>
      </c>
      <c r="AG55" s="373"/>
      <c r="AH55" s="374">
        <v>3.0636424798313326</v>
      </c>
      <c r="AI55" s="373"/>
      <c r="AJ55" s="374">
        <v>3.5358948899078109</v>
      </c>
      <c r="AK55" s="373"/>
      <c r="AL55" s="374">
        <v>2.7989545468847976</v>
      </c>
      <c r="AM55" s="373"/>
      <c r="AN55" s="374">
        <v>3.0272048860778296</v>
      </c>
      <c r="AO55" s="373"/>
      <c r="AP55" s="374">
        <v>2.0202688400979083</v>
      </c>
      <c r="AQ55" s="373"/>
      <c r="AR55" s="374">
        <v>2.0633126850255437</v>
      </c>
      <c r="AS55" s="373"/>
      <c r="AT55" s="374">
        <v>2.3095193893634964</v>
      </c>
      <c r="AU55" s="373"/>
      <c r="AV55" s="374">
        <v>2.2964149434186494</v>
      </c>
      <c r="AW55" s="373"/>
      <c r="AX55" s="374">
        <v>2.4010233514645329</v>
      </c>
      <c r="AY55" s="373"/>
      <c r="AZ55" s="374">
        <v>2.3362946201684007</v>
      </c>
      <c r="BA55" s="373"/>
      <c r="BB55" s="374">
        <v>2.278052537845531</v>
      </c>
      <c r="BC55" s="373"/>
      <c r="BD55" s="374">
        <v>2.2872191273597413</v>
      </c>
      <c r="BE55" s="373"/>
      <c r="BF55" s="374">
        <v>2.2907121284372831</v>
      </c>
      <c r="BG55" s="373"/>
      <c r="BH55" s="374">
        <v>2.1957926809364734</v>
      </c>
      <c r="BI55" s="373"/>
      <c r="BJ55" s="374">
        <v>2.1260171093299105</v>
      </c>
      <c r="BK55" s="373"/>
      <c r="BL55" s="375">
        <v>2.2397689588285856</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25.492479582202883</v>
      </c>
      <c r="G56" s="373"/>
      <c r="H56" s="378">
        <v>25.076155393320047</v>
      </c>
      <c r="I56" s="373"/>
      <c r="J56" s="378">
        <v>25.451557615393529</v>
      </c>
      <c r="K56" s="373"/>
      <c r="L56" s="378">
        <v>26.417082749930163</v>
      </c>
      <c r="M56" s="373"/>
      <c r="N56" s="378">
        <v>25.389968471895251</v>
      </c>
      <c r="O56" s="373"/>
      <c r="P56" s="378">
        <v>26.044012248630672</v>
      </c>
      <c r="Q56" s="373"/>
      <c r="R56" s="378">
        <v>22.935209585397935</v>
      </c>
      <c r="S56" s="373"/>
      <c r="T56" s="378">
        <v>20.178668581693799</v>
      </c>
      <c r="U56" s="373"/>
      <c r="V56" s="378">
        <v>17.854438546639035</v>
      </c>
      <c r="W56" s="373"/>
      <c r="X56" s="378">
        <v>15.774033238812407</v>
      </c>
      <c r="Y56" s="373"/>
      <c r="Z56" s="378">
        <v>17.600400336501043</v>
      </c>
      <c r="AA56" s="373"/>
      <c r="AB56" s="378">
        <v>13.543321848777911</v>
      </c>
      <c r="AC56" s="373"/>
      <c r="AD56" s="378">
        <v>13.402924096663222</v>
      </c>
      <c r="AE56" s="373"/>
      <c r="AF56" s="378">
        <v>13.022041166701626</v>
      </c>
      <c r="AG56" s="373"/>
      <c r="AH56" s="378">
        <v>12.564629798658357</v>
      </c>
      <c r="AI56" s="373"/>
      <c r="AJ56" s="378">
        <v>15.367113464255764</v>
      </c>
      <c r="AK56" s="373"/>
      <c r="AL56" s="378">
        <v>13.308489403952718</v>
      </c>
      <c r="AM56" s="373"/>
      <c r="AN56" s="378">
        <v>14.411156144670302</v>
      </c>
      <c r="AO56" s="373"/>
      <c r="AP56" s="378">
        <v>4.4190170715188852</v>
      </c>
      <c r="AQ56" s="373"/>
      <c r="AR56" s="378">
        <v>4.7420076564020119</v>
      </c>
      <c r="AS56" s="373"/>
      <c r="AT56" s="378">
        <v>4.879767744233841</v>
      </c>
      <c r="AU56" s="373"/>
      <c r="AV56" s="378">
        <v>4.7386494964872838</v>
      </c>
      <c r="AW56" s="373"/>
      <c r="AX56" s="378">
        <v>4.8270521457697848</v>
      </c>
      <c r="AY56" s="373"/>
      <c r="AZ56" s="378">
        <v>4.6244788537652228</v>
      </c>
      <c r="BA56" s="373"/>
      <c r="BB56" s="378">
        <v>4.9104958474501892</v>
      </c>
      <c r="BC56" s="373"/>
      <c r="BD56" s="378">
        <v>4.9084300858661445</v>
      </c>
      <c r="BE56" s="373"/>
      <c r="BF56" s="378">
        <v>4.4339787670032251</v>
      </c>
      <c r="BG56" s="373"/>
      <c r="BH56" s="378">
        <v>3.7894420549551868</v>
      </c>
      <c r="BI56" s="373"/>
      <c r="BJ56" s="378">
        <v>3.4761464218581279</v>
      </c>
      <c r="BK56" s="373"/>
      <c r="BL56" s="379">
        <v>3.6113622131129839</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21.073492380179125</v>
      </c>
      <c r="G57" s="373"/>
      <c r="H57" s="378">
        <v>22.237147221721106</v>
      </c>
      <c r="I57" s="373"/>
      <c r="J57" s="378">
        <v>21.723777528759371</v>
      </c>
      <c r="K57" s="373"/>
      <c r="L57" s="378">
        <v>20.957179462253308</v>
      </c>
      <c r="M57" s="373"/>
      <c r="N57" s="378">
        <v>20.167547540251391</v>
      </c>
      <c r="O57" s="373"/>
      <c r="P57" s="378">
        <v>23.064651864899755</v>
      </c>
      <c r="Q57" s="373"/>
      <c r="R57" s="378">
        <v>23.629425279067679</v>
      </c>
      <c r="S57" s="373"/>
      <c r="T57" s="378">
        <v>16.865483295039784</v>
      </c>
      <c r="U57" s="373"/>
      <c r="V57" s="378">
        <v>17.148836852233011</v>
      </c>
      <c r="W57" s="373"/>
      <c r="X57" s="378">
        <v>15.352842152192666</v>
      </c>
      <c r="Y57" s="373"/>
      <c r="Z57" s="378">
        <v>15.244243409501523</v>
      </c>
      <c r="AA57" s="373"/>
      <c r="AB57" s="378">
        <v>14.362111985908291</v>
      </c>
      <c r="AC57" s="373"/>
      <c r="AD57" s="378">
        <v>16.088937574862999</v>
      </c>
      <c r="AE57" s="373"/>
      <c r="AF57" s="378">
        <v>18.45550200579903</v>
      </c>
      <c r="AG57" s="373"/>
      <c r="AH57" s="378">
        <v>19.137809501109384</v>
      </c>
      <c r="AI57" s="373"/>
      <c r="AJ57" s="378">
        <v>22.623626665612662</v>
      </c>
      <c r="AK57" s="373"/>
      <c r="AL57" s="378">
        <v>23.997998770550559</v>
      </c>
      <c r="AM57" s="373"/>
      <c r="AN57" s="378">
        <v>27.620896263858853</v>
      </c>
      <c r="AO57" s="373"/>
      <c r="AP57" s="378">
        <v>17.176340308798007</v>
      </c>
      <c r="AQ57" s="373"/>
      <c r="AR57" s="378">
        <v>18.056305373788629</v>
      </c>
      <c r="AS57" s="373"/>
      <c r="AT57" s="378">
        <v>19.520595886434041</v>
      </c>
      <c r="AU57" s="373"/>
      <c r="AV57" s="378">
        <v>20.594797421624033</v>
      </c>
      <c r="AW57" s="373"/>
      <c r="AX57" s="378">
        <v>21.297577257691337</v>
      </c>
      <c r="AY57" s="373"/>
      <c r="AZ57" s="378">
        <v>21.105886933767877</v>
      </c>
      <c r="BA57" s="373"/>
      <c r="BB57" s="378">
        <v>21.108742103146735</v>
      </c>
      <c r="BC57" s="373"/>
      <c r="BD57" s="378">
        <v>21.252938412885634</v>
      </c>
      <c r="BE57" s="373"/>
      <c r="BF57" s="378">
        <v>23.826492523373172</v>
      </c>
      <c r="BG57" s="373"/>
      <c r="BH57" s="378">
        <v>21.136055380866129</v>
      </c>
      <c r="BI57" s="373"/>
      <c r="BJ57" s="378">
        <v>20.47239265756571</v>
      </c>
      <c r="BK57" s="373"/>
      <c r="BL57" s="379">
        <v>21.946506508698167</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73.81480267102593</v>
      </c>
      <c r="G58" s="373"/>
      <c r="H58" s="370">
        <v>55.449098110705307</v>
      </c>
      <c r="I58" s="373"/>
      <c r="J58" s="370">
        <v>58.233796676464124</v>
      </c>
      <c r="K58" s="373"/>
      <c r="L58" s="370">
        <v>55.92446183190782</v>
      </c>
      <c r="M58" s="373"/>
      <c r="N58" s="370">
        <v>56.395168121956459</v>
      </c>
      <c r="O58" s="373"/>
      <c r="P58" s="370">
        <v>53.858674352925263</v>
      </c>
      <c r="Q58" s="373"/>
      <c r="R58" s="370">
        <v>46.099922788556363</v>
      </c>
      <c r="S58" s="373"/>
      <c r="T58" s="370">
        <v>45.097173974152007</v>
      </c>
      <c r="U58" s="373"/>
      <c r="V58" s="370">
        <v>39.620909225056863</v>
      </c>
      <c r="W58" s="373"/>
      <c r="X58" s="370">
        <v>34.2575794450456</v>
      </c>
      <c r="Y58" s="373"/>
      <c r="Z58" s="370">
        <v>36.059297737220625</v>
      </c>
      <c r="AA58" s="373"/>
      <c r="AB58" s="370">
        <v>30.02571672677411</v>
      </c>
      <c r="AC58" s="373"/>
      <c r="AD58" s="370">
        <v>30.444869491120254</v>
      </c>
      <c r="AE58" s="373"/>
      <c r="AF58" s="370">
        <v>28.885522687242958</v>
      </c>
      <c r="AG58" s="373"/>
      <c r="AH58" s="370">
        <v>28.937400298806626</v>
      </c>
      <c r="AI58" s="373"/>
      <c r="AJ58" s="370">
        <v>37.992730261844336</v>
      </c>
      <c r="AK58" s="373"/>
      <c r="AL58" s="370">
        <v>35.680011863900567</v>
      </c>
      <c r="AM58" s="373"/>
      <c r="AN58" s="370">
        <v>37.377769526677952</v>
      </c>
      <c r="AO58" s="373"/>
      <c r="AP58" s="370">
        <v>14.93598394081846</v>
      </c>
      <c r="AQ58" s="373"/>
      <c r="AR58" s="370">
        <v>15.631742324950118</v>
      </c>
      <c r="AS58" s="373"/>
      <c r="AT58" s="370">
        <v>16.361861658725282</v>
      </c>
      <c r="AU58" s="373"/>
      <c r="AV58" s="370">
        <v>18.000822986634873</v>
      </c>
      <c r="AW58" s="373"/>
      <c r="AX58" s="370">
        <v>20.186938750464865</v>
      </c>
      <c r="AY58" s="373"/>
      <c r="AZ58" s="370">
        <v>20.073466515487791</v>
      </c>
      <c r="BA58" s="373"/>
      <c r="BB58" s="370">
        <v>21.993253913511637</v>
      </c>
      <c r="BC58" s="373"/>
      <c r="BD58" s="370">
        <v>20.370187654518624</v>
      </c>
      <c r="BE58" s="373"/>
      <c r="BF58" s="370">
        <v>20.360570465309927</v>
      </c>
      <c r="BG58" s="373"/>
      <c r="BH58" s="370">
        <v>18.908208647871835</v>
      </c>
      <c r="BI58" s="373"/>
      <c r="BJ58" s="370">
        <v>16.725675329922403</v>
      </c>
      <c r="BK58" s="373"/>
      <c r="BL58" s="371">
        <v>17.433165788930825</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55.189032244700016</v>
      </c>
      <c r="G59" s="373"/>
      <c r="H59" s="374">
        <v>42.770110746103967</v>
      </c>
      <c r="I59" s="373"/>
      <c r="J59" s="374">
        <v>43.161766895589842</v>
      </c>
      <c r="K59" s="373"/>
      <c r="L59" s="374">
        <v>37.612745234633046</v>
      </c>
      <c r="M59" s="373"/>
      <c r="N59" s="374">
        <v>35.410930883967083</v>
      </c>
      <c r="O59" s="373"/>
      <c r="P59" s="374">
        <v>35.816502474855071</v>
      </c>
      <c r="Q59" s="373"/>
      <c r="R59" s="374">
        <v>30.434866688610654</v>
      </c>
      <c r="S59" s="373"/>
      <c r="T59" s="374">
        <v>29.882338254718029</v>
      </c>
      <c r="U59" s="373"/>
      <c r="V59" s="374">
        <v>27.162589463128718</v>
      </c>
      <c r="W59" s="373"/>
      <c r="X59" s="374">
        <v>23.386485898484985</v>
      </c>
      <c r="Y59" s="373"/>
      <c r="Z59" s="374">
        <v>25.876533271131699</v>
      </c>
      <c r="AA59" s="373"/>
      <c r="AB59" s="374">
        <v>21.87031584673371</v>
      </c>
      <c r="AC59" s="373"/>
      <c r="AD59" s="374">
        <v>20.756153614448621</v>
      </c>
      <c r="AE59" s="373"/>
      <c r="AF59" s="374">
        <v>17.080784672128708</v>
      </c>
      <c r="AG59" s="373"/>
      <c r="AH59" s="374">
        <v>19.877918861915784</v>
      </c>
      <c r="AI59" s="373"/>
      <c r="AJ59" s="374">
        <v>27.324617077595946</v>
      </c>
      <c r="AK59" s="373"/>
      <c r="AL59" s="374">
        <v>24.345673765718409</v>
      </c>
      <c r="AM59" s="373"/>
      <c r="AN59" s="374">
        <v>27.07046881224646</v>
      </c>
      <c r="AO59" s="373"/>
      <c r="AP59" s="374">
        <v>8.8574370084037799</v>
      </c>
      <c r="AQ59" s="373"/>
      <c r="AR59" s="374">
        <v>9.3107484220539778</v>
      </c>
      <c r="AS59" s="373"/>
      <c r="AT59" s="374">
        <v>9.6891816980641732</v>
      </c>
      <c r="AU59" s="373"/>
      <c r="AV59" s="374">
        <v>11.303293187150807</v>
      </c>
      <c r="AW59" s="373"/>
      <c r="AX59" s="374">
        <v>13.275039106455552</v>
      </c>
      <c r="AY59" s="373"/>
      <c r="AZ59" s="374">
        <v>13.692545133769491</v>
      </c>
      <c r="BA59" s="373"/>
      <c r="BB59" s="374">
        <v>17.50580439679387</v>
      </c>
      <c r="BC59" s="373"/>
      <c r="BD59" s="374">
        <v>15.873668802384309</v>
      </c>
      <c r="BE59" s="373"/>
      <c r="BF59" s="374">
        <v>13.818462526591833</v>
      </c>
      <c r="BG59" s="373"/>
      <c r="BH59" s="374">
        <v>13.183640101680167</v>
      </c>
      <c r="BI59" s="373"/>
      <c r="BJ59" s="374">
        <v>11.189357608988802</v>
      </c>
      <c r="BK59" s="373"/>
      <c r="BL59" s="375">
        <v>11.630180039550821</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15.646708254483707</v>
      </c>
      <c r="G60" s="373"/>
      <c r="H60" s="374">
        <v>10.235299421603724</v>
      </c>
      <c r="I60" s="373"/>
      <c r="J60" s="374">
        <v>12.168610487817226</v>
      </c>
      <c r="K60" s="373"/>
      <c r="L60" s="374">
        <v>14.85200005030663</v>
      </c>
      <c r="M60" s="373"/>
      <c r="N60" s="374">
        <v>17.467317062587789</v>
      </c>
      <c r="O60" s="373"/>
      <c r="P60" s="374">
        <v>15.262670612919965</v>
      </c>
      <c r="Q60" s="373"/>
      <c r="R60" s="374">
        <v>13.590494855135816</v>
      </c>
      <c r="S60" s="373"/>
      <c r="T60" s="374">
        <v>13.167558922652153</v>
      </c>
      <c r="U60" s="373"/>
      <c r="V60" s="374">
        <v>10.222125799379553</v>
      </c>
      <c r="W60" s="373"/>
      <c r="X60" s="374">
        <v>8.9973941068814156</v>
      </c>
      <c r="Y60" s="373"/>
      <c r="Z60" s="374">
        <v>7.777730304575873</v>
      </c>
      <c r="AA60" s="373"/>
      <c r="AB60" s="374">
        <v>5.2344663415751391</v>
      </c>
      <c r="AC60" s="373"/>
      <c r="AD60" s="374">
        <v>6.5355394485233678</v>
      </c>
      <c r="AE60" s="373"/>
      <c r="AF60" s="374">
        <v>6.9522476628872099</v>
      </c>
      <c r="AG60" s="373"/>
      <c r="AH60" s="374">
        <v>5.1207075556670709</v>
      </c>
      <c r="AI60" s="373"/>
      <c r="AJ60" s="374">
        <v>5.3292621113699443</v>
      </c>
      <c r="AK60" s="373"/>
      <c r="AL60" s="374">
        <v>6.2152931760690748</v>
      </c>
      <c r="AM60" s="373"/>
      <c r="AN60" s="374">
        <v>4.1153595628197186</v>
      </c>
      <c r="AO60" s="373"/>
      <c r="AP60" s="374">
        <v>2.3316116515049736</v>
      </c>
      <c r="AQ60" s="373"/>
      <c r="AR60" s="374">
        <v>2.3671160091593215</v>
      </c>
      <c r="AS60" s="373"/>
      <c r="AT60" s="374">
        <v>2.3493800166958052</v>
      </c>
      <c r="AU60" s="373"/>
      <c r="AV60" s="374">
        <v>2.3463159868976962</v>
      </c>
      <c r="AW60" s="373"/>
      <c r="AX60" s="374">
        <v>2.3432547898956297</v>
      </c>
      <c r="AY60" s="373"/>
      <c r="AZ60" s="374">
        <v>2.1246438775566228</v>
      </c>
      <c r="BA60" s="373"/>
      <c r="BB60" s="374">
        <v>2.460627769206563</v>
      </c>
      <c r="BC60" s="373"/>
      <c r="BD60" s="374">
        <v>2.4368096546452986</v>
      </c>
      <c r="BE60" s="373"/>
      <c r="BF60" s="374">
        <v>2.1188186470425436</v>
      </c>
      <c r="BG60" s="373"/>
      <c r="BH60" s="374">
        <v>1.7657752749074243</v>
      </c>
      <c r="BI60" s="373"/>
      <c r="BJ60" s="374">
        <v>1.8140198693999223</v>
      </c>
      <c r="BK60" s="373"/>
      <c r="BL60" s="375">
        <v>1.853962861860708</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2.9790621718422061</v>
      </c>
      <c r="G61" s="373"/>
      <c r="H61" s="374">
        <v>2.4436879429976144</v>
      </c>
      <c r="I61" s="373"/>
      <c r="J61" s="374">
        <v>2.9034192930570528</v>
      </c>
      <c r="K61" s="373"/>
      <c r="L61" s="374">
        <v>3.4597165469681448</v>
      </c>
      <c r="M61" s="373"/>
      <c r="N61" s="374">
        <v>3.5169201754015873</v>
      </c>
      <c r="O61" s="373"/>
      <c r="P61" s="374">
        <v>2.77950126515023</v>
      </c>
      <c r="Q61" s="373"/>
      <c r="R61" s="374">
        <v>2.0745612448098898</v>
      </c>
      <c r="S61" s="373"/>
      <c r="T61" s="374">
        <v>2.0472767967818233</v>
      </c>
      <c r="U61" s="373"/>
      <c r="V61" s="374">
        <v>2.2361939625485903</v>
      </c>
      <c r="W61" s="373"/>
      <c r="X61" s="374">
        <v>1.8736994396792022</v>
      </c>
      <c r="Y61" s="373"/>
      <c r="Z61" s="374">
        <v>2.4050341615130519</v>
      </c>
      <c r="AA61" s="373"/>
      <c r="AB61" s="374">
        <v>2.9209345384652599</v>
      </c>
      <c r="AC61" s="373"/>
      <c r="AD61" s="374">
        <v>3.1531764281482659</v>
      </c>
      <c r="AE61" s="373"/>
      <c r="AF61" s="374">
        <v>4.8524903522270408</v>
      </c>
      <c r="AG61" s="373"/>
      <c r="AH61" s="374">
        <v>3.9387738812237707</v>
      </c>
      <c r="AI61" s="373"/>
      <c r="AJ61" s="374">
        <v>5.3388510728784464</v>
      </c>
      <c r="AK61" s="373"/>
      <c r="AL61" s="374">
        <v>5.1190449221130851</v>
      </c>
      <c r="AM61" s="373"/>
      <c r="AN61" s="374">
        <v>6.1919411516117719</v>
      </c>
      <c r="AO61" s="373"/>
      <c r="AP61" s="374">
        <v>3.7469352809097076</v>
      </c>
      <c r="AQ61" s="373"/>
      <c r="AR61" s="374">
        <v>3.9538778937368186</v>
      </c>
      <c r="AS61" s="373"/>
      <c r="AT61" s="374">
        <v>4.323299943965301</v>
      </c>
      <c r="AU61" s="373"/>
      <c r="AV61" s="374">
        <v>4.3512138125863711</v>
      </c>
      <c r="AW61" s="373"/>
      <c r="AX61" s="374">
        <v>4.5686448541136846</v>
      </c>
      <c r="AY61" s="373"/>
      <c r="AZ61" s="374">
        <v>4.2562775041616758</v>
      </c>
      <c r="BA61" s="373"/>
      <c r="BB61" s="374">
        <v>2.0268217475112023</v>
      </c>
      <c r="BC61" s="373"/>
      <c r="BD61" s="374">
        <v>2.0597091974890174</v>
      </c>
      <c r="BE61" s="373"/>
      <c r="BF61" s="374">
        <v>4.42328929167555</v>
      </c>
      <c r="BG61" s="373"/>
      <c r="BH61" s="374">
        <v>3.9587932712842426</v>
      </c>
      <c r="BI61" s="373"/>
      <c r="BJ61" s="374">
        <v>3.7222978515336771</v>
      </c>
      <c r="BK61" s="373"/>
      <c r="BL61" s="375">
        <v>3.9490228875192974</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99.510148629264847</v>
      </c>
      <c r="G62" s="373"/>
      <c r="H62" s="370">
        <v>103.91830570660071</v>
      </c>
      <c r="I62" s="373"/>
      <c r="J62" s="370">
        <v>106.07771834971375</v>
      </c>
      <c r="K62" s="373"/>
      <c r="L62" s="370">
        <v>119.25687439300626</v>
      </c>
      <c r="M62" s="373"/>
      <c r="N62" s="370">
        <v>85.00180571913981</v>
      </c>
      <c r="O62" s="373"/>
      <c r="P62" s="370">
        <v>130.87885492206613</v>
      </c>
      <c r="Q62" s="373"/>
      <c r="R62" s="370">
        <v>165.67476181969502</v>
      </c>
      <c r="S62" s="373"/>
      <c r="T62" s="370">
        <v>115.39105409182498</v>
      </c>
      <c r="U62" s="373"/>
      <c r="V62" s="370">
        <v>88.348874926864241</v>
      </c>
      <c r="W62" s="373"/>
      <c r="X62" s="370">
        <v>78.052330089677341</v>
      </c>
      <c r="Y62" s="373"/>
      <c r="Z62" s="370">
        <v>92.922187957468282</v>
      </c>
      <c r="AA62" s="373"/>
      <c r="AB62" s="370">
        <v>59.329034185395109</v>
      </c>
      <c r="AC62" s="373"/>
      <c r="AD62" s="370">
        <v>47.355832136353939</v>
      </c>
      <c r="AE62" s="373"/>
      <c r="AF62" s="370">
        <v>71.596342565322715</v>
      </c>
      <c r="AG62" s="373"/>
      <c r="AH62" s="370">
        <v>68.178723812423712</v>
      </c>
      <c r="AI62" s="373"/>
      <c r="AJ62" s="370">
        <v>52.485726182873456</v>
      </c>
      <c r="AK62" s="373"/>
      <c r="AL62" s="370">
        <v>51.031037264257897</v>
      </c>
      <c r="AM62" s="373"/>
      <c r="AN62" s="370">
        <v>56.744710428889377</v>
      </c>
      <c r="AO62" s="373"/>
      <c r="AP62" s="370">
        <v>21.30024598764172</v>
      </c>
      <c r="AQ62" s="373"/>
      <c r="AR62" s="370">
        <v>19.796165170966312</v>
      </c>
      <c r="AS62" s="373"/>
      <c r="AT62" s="370">
        <v>22.33302212632271</v>
      </c>
      <c r="AU62" s="373"/>
      <c r="AV62" s="370">
        <v>22.645347392123917</v>
      </c>
      <c r="AW62" s="373"/>
      <c r="AX62" s="370">
        <v>22.446555271195709</v>
      </c>
      <c r="AY62" s="373"/>
      <c r="AZ62" s="370">
        <v>21.672572526970281</v>
      </c>
      <c r="BA62" s="373"/>
      <c r="BB62" s="370">
        <v>23.741823511992443</v>
      </c>
      <c r="BC62" s="373"/>
      <c r="BD62" s="370">
        <v>21.396936194192076</v>
      </c>
      <c r="BE62" s="373"/>
      <c r="BF62" s="370">
        <v>22.918540364383041</v>
      </c>
      <c r="BG62" s="373"/>
      <c r="BH62" s="370">
        <v>21.531649627583427</v>
      </c>
      <c r="BI62" s="373"/>
      <c r="BJ62" s="370">
        <v>20.338598895680995</v>
      </c>
      <c r="BK62" s="373"/>
      <c r="BL62" s="371">
        <v>21.281091493755323</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138.30320915905332</v>
      </c>
      <c r="G64" s="373"/>
      <c r="H64" s="370">
        <v>176.19747835197489</v>
      </c>
      <c r="I64" s="373"/>
      <c r="J64" s="370">
        <v>184.43134071281659</v>
      </c>
      <c r="K64" s="373"/>
      <c r="L64" s="370">
        <v>206.99236829324423</v>
      </c>
      <c r="M64" s="373"/>
      <c r="N64" s="370">
        <v>208.11254989002043</v>
      </c>
      <c r="O64" s="373"/>
      <c r="P64" s="370">
        <v>251.38603193254994</v>
      </c>
      <c r="Q64" s="373"/>
      <c r="R64" s="370">
        <v>281.20460818078811</v>
      </c>
      <c r="S64" s="373"/>
      <c r="T64" s="370">
        <v>215.20283169085536</v>
      </c>
      <c r="U64" s="373"/>
      <c r="V64" s="370">
        <v>165.64380372463063</v>
      </c>
      <c r="W64" s="373"/>
      <c r="X64" s="370">
        <v>127.84591668968207</v>
      </c>
      <c r="Y64" s="373"/>
      <c r="Z64" s="370">
        <v>169.69735609917404</v>
      </c>
      <c r="AA64" s="373"/>
      <c r="AB64" s="370">
        <v>109.67165967359415</v>
      </c>
      <c r="AC64" s="373"/>
      <c r="AD64" s="370">
        <v>64.697701862312741</v>
      </c>
      <c r="AE64" s="373"/>
      <c r="AF64" s="370">
        <v>85.713128288627615</v>
      </c>
      <c r="AG64" s="373"/>
      <c r="AH64" s="370">
        <v>54.607412445257339</v>
      </c>
      <c r="AI64" s="373"/>
      <c r="AJ64" s="370">
        <v>66.489892438648639</v>
      </c>
      <c r="AK64" s="373"/>
      <c r="AL64" s="370">
        <v>67.109321296141417</v>
      </c>
      <c r="AM64" s="373"/>
      <c r="AN64" s="370">
        <v>74.828320036185247</v>
      </c>
      <c r="AO64" s="373"/>
      <c r="AP64" s="370">
        <v>67.261302554764242</v>
      </c>
      <c r="AQ64" s="373"/>
      <c r="AR64" s="370">
        <v>112.79491721994631</v>
      </c>
      <c r="AS64" s="373"/>
      <c r="AT64" s="370">
        <v>121.30666259171176</v>
      </c>
      <c r="AU64" s="373"/>
      <c r="AV64" s="370">
        <v>100.04912919449387</v>
      </c>
      <c r="AW64" s="373"/>
      <c r="AX64" s="370">
        <v>95.956347993443401</v>
      </c>
      <c r="AY64" s="373"/>
      <c r="AZ64" s="370">
        <v>80.003130567487887</v>
      </c>
      <c r="BA64" s="373"/>
      <c r="BB64" s="370">
        <v>77.072727025387991</v>
      </c>
      <c r="BC64" s="373"/>
      <c r="BD64" s="370">
        <v>72.935906661826294</v>
      </c>
      <c r="BE64" s="373"/>
      <c r="BF64" s="370">
        <v>81.604395071104221</v>
      </c>
      <c r="BG64" s="373"/>
      <c r="BH64" s="370">
        <v>77.993053935243154</v>
      </c>
      <c r="BI64" s="373"/>
      <c r="BJ64" s="370">
        <v>75.159754838157824</v>
      </c>
      <c r="BK64" s="373"/>
      <c r="BL64" s="371">
        <v>77.878724952928593</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8"/>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32.506824381861797</v>
      </c>
      <c r="G66" s="373"/>
      <c r="H66" s="374">
        <v>37.213810636927313</v>
      </c>
      <c r="I66" s="373"/>
      <c r="J66" s="374">
        <v>43.99476047336649</v>
      </c>
      <c r="K66" s="373"/>
      <c r="L66" s="374">
        <v>47.707717362901647</v>
      </c>
      <c r="M66" s="373"/>
      <c r="N66" s="374">
        <v>40.472320625270477</v>
      </c>
      <c r="O66" s="373"/>
      <c r="P66" s="374">
        <v>50.254896230632312</v>
      </c>
      <c r="Q66" s="373"/>
      <c r="R66" s="374">
        <v>51.626496366575061</v>
      </c>
      <c r="S66" s="373"/>
      <c r="T66" s="374">
        <v>41.530477421102638</v>
      </c>
      <c r="U66" s="373"/>
      <c r="V66" s="374">
        <v>35.983495219000517</v>
      </c>
      <c r="W66" s="373"/>
      <c r="X66" s="374">
        <v>31.402140261027409</v>
      </c>
      <c r="Y66" s="373"/>
      <c r="Z66" s="374">
        <v>36.94013411151488</v>
      </c>
      <c r="AA66" s="373"/>
      <c r="AB66" s="374">
        <v>27.232264554032536</v>
      </c>
      <c r="AC66" s="373"/>
      <c r="AD66" s="374">
        <v>23.795636950463301</v>
      </c>
      <c r="AE66" s="373"/>
      <c r="AF66" s="374">
        <v>22.832914935423698</v>
      </c>
      <c r="AG66" s="373"/>
      <c r="AH66" s="374">
        <v>25.947449153379271</v>
      </c>
      <c r="AI66" s="373"/>
      <c r="AJ66" s="374">
        <v>31.579041427154017</v>
      </c>
      <c r="AK66" s="373"/>
      <c r="AL66" s="374">
        <v>33.723395561962541</v>
      </c>
      <c r="AM66" s="373"/>
      <c r="AN66" s="374">
        <v>36.546262199302724</v>
      </c>
      <c r="AO66" s="373"/>
      <c r="AP66" s="374">
        <v>33.168266146545605</v>
      </c>
      <c r="AQ66" s="373"/>
      <c r="AR66" s="374">
        <v>49.889658018914687</v>
      </c>
      <c r="AS66" s="373"/>
      <c r="AT66" s="374">
        <v>41.717984881960959</v>
      </c>
      <c r="AU66" s="373"/>
      <c r="AV66" s="374">
        <v>41.636576461450183</v>
      </c>
      <c r="AW66" s="373"/>
      <c r="AX66" s="374">
        <v>41.064314451639234</v>
      </c>
      <c r="AY66" s="373"/>
      <c r="AZ66" s="374">
        <v>39.844119741259782</v>
      </c>
      <c r="BA66" s="373"/>
      <c r="BB66" s="374">
        <v>38.831657812255827</v>
      </c>
      <c r="BC66" s="373"/>
      <c r="BD66" s="374">
        <v>35.865090218586801</v>
      </c>
      <c r="BE66" s="373"/>
      <c r="BF66" s="374">
        <v>39.959541123065996</v>
      </c>
      <c r="BG66" s="373"/>
      <c r="BH66" s="374">
        <v>38.092435207584138</v>
      </c>
      <c r="BI66" s="373"/>
      <c r="BJ66" s="374">
        <v>36.945896814677923</v>
      </c>
      <c r="BK66" s="373"/>
      <c r="BL66" s="375">
        <v>38.619985015446993</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23.816297752371337</v>
      </c>
      <c r="G67" s="373"/>
      <c r="H67" s="374">
        <v>31.087058618296794</v>
      </c>
      <c r="I67" s="373"/>
      <c r="J67" s="374">
        <v>27.844851767855008</v>
      </c>
      <c r="K67" s="373"/>
      <c r="L67" s="374">
        <v>28.081301777464468</v>
      </c>
      <c r="M67" s="373"/>
      <c r="N67" s="374">
        <v>29.686180861394707</v>
      </c>
      <c r="O67" s="373"/>
      <c r="P67" s="374">
        <v>30.759966232045205</v>
      </c>
      <c r="Q67" s="373"/>
      <c r="R67" s="374">
        <v>28.053349442137769</v>
      </c>
      <c r="S67" s="373"/>
      <c r="T67" s="374">
        <v>24.345099096354531</v>
      </c>
      <c r="U67" s="373"/>
      <c r="V67" s="374">
        <v>20.808062799620355</v>
      </c>
      <c r="W67" s="373"/>
      <c r="X67" s="374">
        <v>17.076368385474218</v>
      </c>
      <c r="Y67" s="373"/>
      <c r="Z67" s="374">
        <v>16.203160667959612</v>
      </c>
      <c r="AA67" s="373"/>
      <c r="AB67" s="374">
        <v>14.767190823386567</v>
      </c>
      <c r="AC67" s="373"/>
      <c r="AD67" s="374">
        <v>14.930913660661634</v>
      </c>
      <c r="AE67" s="373"/>
      <c r="AF67" s="374">
        <v>15.570393811735855</v>
      </c>
      <c r="AG67" s="373"/>
      <c r="AH67" s="374">
        <v>13.457460583169556</v>
      </c>
      <c r="AI67" s="373"/>
      <c r="AJ67" s="374">
        <v>16.066748969948325</v>
      </c>
      <c r="AK67" s="373"/>
      <c r="AL67" s="374">
        <v>15.521497897421456</v>
      </c>
      <c r="AM67" s="373"/>
      <c r="AN67" s="374">
        <v>16.586687706942332</v>
      </c>
      <c r="AO67" s="373"/>
      <c r="AP67" s="374">
        <v>14.61180210940886</v>
      </c>
      <c r="AQ67" s="373"/>
      <c r="AR67" s="374">
        <v>14.780100556002827</v>
      </c>
      <c r="AS67" s="373"/>
      <c r="AT67" s="374">
        <v>17.264409541381088</v>
      </c>
      <c r="AU67" s="373"/>
      <c r="AV67" s="374">
        <v>17.432355814536034</v>
      </c>
      <c r="AW67" s="373"/>
      <c r="AX67" s="374">
        <v>17.56158846128357</v>
      </c>
      <c r="AY67" s="373"/>
      <c r="AZ67" s="374">
        <v>17.107885915394714</v>
      </c>
      <c r="BA67" s="373"/>
      <c r="BB67" s="374">
        <v>16.248088946310872</v>
      </c>
      <c r="BC67" s="373"/>
      <c r="BD67" s="374">
        <v>16.221576841129512</v>
      </c>
      <c r="BE67" s="373"/>
      <c r="BF67" s="374">
        <v>17.796873502939416</v>
      </c>
      <c r="BG67" s="373"/>
      <c r="BH67" s="374">
        <v>17.385278113405825</v>
      </c>
      <c r="BI67" s="373"/>
      <c r="BJ67" s="374">
        <v>16.946543590584184</v>
      </c>
      <c r="BK67" s="373"/>
      <c r="BL67" s="375">
        <v>16.566793973980676</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27.06113909941703</v>
      </c>
      <c r="G68" s="373"/>
      <c r="H68" s="378">
        <v>21.69569050432554</v>
      </c>
      <c r="I68" s="373"/>
      <c r="J68" s="378">
        <v>19.68484557094375</v>
      </c>
      <c r="K68" s="373"/>
      <c r="L68" s="378">
        <v>18.577675175064851</v>
      </c>
      <c r="M68" s="373"/>
      <c r="N68" s="378">
        <v>16.707450021955157</v>
      </c>
      <c r="O68" s="373"/>
      <c r="P68" s="378">
        <v>20.038189278449167</v>
      </c>
      <c r="Q68" s="373"/>
      <c r="R68" s="378">
        <v>14.797681161515316</v>
      </c>
      <c r="S68" s="373"/>
      <c r="T68" s="378">
        <v>11.838254020045847</v>
      </c>
      <c r="U68" s="373"/>
      <c r="V68" s="378">
        <v>8.686709836126612</v>
      </c>
      <c r="W68" s="373"/>
      <c r="X68" s="378">
        <v>8.2680570741067854</v>
      </c>
      <c r="Y68" s="373"/>
      <c r="Z68" s="378">
        <v>6.6765404671461344</v>
      </c>
      <c r="AA68" s="373"/>
      <c r="AB68" s="378">
        <v>5.2004349780592634</v>
      </c>
      <c r="AC68" s="373"/>
      <c r="AD68" s="378">
        <v>4.5734996119683125</v>
      </c>
      <c r="AE68" s="373"/>
      <c r="AF68" s="378">
        <v>3.9187112193551226</v>
      </c>
      <c r="AG68" s="373"/>
      <c r="AH68" s="378">
        <v>3.7131883479341297</v>
      </c>
      <c r="AI68" s="373"/>
      <c r="AJ68" s="378">
        <v>4.4943672799559042</v>
      </c>
      <c r="AK68" s="373"/>
      <c r="AL68" s="378">
        <v>4.3522150024328869</v>
      </c>
      <c r="AM68" s="373"/>
      <c r="AN68" s="378">
        <v>4.4575989994873488</v>
      </c>
      <c r="AO68" s="373"/>
      <c r="AP68" s="378">
        <v>3.4207069098709639</v>
      </c>
      <c r="AQ68" s="373"/>
      <c r="AR68" s="378">
        <v>3.3776838590168894</v>
      </c>
      <c r="AS68" s="373"/>
      <c r="AT68" s="378">
        <v>3.4372181637756292</v>
      </c>
      <c r="AU68" s="373"/>
      <c r="AV68" s="378">
        <v>3.3982536275838986</v>
      </c>
      <c r="AW68" s="373"/>
      <c r="AX68" s="378">
        <v>3.2902613652717618</v>
      </c>
      <c r="AY68" s="373"/>
      <c r="AZ68" s="378">
        <v>2.9962829355802074</v>
      </c>
      <c r="BA68" s="373"/>
      <c r="BB68" s="378">
        <v>3.1584605461372623</v>
      </c>
      <c r="BC68" s="373"/>
      <c r="BD68" s="378">
        <v>3.1108463390828347</v>
      </c>
      <c r="BE68" s="373"/>
      <c r="BF68" s="378">
        <v>3.1286317478167596</v>
      </c>
      <c r="BG68" s="373"/>
      <c r="BH68" s="378">
        <v>2.8141965563766571</v>
      </c>
      <c r="BI68" s="373"/>
      <c r="BJ68" s="378">
        <v>2.8974028308809001</v>
      </c>
      <c r="BK68" s="373"/>
      <c r="BL68" s="379">
        <v>2.9600899618636829</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8"/>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7.5318196787448972</v>
      </c>
      <c r="G70" s="373"/>
      <c r="H70" s="374">
        <v>7.6668595530089583</v>
      </c>
      <c r="I70" s="373"/>
      <c r="J70" s="374">
        <v>7.8785377382477684</v>
      </c>
      <c r="K70" s="373"/>
      <c r="L70" s="374">
        <v>9.0129460104531507</v>
      </c>
      <c r="M70" s="373"/>
      <c r="N70" s="374">
        <v>10.270666359223018</v>
      </c>
      <c r="O70" s="373"/>
      <c r="P70" s="374">
        <v>11.413149482088167</v>
      </c>
      <c r="Q70" s="373"/>
      <c r="R70" s="374">
        <v>9.6839739595562673</v>
      </c>
      <c r="S70" s="373"/>
      <c r="T70" s="374">
        <v>8.3933617205594206</v>
      </c>
      <c r="U70" s="373"/>
      <c r="V70" s="374">
        <v>7.7247430539359714</v>
      </c>
      <c r="W70" s="373"/>
      <c r="X70" s="374">
        <v>6.7796934186176214</v>
      </c>
      <c r="Y70" s="373"/>
      <c r="Z70" s="374">
        <v>6.5544685401842226</v>
      </c>
      <c r="AA70" s="373"/>
      <c r="AB70" s="374">
        <v>5.8537217441235923</v>
      </c>
      <c r="AC70" s="373"/>
      <c r="AD70" s="374">
        <v>5.9160517377844091</v>
      </c>
      <c r="AE70" s="373"/>
      <c r="AF70" s="374">
        <v>21.578337634347832</v>
      </c>
      <c r="AG70" s="373"/>
      <c r="AH70" s="374">
        <v>5.9020956247997303</v>
      </c>
      <c r="AI70" s="373"/>
      <c r="AJ70" s="374">
        <v>7.6510412887081216</v>
      </c>
      <c r="AK70" s="373"/>
      <c r="AL70" s="374">
        <v>7.2967029351834851</v>
      </c>
      <c r="AM70" s="373"/>
      <c r="AN70" s="374">
        <v>9.7932127290598991</v>
      </c>
      <c r="AO70" s="373"/>
      <c r="AP70" s="374">
        <v>9.0238045216882625</v>
      </c>
      <c r="AQ70" s="373"/>
      <c r="AR70" s="374">
        <v>9.4151814806800189</v>
      </c>
      <c r="AS70" s="373"/>
      <c r="AT70" s="374">
        <v>11.151314278951968</v>
      </c>
      <c r="AU70" s="373"/>
      <c r="AV70" s="374">
        <v>11.280426394086151</v>
      </c>
      <c r="AW70" s="373"/>
      <c r="AX70" s="374">
        <v>11.534581651285032</v>
      </c>
      <c r="AY70" s="373"/>
      <c r="AZ70" s="374">
        <v>11.554096121707541</v>
      </c>
      <c r="BA70" s="373"/>
      <c r="BB70" s="374">
        <v>11.353324700126338</v>
      </c>
      <c r="BC70" s="373"/>
      <c r="BD70" s="374">
        <v>10.767499593143377</v>
      </c>
      <c r="BE70" s="373"/>
      <c r="BF70" s="374">
        <v>11.628071861338986</v>
      </c>
      <c r="BG70" s="373"/>
      <c r="BH70" s="374">
        <v>11.061720931084302</v>
      </c>
      <c r="BI70" s="373"/>
      <c r="BJ70" s="374">
        <v>10.709739485742741</v>
      </c>
      <c r="BK70" s="373"/>
      <c r="BL70" s="375">
        <v>11.071006694583657</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47.387128246658278</v>
      </c>
      <c r="G71" s="373"/>
      <c r="H71" s="374">
        <v>78.534059039416277</v>
      </c>
      <c r="I71" s="373"/>
      <c r="J71" s="374">
        <v>85.028345162403568</v>
      </c>
      <c r="K71" s="373"/>
      <c r="L71" s="374">
        <v>103.61272796736012</v>
      </c>
      <c r="M71" s="373"/>
      <c r="N71" s="374">
        <v>110.97593202217708</v>
      </c>
      <c r="O71" s="373"/>
      <c r="P71" s="374">
        <v>138.91983070933509</v>
      </c>
      <c r="Q71" s="373"/>
      <c r="R71" s="374">
        <v>177.04310725100373</v>
      </c>
      <c r="S71" s="373"/>
      <c r="T71" s="374">
        <v>129.09563943279289</v>
      </c>
      <c r="U71" s="373"/>
      <c r="V71" s="374">
        <v>92.440792815947191</v>
      </c>
      <c r="W71" s="373"/>
      <c r="X71" s="374">
        <v>64.319657550456029</v>
      </c>
      <c r="Y71" s="373"/>
      <c r="Z71" s="374">
        <v>103.32305231236921</v>
      </c>
      <c r="AA71" s="373"/>
      <c r="AB71" s="374">
        <v>56.6180475739922</v>
      </c>
      <c r="AC71" s="373"/>
      <c r="AD71" s="374">
        <v>15.481599901435079</v>
      </c>
      <c r="AE71" s="373"/>
      <c r="AF71" s="374">
        <v>21.812770687765109</v>
      </c>
      <c r="AG71" s="373"/>
      <c r="AH71" s="374">
        <v>5.5872187359746528</v>
      </c>
      <c r="AI71" s="373"/>
      <c r="AJ71" s="374">
        <v>6.698693472882276</v>
      </c>
      <c r="AK71" s="373"/>
      <c r="AL71" s="374">
        <v>6.2155098991410469</v>
      </c>
      <c r="AM71" s="373"/>
      <c r="AN71" s="374">
        <v>7.4445584013929471</v>
      </c>
      <c r="AO71" s="373"/>
      <c r="AP71" s="374">
        <v>7.036722867250556</v>
      </c>
      <c r="AQ71" s="373"/>
      <c r="AR71" s="374">
        <v>35.332293305331902</v>
      </c>
      <c r="AS71" s="373"/>
      <c r="AT71" s="374">
        <v>47.735735725642122</v>
      </c>
      <c r="AU71" s="373"/>
      <c r="AV71" s="374">
        <v>26.301516896837612</v>
      </c>
      <c r="AW71" s="373"/>
      <c r="AX71" s="374">
        <v>22.505602063963803</v>
      </c>
      <c r="AY71" s="373"/>
      <c r="AZ71" s="374">
        <v>8.5007458535456468</v>
      </c>
      <c r="BA71" s="373"/>
      <c r="BB71" s="374">
        <v>7.4811950205576832</v>
      </c>
      <c r="BC71" s="373"/>
      <c r="BD71" s="374">
        <v>6.9708936698837647</v>
      </c>
      <c r="BE71" s="373"/>
      <c r="BF71" s="374">
        <v>9.0912768359430576</v>
      </c>
      <c r="BG71" s="373"/>
      <c r="BH71" s="374">
        <v>8.6394231267922237</v>
      </c>
      <c r="BI71" s="373"/>
      <c r="BJ71" s="374">
        <v>7.6601721162720757</v>
      </c>
      <c r="BK71" s="373"/>
      <c r="BL71" s="375">
        <v>8.6608493070535886</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56.550380881729936</v>
      </c>
      <c r="G72" s="373"/>
      <c r="H72" s="370">
        <v>57.112204449510635</v>
      </c>
      <c r="I72" s="373"/>
      <c r="J72" s="370">
        <v>61.435297103156259</v>
      </c>
      <c r="K72" s="373"/>
      <c r="L72" s="370">
        <v>68.64243528276171</v>
      </c>
      <c r="M72" s="373"/>
      <c r="N72" s="370">
        <v>59.796224248163384</v>
      </c>
      <c r="O72" s="373"/>
      <c r="P72" s="370">
        <v>88.939235989735181</v>
      </c>
      <c r="Q72" s="373"/>
      <c r="R72" s="370">
        <v>78.894540419982306</v>
      </c>
      <c r="S72" s="373"/>
      <c r="T72" s="370">
        <v>61.749377251808731</v>
      </c>
      <c r="U72" s="373"/>
      <c r="V72" s="370">
        <v>50.8545011940666</v>
      </c>
      <c r="W72" s="373"/>
      <c r="X72" s="370">
        <v>43.852025383507012</v>
      </c>
      <c r="Y72" s="373"/>
      <c r="Z72" s="370">
        <v>42.364936033468624</v>
      </c>
      <c r="AA72" s="373"/>
      <c r="AB72" s="370">
        <v>36.552178476437582</v>
      </c>
      <c r="AC72" s="373"/>
      <c r="AD72" s="370">
        <v>35.8261279484082</v>
      </c>
      <c r="AE72" s="373"/>
      <c r="AF72" s="370">
        <v>51.844746030621771</v>
      </c>
      <c r="AG72" s="373"/>
      <c r="AH72" s="370">
        <v>36.698598876992065</v>
      </c>
      <c r="AI72" s="373"/>
      <c r="AJ72" s="370">
        <v>44.195480917367107</v>
      </c>
      <c r="AK72" s="373"/>
      <c r="AL72" s="370">
        <v>43.564824174518016</v>
      </c>
      <c r="AM72" s="373"/>
      <c r="AN72" s="370">
        <v>49.917590854439332</v>
      </c>
      <c r="AO72" s="373"/>
      <c r="AP72" s="370">
        <v>51.867094100735656</v>
      </c>
      <c r="AQ72" s="373"/>
      <c r="AR72" s="370">
        <v>55.957376182265378</v>
      </c>
      <c r="AS72" s="373"/>
      <c r="AT72" s="370">
        <v>81.43386969125936</v>
      </c>
      <c r="AU72" s="373"/>
      <c r="AV72" s="370">
        <v>76.11184024001949</v>
      </c>
      <c r="AW72" s="373"/>
      <c r="AX72" s="370">
        <v>79.33380874096963</v>
      </c>
      <c r="AY72" s="373"/>
      <c r="AZ72" s="370">
        <v>83.082939248367452</v>
      </c>
      <c r="BA72" s="373"/>
      <c r="BB72" s="370">
        <v>92.376495802146991</v>
      </c>
      <c r="BC72" s="373"/>
      <c r="BD72" s="370">
        <v>86.175212982061282</v>
      </c>
      <c r="BE72" s="373"/>
      <c r="BF72" s="370">
        <v>85.476727679506638</v>
      </c>
      <c r="BG72" s="373"/>
      <c r="BH72" s="370">
        <v>83.155046750124953</v>
      </c>
      <c r="BI72" s="373"/>
      <c r="BJ72" s="370">
        <v>84.279407598729904</v>
      </c>
      <c r="BK72" s="373"/>
      <c r="BL72" s="371">
        <v>87.591255170495273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6.1056317996032803</v>
      </c>
      <c r="G73" s="373"/>
      <c r="H73" s="374">
        <v>5.216099504895813</v>
      </c>
      <c r="I73" s="373"/>
      <c r="J73" s="374">
        <v>5.5040418823710588</v>
      </c>
      <c r="K73" s="373"/>
      <c r="L73" s="374">
        <v>5.6548023035798725</v>
      </c>
      <c r="M73" s="373"/>
      <c r="N73" s="374">
        <v>4.9019823505739426</v>
      </c>
      <c r="O73" s="373"/>
      <c r="P73" s="374">
        <v>6.5733797099966385</v>
      </c>
      <c r="Q73" s="373"/>
      <c r="R73" s="374">
        <v>6.4449082174235297</v>
      </c>
      <c r="S73" s="373"/>
      <c r="T73" s="374">
        <v>5.0034755338167738</v>
      </c>
      <c r="U73" s="373"/>
      <c r="V73" s="374">
        <v>5.0737039640479455</v>
      </c>
      <c r="W73" s="373"/>
      <c r="X73" s="374">
        <v>4.166378997682485</v>
      </c>
      <c r="Y73" s="373"/>
      <c r="Z73" s="374">
        <v>4.4523448414704125</v>
      </c>
      <c r="AA73" s="373"/>
      <c r="AB73" s="374">
        <v>3.5023623671079158</v>
      </c>
      <c r="AC73" s="373"/>
      <c r="AD73" s="374">
        <v>3.2440550696049071</v>
      </c>
      <c r="AE73" s="373"/>
      <c r="AF73" s="374">
        <v>17.132259500217828</v>
      </c>
      <c r="AG73" s="373"/>
      <c r="AH73" s="374">
        <v>4.3214990436176004</v>
      </c>
      <c r="AI73" s="373"/>
      <c r="AJ73" s="374">
        <v>5.2830502950911775</v>
      </c>
      <c r="AK73" s="373"/>
      <c r="AL73" s="374">
        <v>3.8976689698744509</v>
      </c>
      <c r="AM73" s="373"/>
      <c r="AN73" s="374">
        <v>4.863493530880274</v>
      </c>
      <c r="AO73" s="373"/>
      <c r="AP73" s="374">
        <v>7.2268347063993046</v>
      </c>
      <c r="AQ73" s="373"/>
      <c r="AR73" s="374">
        <v>9.0962408428760622</v>
      </c>
      <c r="AS73" s="373"/>
      <c r="AT73" s="374">
        <v>12.666087471951421</v>
      </c>
      <c r="AU73" s="373"/>
      <c r="AV73" s="374">
        <v>17.190063859541844</v>
      </c>
      <c r="AW73" s="373"/>
      <c r="AX73" s="374">
        <v>21.02463030421908</v>
      </c>
      <c r="AY73" s="373"/>
      <c r="AZ73" s="374">
        <v>25.590214165172323</v>
      </c>
      <c r="BA73" s="373"/>
      <c r="BB73" s="374">
        <v>35.877465920256313</v>
      </c>
      <c r="BC73" s="373"/>
      <c r="BD73" s="374">
        <v>32.772098135860347</v>
      </c>
      <c r="BE73" s="373"/>
      <c r="BF73" s="374">
        <v>28.596832205672417</v>
      </c>
      <c r="BG73" s="373"/>
      <c r="BH73" s="374">
        <v>29.513050333361946</v>
      </c>
      <c r="BI73" s="373"/>
      <c r="BJ73" s="374">
        <v>29.990050224693107</v>
      </c>
      <c r="BK73" s="373"/>
      <c r="BL73" s="375">
        <v>31.48043285180891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4.6574397807603409</v>
      </c>
      <c r="G74" s="373"/>
      <c r="H74" s="374">
        <v>4.2824323370038453</v>
      </c>
      <c r="I74" s="373"/>
      <c r="J74" s="374">
        <v>4.3543426840737069</v>
      </c>
      <c r="K74" s="373"/>
      <c r="L74" s="374">
        <v>4.3033353524173101</v>
      </c>
      <c r="M74" s="373"/>
      <c r="N74" s="374">
        <v>4.332362851367856</v>
      </c>
      <c r="O74" s="373"/>
      <c r="P74" s="374">
        <v>5.2283579576170727</v>
      </c>
      <c r="Q74" s="373"/>
      <c r="R74" s="374">
        <v>4.15940336753156</v>
      </c>
      <c r="S74" s="373"/>
      <c r="T74" s="374">
        <v>3.7256473893228312</v>
      </c>
      <c r="U74" s="373"/>
      <c r="V74" s="374">
        <v>3.6718559070039087</v>
      </c>
      <c r="W74" s="373"/>
      <c r="X74" s="374">
        <v>3.8294038415896985</v>
      </c>
      <c r="Y74" s="373"/>
      <c r="Z74" s="374">
        <v>4.3372851661352776</v>
      </c>
      <c r="AA74" s="373"/>
      <c r="AB74" s="374">
        <v>4.2667715625642568</v>
      </c>
      <c r="AC74" s="373"/>
      <c r="AD74" s="374">
        <v>5.5650693580809492</v>
      </c>
      <c r="AE74" s="373"/>
      <c r="AF74" s="374">
        <v>7.0001676385927514</v>
      </c>
      <c r="AG74" s="373"/>
      <c r="AH74" s="374">
        <v>5.5366901285674466</v>
      </c>
      <c r="AI74" s="373"/>
      <c r="AJ74" s="374">
        <v>7.4146942544439982</v>
      </c>
      <c r="AK74" s="373"/>
      <c r="AL74" s="374">
        <v>9.0725497760773752</v>
      </c>
      <c r="AM74" s="373"/>
      <c r="AN74" s="374">
        <v>10.20849182174833</v>
      </c>
      <c r="AO74" s="373"/>
      <c r="AP74" s="374">
        <v>7.9965827239680491</v>
      </c>
      <c r="AQ74" s="373"/>
      <c r="AR74" s="374">
        <v>7.9602636401694298</v>
      </c>
      <c r="AS74" s="373"/>
      <c r="AT74" s="374">
        <v>9.724028415003291</v>
      </c>
      <c r="AU74" s="373"/>
      <c r="AV74" s="374">
        <v>9.6692115974186539</v>
      </c>
      <c r="AW74" s="373"/>
      <c r="AX74" s="374">
        <v>8.6079021416639723</v>
      </c>
      <c r="AY74" s="373"/>
      <c r="AZ74" s="374">
        <v>7.7815590201887206</v>
      </c>
      <c r="BA74" s="373"/>
      <c r="BB74" s="374">
        <v>7.4888725401016227</v>
      </c>
      <c r="BC74" s="373"/>
      <c r="BD74" s="374">
        <v>7.3172657756111761</v>
      </c>
      <c r="BE74" s="373"/>
      <c r="BF74" s="374">
        <v>6.8128721794287159</v>
      </c>
      <c r="BG74" s="373"/>
      <c r="BH74" s="374">
        <v>5.5878583103106774</v>
      </c>
      <c r="BI74" s="373"/>
      <c r="BJ74" s="374">
        <v>5.3872083377646893</v>
      </c>
      <c r="BK74" s="373"/>
      <c r="BL74" s="375">
        <v>5.8118664700843699</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4.9854780283380427</v>
      </c>
      <c r="G75" s="373"/>
      <c r="H75" s="374">
        <v>4.1413115164717906</v>
      </c>
      <c r="I75" s="373"/>
      <c r="J75" s="374">
        <v>4.954499621224187</v>
      </c>
      <c r="K75" s="373"/>
      <c r="L75" s="374">
        <v>5.7468793963245632</v>
      </c>
      <c r="M75" s="373"/>
      <c r="N75" s="374">
        <v>5.2008600162280088</v>
      </c>
      <c r="O75" s="373"/>
      <c r="P75" s="374">
        <v>4.5418692547626778</v>
      </c>
      <c r="Q75" s="373"/>
      <c r="R75" s="374">
        <v>4.076454387894187</v>
      </c>
      <c r="S75" s="373"/>
      <c r="T75" s="374">
        <v>3.2493672398506726</v>
      </c>
      <c r="U75" s="373"/>
      <c r="V75" s="374">
        <v>3.114979190789585</v>
      </c>
      <c r="W75" s="373"/>
      <c r="X75" s="374">
        <v>2.7327339793448049</v>
      </c>
      <c r="Y75" s="373"/>
      <c r="Z75" s="374">
        <v>2.3949982940283894</v>
      </c>
      <c r="AA75" s="373"/>
      <c r="AB75" s="374">
        <v>1.6830806363852704</v>
      </c>
      <c r="AC75" s="373"/>
      <c r="AD75" s="374">
        <v>1.8620187153454386</v>
      </c>
      <c r="AE75" s="373"/>
      <c r="AF75" s="374">
        <v>1.7614235677295624</v>
      </c>
      <c r="AG75" s="373"/>
      <c r="AH75" s="374">
        <v>1.6977825395706949</v>
      </c>
      <c r="AI75" s="373"/>
      <c r="AJ75" s="374">
        <v>1.9624427276378895</v>
      </c>
      <c r="AK75" s="373"/>
      <c r="AL75" s="374">
        <v>2.1397309421545114</v>
      </c>
      <c r="AM75" s="373"/>
      <c r="AN75" s="374">
        <v>2.261431401768303</v>
      </c>
      <c r="AO75" s="373"/>
      <c r="AP75" s="374">
        <v>1.6818684799941004</v>
      </c>
      <c r="AQ75" s="373"/>
      <c r="AR75" s="374">
        <v>1.8196717477513822</v>
      </c>
      <c r="AS75" s="373"/>
      <c r="AT75" s="374">
        <v>2.3035825004663955</v>
      </c>
      <c r="AU75" s="373"/>
      <c r="AV75" s="374">
        <v>2.4775519106172488</v>
      </c>
      <c r="AW75" s="373"/>
      <c r="AX75" s="374">
        <v>2.4023619097392741</v>
      </c>
      <c r="AY75" s="373"/>
      <c r="AZ75" s="374">
        <v>2.3516269460580501</v>
      </c>
      <c r="BA75" s="373"/>
      <c r="BB75" s="374">
        <v>2.388940011029788</v>
      </c>
      <c r="BC75" s="373"/>
      <c r="BD75" s="374">
        <v>1.8767824191770675</v>
      </c>
      <c r="BE75" s="373"/>
      <c r="BF75" s="374">
        <v>1.7344606021053579</v>
      </c>
      <c r="BG75" s="373"/>
      <c r="BH75" s="374">
        <v>1.556700284002964</v>
      </c>
      <c r="BI75" s="373"/>
      <c r="BJ75" s="374">
        <v>1.5098017690657188</v>
      </c>
      <c r="BK75" s="373"/>
      <c r="BL75" s="375">
        <v>1.6715048894535429</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40.80183127302827</v>
      </c>
      <c r="G76" s="373"/>
      <c r="H76" s="374">
        <v>43.472361091139184</v>
      </c>
      <c r="I76" s="373"/>
      <c r="J76" s="374">
        <v>46.62241291548731</v>
      </c>
      <c r="K76" s="373"/>
      <c r="L76" s="374">
        <v>52.937418230439967</v>
      </c>
      <c r="M76" s="373"/>
      <c r="N76" s="374">
        <v>45.361019029993571</v>
      </c>
      <c r="O76" s="373"/>
      <c r="P76" s="374">
        <v>72.5956290673588</v>
      </c>
      <c r="Q76" s="373"/>
      <c r="R76" s="374">
        <v>64.213774447133034</v>
      </c>
      <c r="S76" s="373"/>
      <c r="T76" s="374">
        <v>49.770887088818455</v>
      </c>
      <c r="U76" s="373"/>
      <c r="V76" s="374">
        <v>38.993962132225164</v>
      </c>
      <c r="W76" s="373"/>
      <c r="X76" s="374">
        <v>33.123508564890024</v>
      </c>
      <c r="Y76" s="373"/>
      <c r="Z76" s="374">
        <v>31.180307731834542</v>
      </c>
      <c r="AA76" s="373"/>
      <c r="AB76" s="374">
        <v>27.09996391038014</v>
      </c>
      <c r="AC76" s="373"/>
      <c r="AD76" s="374">
        <v>25.154984805376909</v>
      </c>
      <c r="AE76" s="373"/>
      <c r="AF76" s="374">
        <v>25.950895324081632</v>
      </c>
      <c r="AG76" s="373"/>
      <c r="AH76" s="374">
        <v>25.14262716523632</v>
      </c>
      <c r="AI76" s="373"/>
      <c r="AJ76" s="374">
        <v>29.535293640194041</v>
      </c>
      <c r="AK76" s="373"/>
      <c r="AL76" s="374">
        <v>28.454874486411679</v>
      </c>
      <c r="AM76" s="373"/>
      <c r="AN76" s="374">
        <v>32.584174100042425</v>
      </c>
      <c r="AO76" s="373"/>
      <c r="AP76" s="374">
        <v>34.9618081903742</v>
      </c>
      <c r="AQ76" s="373"/>
      <c r="AR76" s="374">
        <v>37.081199951468498</v>
      </c>
      <c r="AS76" s="373"/>
      <c r="AT76" s="374">
        <v>56.74017130383826</v>
      </c>
      <c r="AU76" s="373"/>
      <c r="AV76" s="374">
        <v>46.775012872441749</v>
      </c>
      <c r="AW76" s="373"/>
      <c r="AX76" s="374">
        <v>47.298914385347295</v>
      </c>
      <c r="AY76" s="373"/>
      <c r="AZ76" s="374">
        <v>47.359539116948362</v>
      </c>
      <c r="BA76" s="373"/>
      <c r="BB76" s="374">
        <v>46.621217330759258</v>
      </c>
      <c r="BC76" s="373"/>
      <c r="BD76" s="374">
        <v>44.209066651412684</v>
      </c>
      <c r="BE76" s="373"/>
      <c r="BF76" s="374">
        <v>48.332562692300137</v>
      </c>
      <c r="BG76" s="373"/>
      <c r="BH76" s="374">
        <v>46.497437822449363</v>
      </c>
      <c r="BI76" s="373"/>
      <c r="BJ76" s="374">
        <v>47.392347267206397</v>
      </c>
      <c r="BK76" s="373"/>
      <c r="BL76" s="375">
        <v>48.627450959148447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171.20333351263938</v>
      </c>
      <c r="G77" s="373"/>
      <c r="H77" s="370">
        <v>164.07010893335908</v>
      </c>
      <c r="I77" s="373"/>
      <c r="J77" s="370">
        <v>172.42979845452206</v>
      </c>
      <c r="K77" s="373"/>
      <c r="L77" s="370">
        <v>167.98692829840067</v>
      </c>
      <c r="M77" s="373"/>
      <c r="N77" s="370">
        <v>166.34614005674499</v>
      </c>
      <c r="O77" s="373"/>
      <c r="P77" s="370">
        <v>185.14746945527963</v>
      </c>
      <c r="Q77" s="373"/>
      <c r="R77" s="370">
        <v>160.99002558713232</v>
      </c>
      <c r="S77" s="373"/>
      <c r="T77" s="370">
        <v>135.61439908082346</v>
      </c>
      <c r="U77" s="373"/>
      <c r="V77" s="370">
        <v>123.0582037947546</v>
      </c>
      <c r="W77" s="373"/>
      <c r="X77" s="370">
        <v>103.09456364884358</v>
      </c>
      <c r="Y77" s="373"/>
      <c r="Z77" s="370">
        <v>96.191042466295329</v>
      </c>
      <c r="AA77" s="373"/>
      <c r="AB77" s="370">
        <v>82.41216529485456</v>
      </c>
      <c r="AC77" s="373"/>
      <c r="AD77" s="370">
        <v>79.287649518598158</v>
      </c>
      <c r="AE77" s="373"/>
      <c r="AF77" s="370">
        <v>76.948283524983012</v>
      </c>
      <c r="AG77" s="373"/>
      <c r="AH77" s="370">
        <v>79.595814555535583</v>
      </c>
      <c r="AI77" s="373"/>
      <c r="AJ77" s="370">
        <v>101.59890527796742</v>
      </c>
      <c r="AK77" s="373"/>
      <c r="AL77" s="370">
        <v>92.473462943708753</v>
      </c>
      <c r="AM77" s="373"/>
      <c r="AN77" s="370">
        <v>95.880450224001109</v>
      </c>
      <c r="AO77" s="373"/>
      <c r="AP77" s="370">
        <v>56.805460296665196</v>
      </c>
      <c r="AQ77" s="373"/>
      <c r="AR77" s="370">
        <v>57.659502331178366</v>
      </c>
      <c r="AS77" s="373"/>
      <c r="AT77" s="370">
        <v>56.977188813795379</v>
      </c>
      <c r="AU77" s="373"/>
      <c r="AV77" s="370">
        <v>56.158267279877911</v>
      </c>
      <c r="AW77" s="373"/>
      <c r="AX77" s="370">
        <v>55.840309460318814</v>
      </c>
      <c r="AY77" s="373"/>
      <c r="AZ77" s="370">
        <v>51.493722683057598</v>
      </c>
      <c r="BA77" s="373"/>
      <c r="BB77" s="370">
        <v>60.105870876173277</v>
      </c>
      <c r="BC77" s="373"/>
      <c r="BD77" s="370">
        <v>59.274965260124368</v>
      </c>
      <c r="BE77" s="373"/>
      <c r="BF77" s="370">
        <v>57.21695026778557</v>
      </c>
      <c r="BG77" s="373"/>
      <c r="BH77" s="370">
        <v>50.719812003461399</v>
      </c>
      <c r="BI77" s="373"/>
      <c r="BJ77" s="370">
        <v>47.895076838318545</v>
      </c>
      <c r="BK77" s="373"/>
      <c r="BL77" s="371">
        <v>44.660512548716852</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217.77155208456807</v>
      </c>
      <c r="G78" s="373"/>
      <c r="H78" s="370">
        <v>192.36074606840026</v>
      </c>
      <c r="I78" s="373"/>
      <c r="J78" s="370">
        <v>194.48852127865308</v>
      </c>
      <c r="K78" s="373"/>
      <c r="L78" s="370">
        <v>189.85425865189012</v>
      </c>
      <c r="M78" s="373"/>
      <c r="N78" s="370">
        <v>190.02049333164632</v>
      </c>
      <c r="O78" s="373"/>
      <c r="P78" s="370">
        <v>222.50814924871386</v>
      </c>
      <c r="Q78" s="373"/>
      <c r="R78" s="370">
        <v>185.48123792580589</v>
      </c>
      <c r="S78" s="373"/>
      <c r="T78" s="370">
        <v>153.23814115968483</v>
      </c>
      <c r="U78" s="373"/>
      <c r="V78" s="370">
        <v>135.1444117550227</v>
      </c>
      <c r="W78" s="373"/>
      <c r="X78" s="370">
        <v>106.9836509753071</v>
      </c>
      <c r="Y78" s="373"/>
      <c r="Z78" s="370">
        <v>85.075328579411547</v>
      </c>
      <c r="AA78" s="373"/>
      <c r="AB78" s="370">
        <v>70.747893489702122</v>
      </c>
      <c r="AC78" s="373"/>
      <c r="AD78" s="370">
        <v>67.867050870487915</v>
      </c>
      <c r="AE78" s="373"/>
      <c r="AF78" s="370">
        <v>67.957283044788582</v>
      </c>
      <c r="AG78" s="373"/>
      <c r="AH78" s="370">
        <v>66.029055650770019</v>
      </c>
      <c r="AI78" s="373"/>
      <c r="AJ78" s="370">
        <v>78.070559627806659</v>
      </c>
      <c r="AK78" s="373"/>
      <c r="AL78" s="370">
        <v>75.905023463731453</v>
      </c>
      <c r="AM78" s="373"/>
      <c r="AN78" s="370">
        <v>79.447722701692669</v>
      </c>
      <c r="AO78" s="373"/>
      <c r="AP78" s="370">
        <v>62.35431946179348</v>
      </c>
      <c r="AQ78" s="373"/>
      <c r="AR78" s="370">
        <v>62.681778306994616</v>
      </c>
      <c r="AS78" s="373"/>
      <c r="AT78" s="370">
        <v>61.92044713983762</v>
      </c>
      <c r="AU78" s="373"/>
      <c r="AV78" s="370">
        <v>60.67764973792243</v>
      </c>
      <c r="AW78" s="373"/>
      <c r="AX78" s="370">
        <v>60.588669406211729</v>
      </c>
      <c r="AY78" s="373"/>
      <c r="AZ78" s="370">
        <v>56.448477219908604</v>
      </c>
      <c r="BA78" s="373"/>
      <c r="BB78" s="370">
        <v>58.337246016324315</v>
      </c>
      <c r="BC78" s="373"/>
      <c r="BD78" s="370">
        <v>57.89681659673095</v>
      </c>
      <c r="BE78" s="373"/>
      <c r="BF78" s="370">
        <v>57.339243764888067</v>
      </c>
      <c r="BG78" s="373"/>
      <c r="BH78" s="370">
        <v>50.465799587212246</v>
      </c>
      <c r="BI78" s="373"/>
      <c r="BJ78" s="370">
        <v>48.585953527216581</v>
      </c>
      <c r="BK78" s="373"/>
      <c r="BL78" s="371">
        <v>50.677414958260862</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164.66709328218607</v>
      </c>
      <c r="G79" s="373"/>
      <c r="H79" s="370">
        <v>162.58916010002932</v>
      </c>
      <c r="I79" s="373"/>
      <c r="J79" s="370">
        <v>159.1771444739947</v>
      </c>
      <c r="K79" s="373"/>
      <c r="L79" s="370">
        <v>154.93448972982657</v>
      </c>
      <c r="M79" s="373"/>
      <c r="N79" s="370">
        <v>155.89902652731459</v>
      </c>
      <c r="O79" s="373"/>
      <c r="P79" s="370">
        <v>183.11150751207725</v>
      </c>
      <c r="Q79" s="373"/>
      <c r="R79" s="370">
        <v>157.78949327392769</v>
      </c>
      <c r="S79" s="373"/>
      <c r="T79" s="370">
        <v>130.71526223261404</v>
      </c>
      <c r="U79" s="373"/>
      <c r="V79" s="370">
        <v>112.27448930939943</v>
      </c>
      <c r="W79" s="373"/>
      <c r="X79" s="370">
        <v>87.412313580684369</v>
      </c>
      <c r="Y79" s="373"/>
      <c r="Z79" s="370">
        <v>68.81452139300977</v>
      </c>
      <c r="AA79" s="373"/>
      <c r="AB79" s="370">
        <v>57.28798117100991</v>
      </c>
      <c r="AC79" s="373"/>
      <c r="AD79" s="370">
        <v>60.21926398419906</v>
      </c>
      <c r="AE79" s="373"/>
      <c r="AF79" s="370">
        <v>59.043101679914429</v>
      </c>
      <c r="AG79" s="373"/>
      <c r="AH79" s="370">
        <v>54.309537684399714</v>
      </c>
      <c r="AI79" s="373"/>
      <c r="AJ79" s="370">
        <v>65.481252320095535</v>
      </c>
      <c r="AK79" s="373"/>
      <c r="AL79" s="370">
        <v>61.917379375564117</v>
      </c>
      <c r="AM79" s="373"/>
      <c r="AN79" s="370">
        <v>64.767764756524045</v>
      </c>
      <c r="AO79" s="373"/>
      <c r="AP79" s="370">
        <v>48.721773483405791</v>
      </c>
      <c r="AQ79" s="373"/>
      <c r="AR79" s="370">
        <v>50.596378952514634</v>
      </c>
      <c r="AS79" s="373"/>
      <c r="AT79" s="370">
        <v>51.012255243602795</v>
      </c>
      <c r="AU79" s="373"/>
      <c r="AV79" s="370">
        <v>51.247793733673348</v>
      </c>
      <c r="AW79" s="373"/>
      <c r="AX79" s="370">
        <v>51.760958071658344</v>
      </c>
      <c r="AY79" s="373"/>
      <c r="AZ79" s="370">
        <v>48.010485872175963</v>
      </c>
      <c r="BA79" s="373"/>
      <c r="BB79" s="370">
        <v>50.343684070407605</v>
      </c>
      <c r="BC79" s="373"/>
      <c r="BD79" s="370">
        <v>50.640207638300467</v>
      </c>
      <c r="BE79" s="373"/>
      <c r="BF79" s="370">
        <v>49.866207968305453</v>
      </c>
      <c r="BG79" s="373"/>
      <c r="BH79" s="370">
        <v>44.545512993911927</v>
      </c>
      <c r="BI79" s="373"/>
      <c r="BJ79" s="370">
        <v>42.936108799100225</v>
      </c>
      <c r="BK79" s="373"/>
      <c r="BL79" s="371">
        <v>45.175639896518376</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123.81006111606003</v>
      </c>
      <c r="G80" s="373"/>
      <c r="H80" s="374">
        <v>121.72672831436054</v>
      </c>
      <c r="I80" s="373"/>
      <c r="J80" s="374">
        <v>122.64057095979656</v>
      </c>
      <c r="K80" s="373"/>
      <c r="L80" s="374">
        <v>118.09505296540057</v>
      </c>
      <c r="M80" s="373"/>
      <c r="N80" s="374">
        <v>119.411074242655</v>
      </c>
      <c r="O80" s="373"/>
      <c r="P80" s="374">
        <v>141.27505486945716</v>
      </c>
      <c r="Q80" s="373"/>
      <c r="R80" s="374">
        <v>120.35589583765839</v>
      </c>
      <c r="S80" s="373"/>
      <c r="T80" s="374">
        <v>100.3455609466335</v>
      </c>
      <c r="U80" s="373"/>
      <c r="V80" s="374">
        <v>87.661417997387133</v>
      </c>
      <c r="W80" s="373"/>
      <c r="X80" s="374">
        <v>68.516555962161661</v>
      </c>
      <c r="Y80" s="373"/>
      <c r="Z80" s="374">
        <v>53.501775466321618</v>
      </c>
      <c r="AA80" s="373"/>
      <c r="AB80" s="374">
        <v>43.406733472440912</v>
      </c>
      <c r="AC80" s="373"/>
      <c r="AD80" s="374">
        <v>46.287889291909657</v>
      </c>
      <c r="AE80" s="373"/>
      <c r="AF80" s="374">
        <v>46.871517609344082</v>
      </c>
      <c r="AG80" s="373"/>
      <c r="AH80" s="374">
        <v>43.665640576526748</v>
      </c>
      <c r="AI80" s="373"/>
      <c r="AJ80" s="374">
        <v>53.190757421805642</v>
      </c>
      <c r="AK80" s="373"/>
      <c r="AL80" s="374">
        <v>49.717488905104155</v>
      </c>
      <c r="AM80" s="373"/>
      <c r="AN80" s="374">
        <v>51.972093280850274</v>
      </c>
      <c r="AO80" s="373"/>
      <c r="AP80" s="374">
        <v>37.690713113811107</v>
      </c>
      <c r="AQ80" s="373"/>
      <c r="AR80" s="374">
        <v>39.26839020704503</v>
      </c>
      <c r="AS80" s="373"/>
      <c r="AT80" s="374">
        <v>39.603213495777553</v>
      </c>
      <c r="AU80" s="373"/>
      <c r="AV80" s="374">
        <v>39.73459444946289</v>
      </c>
      <c r="AW80" s="373"/>
      <c r="AX80" s="374">
        <v>40.068598602764602</v>
      </c>
      <c r="AY80" s="373"/>
      <c r="AZ80" s="374">
        <v>37.319193621515232</v>
      </c>
      <c r="BA80" s="373"/>
      <c r="BB80" s="374">
        <v>38.963879141820968</v>
      </c>
      <c r="BC80" s="373"/>
      <c r="BD80" s="374">
        <v>39.112108120235355</v>
      </c>
      <c r="BE80" s="373"/>
      <c r="BF80" s="374">
        <v>38.445833302983054</v>
      </c>
      <c r="BG80" s="373"/>
      <c r="BH80" s="374">
        <v>34.550793266057269</v>
      </c>
      <c r="BI80" s="373"/>
      <c r="BJ80" s="374">
        <v>33.189615983691745</v>
      </c>
      <c r="BK80" s="373"/>
      <c r="BL80" s="375">
        <v>35.460287382836434</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40.857032166126039</v>
      </c>
      <c r="G81" s="373"/>
      <c r="H81" s="374">
        <v>40.862431785668775</v>
      </c>
      <c r="I81" s="373"/>
      <c r="J81" s="374">
        <v>36.536573514198153</v>
      </c>
      <c r="K81" s="373"/>
      <c r="L81" s="374">
        <v>36.839436764425997</v>
      </c>
      <c r="M81" s="373"/>
      <c r="N81" s="374">
        <v>36.487952284659585</v>
      </c>
      <c r="O81" s="373"/>
      <c r="P81" s="374">
        <v>41.836452642620081</v>
      </c>
      <c r="Q81" s="373"/>
      <c r="R81" s="374">
        <v>37.433597436269288</v>
      </c>
      <c r="S81" s="373"/>
      <c r="T81" s="374">
        <v>30.36970128598054</v>
      </c>
      <c r="U81" s="373"/>
      <c r="V81" s="374">
        <v>24.613071312012288</v>
      </c>
      <c r="W81" s="373"/>
      <c r="X81" s="374">
        <v>18.895757618522708</v>
      </c>
      <c r="Y81" s="373"/>
      <c r="Z81" s="374">
        <v>15.312745926688155</v>
      </c>
      <c r="AA81" s="373"/>
      <c r="AB81" s="374">
        <v>13.881247698568997</v>
      </c>
      <c r="AC81" s="373"/>
      <c r="AD81" s="374">
        <v>13.931374692289401</v>
      </c>
      <c r="AE81" s="373"/>
      <c r="AF81" s="374">
        <v>12.171584070570345</v>
      </c>
      <c r="AG81" s="373"/>
      <c r="AH81" s="374">
        <v>10.64389710787297</v>
      </c>
      <c r="AI81" s="373"/>
      <c r="AJ81" s="374">
        <v>12.290494898289889</v>
      </c>
      <c r="AK81" s="373"/>
      <c r="AL81" s="374">
        <v>12.199890470459961</v>
      </c>
      <c r="AM81" s="373"/>
      <c r="AN81" s="374">
        <v>12.795671475673773</v>
      </c>
      <c r="AO81" s="373"/>
      <c r="AP81" s="374">
        <v>11.031060369594682</v>
      </c>
      <c r="AQ81" s="373"/>
      <c r="AR81" s="374">
        <v>11.327988745469604</v>
      </c>
      <c r="AS81" s="373"/>
      <c r="AT81" s="374">
        <v>11.40904174782524</v>
      </c>
      <c r="AU81" s="373"/>
      <c r="AV81" s="374">
        <v>11.513199284210454</v>
      </c>
      <c r="AW81" s="373"/>
      <c r="AX81" s="374">
        <v>11.692359468893741</v>
      </c>
      <c r="AY81" s="373"/>
      <c r="AZ81" s="374">
        <v>10.691292250660734</v>
      </c>
      <c r="BA81" s="373"/>
      <c r="BB81" s="374">
        <v>11.379804928586639</v>
      </c>
      <c r="BC81" s="373"/>
      <c r="BD81" s="374">
        <v>11.528099518065108</v>
      </c>
      <c r="BE81" s="373"/>
      <c r="BF81" s="374">
        <v>11.420374665322399</v>
      </c>
      <c r="BG81" s="373"/>
      <c r="BH81" s="374">
        <v>9.9947197278546582</v>
      </c>
      <c r="BI81" s="373"/>
      <c r="BJ81" s="374">
        <v>9.746492815408482</v>
      </c>
      <c r="BK81" s="373"/>
      <c r="BL81" s="375">
        <v>9.7153525136819407</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41.468646795343844</v>
      </c>
      <c r="G82" s="373"/>
      <c r="H82" s="370">
        <v>34.489120163663998</v>
      </c>
      <c r="I82" s="373"/>
      <c r="J82" s="370">
        <v>35.153401147878412</v>
      </c>
      <c r="K82" s="373"/>
      <c r="L82" s="370">
        <v>32.451680890199732</v>
      </c>
      <c r="M82" s="373"/>
      <c r="N82" s="370">
        <v>32.979448360853212</v>
      </c>
      <c r="O82" s="373"/>
      <c r="P82" s="370">
        <v>34.667634030205868</v>
      </c>
      <c r="Q82" s="373"/>
      <c r="R82" s="370">
        <v>30.387893431537691</v>
      </c>
      <c r="S82" s="373"/>
      <c r="T82" s="370">
        <v>26.574306114234719</v>
      </c>
      <c r="U82" s="373"/>
      <c r="V82" s="370">
        <v>22.68291577028041</v>
      </c>
      <c r="W82" s="373"/>
      <c r="X82" s="370">
        <v>25.202780810540165</v>
      </c>
      <c r="Y82" s="373"/>
      <c r="Z82" s="370">
        <v>27.885311918463636</v>
      </c>
      <c r="AA82" s="373"/>
      <c r="AB82" s="370">
        <v>14.734546047631635</v>
      </c>
      <c r="AC82" s="373"/>
      <c r="AD82" s="370">
        <v>16.312045882060442</v>
      </c>
      <c r="AE82" s="373"/>
      <c r="AF82" s="370">
        <v>13.324495825614081</v>
      </c>
      <c r="AG82" s="373"/>
      <c r="AH82" s="370">
        <v>16.584609641899831</v>
      </c>
      <c r="AI82" s="373"/>
      <c r="AJ82" s="370">
        <v>21.189584007262031</v>
      </c>
      <c r="AK82" s="373"/>
      <c r="AL82" s="370">
        <v>21.022344111777819</v>
      </c>
      <c r="AM82" s="373"/>
      <c r="AN82" s="370">
        <v>23.192839444183104</v>
      </c>
      <c r="AO82" s="373"/>
      <c r="AP82" s="370">
        <v>11.791965678781089</v>
      </c>
      <c r="AQ82" s="373"/>
      <c r="AR82" s="370">
        <v>12.707234324730701</v>
      </c>
      <c r="AS82" s="373"/>
      <c r="AT82" s="370">
        <v>13.530632758998347</v>
      </c>
      <c r="AU82" s="373"/>
      <c r="AV82" s="370">
        <v>13.271402857703825</v>
      </c>
      <c r="AW82" s="373"/>
      <c r="AX82" s="370">
        <v>13.342475256745672</v>
      </c>
      <c r="AY82" s="373"/>
      <c r="AZ82" s="370">
        <v>12.525621597074142</v>
      </c>
      <c r="BA82" s="373"/>
      <c r="BB82" s="370">
        <v>12.820567823767568</v>
      </c>
      <c r="BC82" s="373"/>
      <c r="BD82" s="370">
        <v>12.635190438758826</v>
      </c>
      <c r="BE82" s="373"/>
      <c r="BF82" s="370">
        <v>12.508826109789135</v>
      </c>
      <c r="BG82" s="373"/>
      <c r="BH82" s="370">
        <v>12.549413584137124</v>
      </c>
      <c r="BI82" s="373"/>
      <c r="BJ82" s="370">
        <v>12.135943935234888</v>
      </c>
      <c r="BK82" s="373"/>
      <c r="BL82" s="371">
        <v>12.773547137168068</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29.476397337548196</v>
      </c>
      <c r="G83" s="373"/>
      <c r="H83" s="374">
        <v>23.548060444585808</v>
      </c>
      <c r="I83" s="373"/>
      <c r="J83" s="374">
        <v>24.135461134453553</v>
      </c>
      <c r="K83" s="373"/>
      <c r="L83" s="374">
        <v>22.558868568482911</v>
      </c>
      <c r="M83" s="373"/>
      <c r="N83" s="374">
        <v>22.14750766644692</v>
      </c>
      <c r="O83" s="373"/>
      <c r="P83" s="374">
        <v>22.962438275572083</v>
      </c>
      <c r="Q83" s="373"/>
      <c r="R83" s="374">
        <v>20.891967935288665</v>
      </c>
      <c r="S83" s="373"/>
      <c r="T83" s="374">
        <v>18.413352913899047</v>
      </c>
      <c r="U83" s="373"/>
      <c r="V83" s="374">
        <v>16.378746482317094</v>
      </c>
      <c r="W83" s="373"/>
      <c r="X83" s="374">
        <v>19.905683171598511</v>
      </c>
      <c r="Y83" s="373"/>
      <c r="Z83" s="374">
        <v>23.056267595414713</v>
      </c>
      <c r="AA83" s="373"/>
      <c r="AB83" s="374">
        <v>11.034782921142305</v>
      </c>
      <c r="AC83" s="373"/>
      <c r="AD83" s="374">
        <v>12.67782084794802</v>
      </c>
      <c r="AE83" s="373"/>
      <c r="AF83" s="374">
        <v>9.9789714421484454</v>
      </c>
      <c r="AG83" s="373"/>
      <c r="AH83" s="374">
        <v>13.353293620146678</v>
      </c>
      <c r="AI83" s="373"/>
      <c r="AJ83" s="374">
        <v>17.29500002460599</v>
      </c>
      <c r="AK83" s="373"/>
      <c r="AL83" s="374">
        <v>16.815697856523048</v>
      </c>
      <c r="AM83" s="373"/>
      <c r="AN83" s="374">
        <v>18.38583237635315</v>
      </c>
      <c r="AO83" s="373"/>
      <c r="AP83" s="374">
        <v>7.4267362841587179</v>
      </c>
      <c r="AQ83" s="373"/>
      <c r="AR83" s="374">
        <v>8.0155119749880175</v>
      </c>
      <c r="AS83" s="373"/>
      <c r="AT83" s="374">
        <v>8.089314448283206</v>
      </c>
      <c r="AU83" s="373"/>
      <c r="AV83" s="374">
        <v>7.9539983581467624</v>
      </c>
      <c r="AW83" s="373"/>
      <c r="AX83" s="374">
        <v>8.0533579002089528</v>
      </c>
      <c r="AY83" s="373"/>
      <c r="AZ83" s="374">
        <v>7.4191145990500296</v>
      </c>
      <c r="BA83" s="373"/>
      <c r="BB83" s="374">
        <v>7.8216778440671453</v>
      </c>
      <c r="BC83" s="373"/>
      <c r="BD83" s="374">
        <v>7.7341883111316889</v>
      </c>
      <c r="BE83" s="373"/>
      <c r="BF83" s="374">
        <v>7.711645123593442</v>
      </c>
      <c r="BG83" s="373"/>
      <c r="BH83" s="374">
        <v>7.9168091329916894</v>
      </c>
      <c r="BI83" s="373"/>
      <c r="BJ83" s="374">
        <v>7.7306647951798677</v>
      </c>
      <c r="BK83" s="373"/>
      <c r="BL83" s="375">
        <v>8.1163216509265794</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11.992249457795646</v>
      </c>
      <c r="G84" s="373"/>
      <c r="H84" s="374">
        <v>10.941059719078188</v>
      </c>
      <c r="I84" s="373"/>
      <c r="J84" s="374">
        <v>11.017940013424861</v>
      </c>
      <c r="K84" s="373"/>
      <c r="L84" s="374">
        <v>9.8928123217168213</v>
      </c>
      <c r="M84" s="373"/>
      <c r="N84" s="374">
        <v>10.831940694406292</v>
      </c>
      <c r="O84" s="373"/>
      <c r="P84" s="374">
        <v>11.705195754633783</v>
      </c>
      <c r="Q84" s="373"/>
      <c r="R84" s="374">
        <v>9.4959254962490256</v>
      </c>
      <c r="S84" s="373"/>
      <c r="T84" s="374">
        <v>8.1609532003356726</v>
      </c>
      <c r="U84" s="373"/>
      <c r="V84" s="374">
        <v>6.3041692879633153</v>
      </c>
      <c r="W84" s="373"/>
      <c r="X84" s="374">
        <v>5.2970976389416551</v>
      </c>
      <c r="Y84" s="373"/>
      <c r="Z84" s="374">
        <v>4.8290443230489242</v>
      </c>
      <c r="AA84" s="373"/>
      <c r="AB84" s="374">
        <v>3.6997631264893305</v>
      </c>
      <c r="AC84" s="373"/>
      <c r="AD84" s="374">
        <v>3.6342250341124207</v>
      </c>
      <c r="AE84" s="373"/>
      <c r="AF84" s="374">
        <v>3.345524383465635</v>
      </c>
      <c r="AG84" s="373"/>
      <c r="AH84" s="374">
        <v>3.2313160217531554</v>
      </c>
      <c r="AI84" s="373"/>
      <c r="AJ84" s="374">
        <v>3.8945839826560404</v>
      </c>
      <c r="AK84" s="373"/>
      <c r="AL84" s="374">
        <v>4.2066462552547721</v>
      </c>
      <c r="AM84" s="373"/>
      <c r="AN84" s="374">
        <v>4.8070070678299546</v>
      </c>
      <c r="AO84" s="373"/>
      <c r="AP84" s="374">
        <v>4.3652293946223706</v>
      </c>
      <c r="AQ84" s="373"/>
      <c r="AR84" s="374">
        <v>4.6917223497426832</v>
      </c>
      <c r="AS84" s="373"/>
      <c r="AT84" s="374">
        <v>5.4413183107151415</v>
      </c>
      <c r="AU84" s="373"/>
      <c r="AV84" s="374">
        <v>5.3174044995570622</v>
      </c>
      <c r="AW84" s="373"/>
      <c r="AX84" s="374">
        <v>5.2891173565367184</v>
      </c>
      <c r="AY84" s="373"/>
      <c r="AZ84" s="374">
        <v>5.1065069980241118</v>
      </c>
      <c r="BA84" s="373"/>
      <c r="BB84" s="374">
        <v>4.9988899797004223</v>
      </c>
      <c r="BC84" s="373"/>
      <c r="BD84" s="374">
        <v>4.9010021276271374</v>
      </c>
      <c r="BE84" s="373"/>
      <c r="BF84" s="374">
        <v>4.7971809861956931</v>
      </c>
      <c r="BG84" s="373"/>
      <c r="BH84" s="374">
        <v>4.6326044511454354</v>
      </c>
      <c r="BI84" s="373"/>
      <c r="BJ84" s="374">
        <v>4.4052791400550211</v>
      </c>
      <c r="BK84" s="373"/>
      <c r="BL84" s="375">
        <v>4.6572254862414884</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27.006297976186531</v>
      </c>
      <c r="G85" s="373"/>
      <c r="H85" s="370">
        <v>28.8907799725392</v>
      </c>
      <c r="I85" s="373"/>
      <c r="J85" s="370">
        <v>30.365094951224062</v>
      </c>
      <c r="K85" s="373"/>
      <c r="L85" s="370">
        <v>29.660557629047318</v>
      </c>
      <c r="M85" s="373"/>
      <c r="N85" s="370">
        <v>29.848326463851272</v>
      </c>
      <c r="O85" s="373"/>
      <c r="P85" s="370">
        <v>33.607537878356894</v>
      </c>
      <c r="Q85" s="373"/>
      <c r="R85" s="370">
        <v>30.898547155788364</v>
      </c>
      <c r="S85" s="373"/>
      <c r="T85" s="370">
        <v>26.58275336662804</v>
      </c>
      <c r="U85" s="373"/>
      <c r="V85" s="370">
        <v>22.696137865082207</v>
      </c>
      <c r="W85" s="373"/>
      <c r="X85" s="370">
        <v>22.977184438973691</v>
      </c>
      <c r="Y85" s="373"/>
      <c r="Z85" s="370">
        <v>19.591445533242275</v>
      </c>
      <c r="AA85" s="373"/>
      <c r="AB85" s="370">
        <v>15.745014656585688</v>
      </c>
      <c r="AC85" s="373"/>
      <c r="AD85" s="370">
        <v>14.93907209617614</v>
      </c>
      <c r="AE85" s="373"/>
      <c r="AF85" s="370">
        <v>14.461178654899438</v>
      </c>
      <c r="AG85" s="373"/>
      <c r="AH85" s="370">
        <v>14.024528517255703</v>
      </c>
      <c r="AI85" s="373"/>
      <c r="AJ85" s="370">
        <v>17.524392671249544</v>
      </c>
      <c r="AK85" s="373"/>
      <c r="AL85" s="370">
        <v>16.386448698598688</v>
      </c>
      <c r="AM85" s="373"/>
      <c r="AN85" s="370">
        <v>17.50648718312155</v>
      </c>
      <c r="AO85" s="373"/>
      <c r="AP85" s="370">
        <v>15.665176067456226</v>
      </c>
      <c r="AQ85" s="373"/>
      <c r="AR85" s="370">
        <v>15.386513324381202</v>
      </c>
      <c r="AS85" s="373"/>
      <c r="AT85" s="370">
        <v>16.573260789199935</v>
      </c>
      <c r="AU85" s="373"/>
      <c r="AV85" s="370">
        <v>17.432261187274868</v>
      </c>
      <c r="AW85" s="373"/>
      <c r="AX85" s="370">
        <v>17.967466187762099</v>
      </c>
      <c r="AY85" s="373"/>
      <c r="AZ85" s="370">
        <v>17.038261222682085</v>
      </c>
      <c r="BA85" s="373"/>
      <c r="BB85" s="370">
        <v>15.093340719124281</v>
      </c>
      <c r="BC85" s="373"/>
      <c r="BD85" s="370">
        <v>15.276158484143263</v>
      </c>
      <c r="BE85" s="373"/>
      <c r="BF85" s="370">
        <v>17.802799721661344</v>
      </c>
      <c r="BG85" s="373"/>
      <c r="BH85" s="370">
        <v>15.978042590436743</v>
      </c>
      <c r="BI85" s="373"/>
      <c r="BJ85" s="370">
        <v>15.316438584387118</v>
      </c>
      <c r="BK85" s="373"/>
      <c r="BL85" s="371">
        <v>15.991840516070779</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9.3316738754964064</v>
      </c>
      <c r="G86" s="373"/>
      <c r="H86" s="374">
        <v>10.046744824190625</v>
      </c>
      <c r="I86" s="373"/>
      <c r="J86" s="374">
        <v>11.635641506018255</v>
      </c>
      <c r="K86" s="373"/>
      <c r="L86" s="374">
        <v>11.562503127854704</v>
      </c>
      <c r="M86" s="373"/>
      <c r="N86" s="374">
        <v>12.622923447883913</v>
      </c>
      <c r="O86" s="373"/>
      <c r="P86" s="374">
        <v>14.112127301800058</v>
      </c>
      <c r="Q86" s="373"/>
      <c r="R86" s="374">
        <v>13.90923705266747</v>
      </c>
      <c r="S86" s="373"/>
      <c r="T86" s="374">
        <v>11.075455032206698</v>
      </c>
      <c r="U86" s="373"/>
      <c r="V86" s="374">
        <v>8.6243836959976363</v>
      </c>
      <c r="W86" s="373"/>
      <c r="X86" s="374">
        <v>10.210765018353388</v>
      </c>
      <c r="Y86" s="373"/>
      <c r="Z86" s="374">
        <v>8.0812507257217483</v>
      </c>
      <c r="AA86" s="373"/>
      <c r="AB86" s="374">
        <v>6.1953043852441505</v>
      </c>
      <c r="AC86" s="373"/>
      <c r="AD86" s="374">
        <v>5.439555679779347</v>
      </c>
      <c r="AE86" s="373"/>
      <c r="AF86" s="374">
        <v>4.5755043200767611</v>
      </c>
      <c r="AG86" s="373"/>
      <c r="AH86" s="374">
        <v>4.4124023858572601</v>
      </c>
      <c r="AI86" s="373"/>
      <c r="AJ86" s="374">
        <v>5.3004643784119505</v>
      </c>
      <c r="AK86" s="373"/>
      <c r="AL86" s="374">
        <v>5.0219852384048513</v>
      </c>
      <c r="AM86" s="373"/>
      <c r="AN86" s="374">
        <v>5.120574357276757</v>
      </c>
      <c r="AO86" s="373"/>
      <c r="AP86" s="374">
        <v>5.1227199147693394</v>
      </c>
      <c r="AQ86" s="373"/>
      <c r="AR86" s="374">
        <v>5.319563732778616</v>
      </c>
      <c r="AS86" s="373"/>
      <c r="AT86" s="374">
        <v>5.6939984057750337</v>
      </c>
      <c r="AU86" s="373"/>
      <c r="AV86" s="374">
        <v>6.1845409544089947</v>
      </c>
      <c r="AW86" s="373"/>
      <c r="AX86" s="374">
        <v>6.5080938873155789</v>
      </c>
      <c r="AY86" s="373"/>
      <c r="AZ86" s="374">
        <v>6.3270938193462172</v>
      </c>
      <c r="BA86" s="373"/>
      <c r="BB86" s="374">
        <v>6.8386996426895541</v>
      </c>
      <c r="BC86" s="373"/>
      <c r="BD86" s="374">
        <v>6.9361342991248796</v>
      </c>
      <c r="BE86" s="373"/>
      <c r="BF86" s="374">
        <v>6.5520278096813751</v>
      </c>
      <c r="BG86" s="373"/>
      <c r="BH86" s="374">
        <v>6.0862097043956433</v>
      </c>
      <c r="BI86" s="373"/>
      <c r="BJ86" s="374">
        <v>5.9757783821847461</v>
      </c>
      <c r="BK86" s="373"/>
      <c r="BL86" s="375">
        <v>5.8862022806954846</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4.6580882218054747</v>
      </c>
      <c r="G87" s="373"/>
      <c r="H87" s="374">
        <v>4.7888781324985397</v>
      </c>
      <c r="I87" s="373"/>
      <c r="J87" s="374">
        <v>4.3738091933207768</v>
      </c>
      <c r="K87" s="373"/>
      <c r="L87" s="374">
        <v>4.4367822194675952</v>
      </c>
      <c r="M87" s="373"/>
      <c r="N87" s="374">
        <v>4.2549904595802079</v>
      </c>
      <c r="O87" s="373"/>
      <c r="P87" s="374">
        <v>6.2319628984883506</v>
      </c>
      <c r="Q87" s="373"/>
      <c r="R87" s="374">
        <v>5.6455862161171924</v>
      </c>
      <c r="S87" s="373"/>
      <c r="T87" s="374">
        <v>5.3622198096990159</v>
      </c>
      <c r="U87" s="373"/>
      <c r="V87" s="374">
        <v>5.0404388545043117</v>
      </c>
      <c r="W87" s="373"/>
      <c r="X87" s="374">
        <v>4.3542788769571308</v>
      </c>
      <c r="Y87" s="373"/>
      <c r="Z87" s="374">
        <v>4.2736265280893697</v>
      </c>
      <c r="AA87" s="373"/>
      <c r="AB87" s="374">
        <v>3.674453305196629</v>
      </c>
      <c r="AC87" s="373"/>
      <c r="AD87" s="374">
        <v>3.9475051600774447</v>
      </c>
      <c r="AE87" s="373"/>
      <c r="AF87" s="374">
        <v>3.6047131190653658</v>
      </c>
      <c r="AG87" s="373"/>
      <c r="AH87" s="374">
        <v>2.4385510392095635</v>
      </c>
      <c r="AI87" s="373"/>
      <c r="AJ87" s="374">
        <v>2.5162379194261075</v>
      </c>
      <c r="AK87" s="373"/>
      <c r="AL87" s="374">
        <v>2.2653983990049791</v>
      </c>
      <c r="AM87" s="373"/>
      <c r="AN87" s="374">
        <v>2.4612992890764063</v>
      </c>
      <c r="AO87" s="373"/>
      <c r="AP87" s="374">
        <v>2.1070712628746326</v>
      </c>
      <c r="AQ87" s="373"/>
      <c r="AR87" s="374">
        <v>2.0536708558259114</v>
      </c>
      <c r="AS87" s="373"/>
      <c r="AT87" s="374">
        <v>2.2841875100371474</v>
      </c>
      <c r="AU87" s="373"/>
      <c r="AV87" s="374">
        <v>2.4335862280637297</v>
      </c>
      <c r="AW87" s="373"/>
      <c r="AX87" s="374">
        <v>2.4072123824713407</v>
      </c>
      <c r="AY87" s="373"/>
      <c r="AZ87" s="374">
        <v>2.2297416523120384</v>
      </c>
      <c r="BA87" s="373"/>
      <c r="BB87" s="374">
        <v>1.8693386783263071</v>
      </c>
      <c r="BC87" s="373"/>
      <c r="BD87" s="374">
        <v>1.9478573595830848</v>
      </c>
      <c r="BE87" s="373"/>
      <c r="BF87" s="374">
        <v>2.1885162665560474</v>
      </c>
      <c r="BG87" s="373"/>
      <c r="BH87" s="374">
        <v>2.0666352732693811</v>
      </c>
      <c r="BI87" s="373"/>
      <c r="BJ87" s="374">
        <v>1.9172046068816979</v>
      </c>
      <c r="BK87" s="373"/>
      <c r="BL87" s="375">
        <v>2.1033166590216341</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13.016535878884648</v>
      </c>
      <c r="G88" s="373"/>
      <c r="H88" s="374">
        <v>14.055157015850035</v>
      </c>
      <c r="I88" s="373"/>
      <c r="J88" s="374">
        <v>14.355644251885032</v>
      </c>
      <c r="K88" s="373"/>
      <c r="L88" s="374">
        <v>13.661272281725021</v>
      </c>
      <c r="M88" s="373"/>
      <c r="N88" s="374">
        <v>12.970412556387151</v>
      </c>
      <c r="O88" s="373"/>
      <c r="P88" s="374">
        <v>13.263447678068484</v>
      </c>
      <c r="Q88" s="373"/>
      <c r="R88" s="374">
        <v>11.3437238870037</v>
      </c>
      <c r="S88" s="373"/>
      <c r="T88" s="374">
        <v>10.145078524722328</v>
      </c>
      <c r="U88" s="373"/>
      <c r="V88" s="374">
        <v>9.031315314580258</v>
      </c>
      <c r="W88" s="373"/>
      <c r="X88" s="374">
        <v>8.4121405436631704</v>
      </c>
      <c r="Y88" s="373"/>
      <c r="Z88" s="374">
        <v>7.2365682794311583</v>
      </c>
      <c r="AA88" s="373"/>
      <c r="AB88" s="374">
        <v>5.8752569661449092</v>
      </c>
      <c r="AC88" s="373"/>
      <c r="AD88" s="374">
        <v>5.5520112563193482</v>
      </c>
      <c r="AE88" s="373"/>
      <c r="AF88" s="374">
        <v>6.280961215757312</v>
      </c>
      <c r="AG88" s="373"/>
      <c r="AH88" s="374">
        <v>7.1735750921888792</v>
      </c>
      <c r="AI88" s="373"/>
      <c r="AJ88" s="374">
        <v>9.7076903734114843</v>
      </c>
      <c r="AK88" s="373"/>
      <c r="AL88" s="374">
        <v>9.0990650611888579</v>
      </c>
      <c r="AM88" s="373"/>
      <c r="AN88" s="374">
        <v>9.9246135367683888</v>
      </c>
      <c r="AO88" s="373"/>
      <c r="AP88" s="374">
        <v>8.435384889812255</v>
      </c>
      <c r="AQ88" s="373"/>
      <c r="AR88" s="374">
        <v>8.0132787357766748</v>
      </c>
      <c r="AS88" s="373"/>
      <c r="AT88" s="374">
        <v>8.5950748733877553</v>
      </c>
      <c r="AU88" s="373"/>
      <c r="AV88" s="374">
        <v>8.8141340048021419</v>
      </c>
      <c r="AW88" s="373"/>
      <c r="AX88" s="374">
        <v>9.0521599179751817</v>
      </c>
      <c r="AY88" s="373"/>
      <c r="AZ88" s="374">
        <v>8.4814257510238296</v>
      </c>
      <c r="BA88" s="373"/>
      <c r="BB88" s="374">
        <v>6.3853023981084212</v>
      </c>
      <c r="BC88" s="373"/>
      <c r="BD88" s="374">
        <v>6.3921668254352975</v>
      </c>
      <c r="BE88" s="373"/>
      <c r="BF88" s="374">
        <v>9.0622556454239191</v>
      </c>
      <c r="BG88" s="373"/>
      <c r="BH88" s="374">
        <v>7.8251976127717198</v>
      </c>
      <c r="BI88" s="373"/>
      <c r="BJ88" s="374">
        <v>7.4234555953206742</v>
      </c>
      <c r="BK88" s="373"/>
      <c r="BL88" s="375">
        <v>8.0023215763536601</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0.55630153318744968</v>
      </c>
      <c r="G89" s="373"/>
      <c r="H89" s="371">
        <v>0.54034314119682092</v>
      </c>
      <c r="I89" s="373"/>
      <c r="J89" s="371">
        <v>0.53135092562760255</v>
      </c>
      <c r="K89" s="373"/>
      <c r="L89" s="371">
        <v>0.48841761558978153</v>
      </c>
      <c r="M89" s="373"/>
      <c r="N89" s="371">
        <v>0.45719597395791306</v>
      </c>
      <c r="O89" s="373"/>
      <c r="P89" s="371">
        <v>0.42777012535353076</v>
      </c>
      <c r="Q89" s="373"/>
      <c r="R89" s="371">
        <v>0.43947852539635041</v>
      </c>
      <c r="S89" s="373"/>
      <c r="T89" s="371">
        <v>0.36395502378002909</v>
      </c>
      <c r="U89" s="373"/>
      <c r="V89" s="371">
        <v>0.41860692666143212</v>
      </c>
      <c r="W89" s="373"/>
      <c r="X89" s="371">
        <v>0.43200975616483123</v>
      </c>
      <c r="Y89" s="373"/>
      <c r="Z89" s="371">
        <v>0.44208756799213256</v>
      </c>
      <c r="AA89" s="373"/>
      <c r="AB89" s="371">
        <v>0.41604151695257346</v>
      </c>
      <c r="AC89" s="373"/>
      <c r="AD89" s="371">
        <v>0.41469590103386</v>
      </c>
      <c r="AE89" s="373"/>
      <c r="AF89" s="371">
        <v>0.43838285099638513</v>
      </c>
      <c r="AG89" s="373"/>
      <c r="AH89" s="371">
        <v>0.40710627630922275</v>
      </c>
      <c r="AI89" s="373"/>
      <c r="AJ89" s="371">
        <v>0.40931979238795685</v>
      </c>
      <c r="AK89" s="373"/>
      <c r="AL89" s="371">
        <v>0.41174430784495025</v>
      </c>
      <c r="AM89" s="373"/>
      <c r="AN89" s="371">
        <v>0.41089490686442426</v>
      </c>
      <c r="AO89" s="373"/>
      <c r="AP89" s="371">
        <v>0.35978914038236032</v>
      </c>
      <c r="AQ89" s="373"/>
      <c r="AR89" s="371">
        <v>0.44444491555598498</v>
      </c>
      <c r="AS89" s="373"/>
      <c r="AT89" s="371">
        <v>0.40034743546206997</v>
      </c>
      <c r="AU89" s="373"/>
      <c r="AV89" s="370">
        <v>0.37957250186009789</v>
      </c>
      <c r="AW89" s="373"/>
      <c r="AX89" s="370">
        <v>0.34645667455383594</v>
      </c>
      <c r="AY89" s="373"/>
      <c r="AZ89" s="370">
        <v>1.2757188077761346</v>
      </c>
      <c r="BA89" s="373"/>
      <c r="BB89" s="370">
        <v>1.3252681309705856</v>
      </c>
      <c r="BC89" s="373"/>
      <c r="BD89" s="370">
        <v>1.3156686021890078</v>
      </c>
      <c r="BE89" s="373"/>
      <c r="BF89" s="370">
        <v>1.1053883008068863</v>
      </c>
      <c r="BG89" s="373"/>
      <c r="BH89" s="370">
        <v>0.98092615735437605</v>
      </c>
      <c r="BI89" s="373"/>
      <c r="BJ89" s="370">
        <v>0.94148877259109487</v>
      </c>
      <c r="BK89" s="373"/>
      <c r="BL89" s="371">
        <v>0.98991245941882888</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4.37906010833536E-2</v>
      </c>
      <c r="AQ90" s="373"/>
      <c r="AR90" s="370">
        <v>4.8125095161194995E-2</v>
      </c>
      <c r="AS90" s="373"/>
      <c r="AT90" s="370">
        <v>7.2643262854059684E-2</v>
      </c>
      <c r="AU90" s="373"/>
      <c r="AV90" s="370">
        <v>7.6294352476322491E-2</v>
      </c>
      <c r="AW90" s="373"/>
      <c r="AX90" s="370">
        <v>6.6385507569803812E-2</v>
      </c>
      <c r="AY90" s="373"/>
      <c r="AZ90" s="370">
        <v>7.7501286205532482E-2</v>
      </c>
      <c r="BA90" s="373"/>
      <c r="BB90" s="370">
        <v>7.1017205215828272E-2</v>
      </c>
      <c r="BC90" s="373"/>
      <c r="BD90" s="370">
        <v>6.7264545240976359E-2</v>
      </c>
      <c r="BE90" s="373"/>
      <c r="BF90" s="370">
        <v>5.9694523152948445E-2</v>
      </c>
      <c r="BG90" s="373"/>
      <c r="BH90" s="370">
        <v>5.946953878411608E-2</v>
      </c>
      <c r="BI90" s="373"/>
      <c r="BJ90" s="370">
        <v>5.5177965056314164E-2</v>
      </c>
      <c r="BK90" s="373"/>
      <c r="BL90" s="371">
        <v>5.6500672546962921E-2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35259.103371297126</v>
      </c>
      <c r="G91" s="395"/>
      <c r="H91" s="384">
        <v>31365.374349832018</v>
      </c>
      <c r="I91" s="395"/>
      <c r="J91" s="384">
        <v>24851.107935572607</v>
      </c>
      <c r="K91" s="395"/>
      <c r="L91" s="384">
        <v>25771.696335510798</v>
      </c>
      <c r="M91" s="395"/>
      <c r="N91" s="384">
        <v>23542.255083353703</v>
      </c>
      <c r="O91" s="395"/>
      <c r="P91" s="384">
        <v>25236.540980776575</v>
      </c>
      <c r="Q91" s="395"/>
      <c r="R91" s="384">
        <v>24303.455382798806</v>
      </c>
      <c r="S91" s="395"/>
      <c r="T91" s="384">
        <v>16934.643684332033</v>
      </c>
      <c r="U91" s="395" t="s">
        <v>358</v>
      </c>
      <c r="V91" s="384">
        <v>18260.699661530587</v>
      </c>
      <c r="W91" s="395"/>
      <c r="X91" s="384">
        <v>18217.686884813036</v>
      </c>
      <c r="Y91" s="395"/>
      <c r="Z91" s="384">
        <v>22625.745599761205</v>
      </c>
      <c r="AA91" s="395"/>
      <c r="AB91" s="384">
        <v>22231.147999241588</v>
      </c>
      <c r="AC91" s="395"/>
      <c r="AD91" s="384">
        <v>22558.767129393538</v>
      </c>
      <c r="AE91" s="395"/>
      <c r="AF91" s="384">
        <v>20247.960667788342</v>
      </c>
      <c r="AG91" s="395"/>
      <c r="AH91" s="384">
        <v>18507.956487947613</v>
      </c>
      <c r="AI91" s="395"/>
      <c r="AJ91" s="384">
        <v>21466.221063858251</v>
      </c>
      <c r="AK91" s="395"/>
      <c r="AL91" s="384">
        <v>19962.635919829547</v>
      </c>
      <c r="AM91" s="395"/>
      <c r="AN91" s="384">
        <v>21516.126663296887</v>
      </c>
      <c r="AO91" s="395"/>
      <c r="AP91" s="384">
        <v>20430.028086885184</v>
      </c>
      <c r="AQ91" s="395"/>
      <c r="AR91" s="384">
        <v>12827.929372855604</v>
      </c>
      <c r="AS91" s="395" t="s">
        <v>364</v>
      </c>
      <c r="AT91" s="384">
        <v>16944.001646118482</v>
      </c>
      <c r="AU91" s="395" t="s">
        <v>364</v>
      </c>
      <c r="AV91" s="385">
        <v>17290.838258289608</v>
      </c>
      <c r="AW91" s="395"/>
      <c r="AX91" s="385">
        <v>17388.252467966566</v>
      </c>
      <c r="AY91" s="395"/>
      <c r="AZ91" s="385">
        <v>13663.791370087733</v>
      </c>
      <c r="BA91" s="395"/>
      <c r="BB91" s="385">
        <v>14163.935363839975</v>
      </c>
      <c r="BC91" s="395"/>
      <c r="BD91" s="385">
        <v>13948.202002774353</v>
      </c>
      <c r="BE91" s="395"/>
      <c r="BF91" s="385">
        <v>13408.247694653906</v>
      </c>
      <c r="BG91" s="395"/>
      <c r="BH91" s="385">
        <v>13011.229182176239</v>
      </c>
      <c r="BI91" s="395"/>
      <c r="BJ91" s="385">
        <v>10511.968089236332</v>
      </c>
      <c r="BK91" s="395"/>
      <c r="BL91" s="384">
        <v>9677.8478059419958</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633.91211412529776</v>
      </c>
      <c r="G92" s="373"/>
      <c r="H92" s="387">
        <v>627.34656109087052</v>
      </c>
      <c r="I92" s="373"/>
      <c r="J92" s="387">
        <v>617.49652376874292</v>
      </c>
      <c r="K92" s="373"/>
      <c r="L92" s="387">
        <v>636.9919144413625</v>
      </c>
      <c r="M92" s="373"/>
      <c r="N92" s="387">
        <v>609.79836031786158</v>
      </c>
      <c r="O92" s="373"/>
      <c r="P92" s="387">
        <v>461.40517839336826</v>
      </c>
      <c r="Q92" s="373"/>
      <c r="R92" s="387">
        <v>511.63372974573076</v>
      </c>
      <c r="S92" s="373"/>
      <c r="T92" s="387">
        <v>564.83886292900752</v>
      </c>
      <c r="U92" s="373"/>
      <c r="V92" s="387">
        <v>551.98825772366195</v>
      </c>
      <c r="W92" s="373"/>
      <c r="X92" s="387">
        <v>591.96998666781712</v>
      </c>
      <c r="Y92" s="373"/>
      <c r="Z92" s="387">
        <v>726.49305437218447</v>
      </c>
      <c r="AA92" s="373"/>
      <c r="AB92" s="387">
        <v>582.30731984800036</v>
      </c>
      <c r="AC92" s="373"/>
      <c r="AD92" s="387">
        <v>685.62920243531892</v>
      </c>
      <c r="AE92" s="373"/>
      <c r="AF92" s="387">
        <v>657.15711870303141</v>
      </c>
      <c r="AG92" s="373"/>
      <c r="AH92" s="387">
        <v>607.07930797597817</v>
      </c>
      <c r="AI92" s="373"/>
      <c r="AJ92" s="387">
        <v>948.75463221593566</v>
      </c>
      <c r="AK92" s="373"/>
      <c r="AL92" s="387">
        <v>788.11248450108326</v>
      </c>
      <c r="AM92" s="373"/>
      <c r="AN92" s="387">
        <v>846.10778707315467</v>
      </c>
      <c r="AO92" s="373"/>
      <c r="AP92" s="387">
        <v>1382.4932543191881</v>
      </c>
      <c r="AQ92" s="373"/>
      <c r="AR92" s="387">
        <v>1188.9050497731655</v>
      </c>
      <c r="AS92" s="373"/>
      <c r="AT92" s="387">
        <v>1150.2054133092417</v>
      </c>
      <c r="AU92" s="373"/>
      <c r="AV92" s="388">
        <v>1064.2185074131701</v>
      </c>
      <c r="AW92" s="373"/>
      <c r="AX92" s="388">
        <v>1073.222301703888</v>
      </c>
      <c r="AY92" s="373"/>
      <c r="AZ92" s="388">
        <v>1004.3861039078228</v>
      </c>
      <c r="BA92" s="373"/>
      <c r="BB92" s="388">
        <v>953.14838299958092</v>
      </c>
      <c r="BC92" s="373"/>
      <c r="BD92" s="388">
        <v>974.36227975901988</v>
      </c>
      <c r="BE92" s="373"/>
      <c r="BF92" s="388">
        <v>916.34110387702879</v>
      </c>
      <c r="BG92" s="373"/>
      <c r="BH92" s="388">
        <v>954.97206720186875</v>
      </c>
      <c r="BI92" s="373"/>
      <c r="BJ92" s="388">
        <v>963.2045684409153</v>
      </c>
      <c r="BK92" s="373"/>
      <c r="BL92" s="387">
        <v>1123.9048908367629</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34495.883730511108</v>
      </c>
      <c r="G93" s="373"/>
      <c r="H93" s="387">
        <v>30586.638346626427</v>
      </c>
      <c r="I93" s="373"/>
      <c r="J93" s="387">
        <v>24069.220270282425</v>
      </c>
      <c r="K93" s="373"/>
      <c r="L93" s="387">
        <v>24981.310936844398</v>
      </c>
      <c r="M93" s="373"/>
      <c r="N93" s="387">
        <v>22761.149357865041</v>
      </c>
      <c r="O93" s="373"/>
      <c r="P93" s="387">
        <v>24631.849442738647</v>
      </c>
      <c r="Q93" s="373"/>
      <c r="R93" s="387">
        <v>23611.379130680274</v>
      </c>
      <c r="S93" s="373"/>
      <c r="T93" s="387">
        <v>16211.710866929827</v>
      </c>
      <c r="U93" s="373" t="s">
        <v>358</v>
      </c>
      <c r="V93" s="387">
        <v>17564.467983789007</v>
      </c>
      <c r="W93" s="373"/>
      <c r="X93" s="387">
        <v>17445.043695257558</v>
      </c>
      <c r="Y93" s="373"/>
      <c r="Z93" s="387">
        <v>21723.101420002185</v>
      </c>
      <c r="AA93" s="373"/>
      <c r="AB93" s="387">
        <v>21477.274374261426</v>
      </c>
      <c r="AC93" s="373"/>
      <c r="AD93" s="387">
        <v>21682.119958861775</v>
      </c>
      <c r="AE93" s="373"/>
      <c r="AF93" s="387">
        <v>19380.344110758608</v>
      </c>
      <c r="AG93" s="373"/>
      <c r="AH93" s="387">
        <v>17752.873964965038</v>
      </c>
      <c r="AI93" s="373"/>
      <c r="AJ93" s="387">
        <v>20277.023739467408</v>
      </c>
      <c r="AK93" s="373"/>
      <c r="AL93" s="387">
        <v>18937.275600908786</v>
      </c>
      <c r="AM93" s="373"/>
      <c r="AN93" s="387">
        <v>20426.685601540856</v>
      </c>
      <c r="AO93" s="373"/>
      <c r="AP93" s="387">
        <v>18835.673733174313</v>
      </c>
      <c r="AQ93" s="373"/>
      <c r="AR93" s="387">
        <v>11413.609494421959</v>
      </c>
      <c r="AS93" s="373" t="s">
        <v>364</v>
      </c>
      <c r="AT93" s="387">
        <v>15564.883714075882</v>
      </c>
      <c r="AU93" s="373" t="s">
        <v>364</v>
      </c>
      <c r="AV93" s="388">
        <v>15998.497527330039</v>
      </c>
      <c r="AW93" s="373"/>
      <c r="AX93" s="388">
        <v>16070.183637110677</v>
      </c>
      <c r="AY93" s="373"/>
      <c r="AZ93" s="388">
        <v>12420.396673752151</v>
      </c>
      <c r="BA93" s="373"/>
      <c r="BB93" s="388">
        <v>12955.641567747114</v>
      </c>
      <c r="BC93" s="373"/>
      <c r="BD93" s="388">
        <v>12759.966034460853</v>
      </c>
      <c r="BE93" s="373"/>
      <c r="BF93" s="388">
        <v>12242.197961686317</v>
      </c>
      <c r="BG93" s="373"/>
      <c r="BH93" s="388">
        <v>11814.513152686532</v>
      </c>
      <c r="BI93" s="373"/>
      <c r="BJ93" s="388">
        <v>9358.7959800458175</v>
      </c>
      <c r="BK93" s="373"/>
      <c r="BL93" s="387">
        <v>8379.6160950687536</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129.30752666071999</v>
      </c>
      <c r="G94" s="396"/>
      <c r="H94" s="390">
        <v>151.38944211472</v>
      </c>
      <c r="I94" s="396"/>
      <c r="J94" s="390">
        <v>164.39114152144001</v>
      </c>
      <c r="K94" s="396"/>
      <c r="L94" s="390">
        <v>153.39348422503997</v>
      </c>
      <c r="M94" s="396"/>
      <c r="N94" s="390">
        <v>171.30736517080001</v>
      </c>
      <c r="O94" s="396"/>
      <c r="P94" s="390">
        <v>143.28635964455998</v>
      </c>
      <c r="Q94" s="396"/>
      <c r="R94" s="390">
        <v>180.44252237279997</v>
      </c>
      <c r="S94" s="396"/>
      <c r="T94" s="390">
        <v>158.0939544732</v>
      </c>
      <c r="U94" s="396"/>
      <c r="V94" s="390">
        <v>144.24342001792002</v>
      </c>
      <c r="W94" s="396"/>
      <c r="X94" s="390">
        <v>180.6732028876612</v>
      </c>
      <c r="Y94" s="396"/>
      <c r="Z94" s="390">
        <v>176.15112538683294</v>
      </c>
      <c r="AA94" s="396"/>
      <c r="AB94" s="390">
        <v>171.56630513216001</v>
      </c>
      <c r="AC94" s="396"/>
      <c r="AD94" s="390">
        <v>191.0179680964421</v>
      </c>
      <c r="AE94" s="396"/>
      <c r="AF94" s="390">
        <v>210.45943832670312</v>
      </c>
      <c r="AG94" s="396"/>
      <c r="AH94" s="390">
        <v>148.00321500659786</v>
      </c>
      <c r="AI94" s="396"/>
      <c r="AJ94" s="390">
        <v>240.4426921749081</v>
      </c>
      <c r="AK94" s="396"/>
      <c r="AL94" s="390">
        <v>237.24783441968</v>
      </c>
      <c r="AM94" s="396"/>
      <c r="AN94" s="390">
        <v>243.33327468288002</v>
      </c>
      <c r="AO94" s="396"/>
      <c r="AP94" s="390">
        <v>211.86109939168</v>
      </c>
      <c r="AQ94" s="396"/>
      <c r="AR94" s="390">
        <v>225.41482866048003</v>
      </c>
      <c r="AS94" s="396"/>
      <c r="AT94" s="390">
        <v>228.91251873336</v>
      </c>
      <c r="AU94" s="396"/>
      <c r="AV94" s="391">
        <v>228.12222354640002</v>
      </c>
      <c r="AW94" s="396"/>
      <c r="AX94" s="391">
        <v>244.84652915200004</v>
      </c>
      <c r="AY94" s="396"/>
      <c r="AZ94" s="391">
        <v>239.00859242775999</v>
      </c>
      <c r="BA94" s="396"/>
      <c r="BB94" s="391">
        <v>255.14541309327987</v>
      </c>
      <c r="BC94" s="396"/>
      <c r="BD94" s="391">
        <v>213.87368855448</v>
      </c>
      <c r="BE94" s="396"/>
      <c r="BF94" s="391">
        <v>249.70862909055998</v>
      </c>
      <c r="BG94" s="396"/>
      <c r="BH94" s="391">
        <v>241.74396228784002</v>
      </c>
      <c r="BI94" s="396"/>
      <c r="BJ94" s="391">
        <v>189.96754074959998</v>
      </c>
      <c r="BK94" s="396"/>
      <c r="BL94" s="390">
        <v>174.32682003647997</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60424.578019962821</v>
      </c>
      <c r="G95" s="373"/>
      <c r="H95" s="387">
        <v>57679.802598537164</v>
      </c>
      <c r="I95" s="373"/>
      <c r="J95" s="387">
        <v>49986.607128917574</v>
      </c>
      <c r="K95" s="373"/>
      <c r="L95" s="387">
        <v>52733.436896944557</v>
      </c>
      <c r="M95" s="373"/>
      <c r="N95" s="387">
        <v>49020.71848701319</v>
      </c>
      <c r="O95" s="373"/>
      <c r="P95" s="387">
        <v>53469.438061542809</v>
      </c>
      <c r="Q95" s="373"/>
      <c r="R95" s="387">
        <v>52911.006325136608</v>
      </c>
      <c r="S95" s="373"/>
      <c r="T95" s="387">
        <v>42617.762590846556</v>
      </c>
      <c r="U95" s="373"/>
      <c r="V95" s="387">
        <v>41727.755697360255</v>
      </c>
      <c r="W95" s="373"/>
      <c r="X95" s="387">
        <v>38650.510478229146</v>
      </c>
      <c r="Y95" s="373"/>
      <c r="Z95" s="387">
        <v>44409.724452533555</v>
      </c>
      <c r="AA95" s="373"/>
      <c r="AB95" s="387">
        <v>40808.03609357214</v>
      </c>
      <c r="AC95" s="373"/>
      <c r="AD95" s="387">
        <v>35666.476353785751</v>
      </c>
      <c r="AE95" s="373"/>
      <c r="AF95" s="387">
        <v>33018.840916997382</v>
      </c>
      <c r="AG95" s="373"/>
      <c r="AH95" s="387">
        <v>30518.972512634762</v>
      </c>
      <c r="AI95" s="373"/>
      <c r="AJ95" s="387">
        <v>32756.024044428603</v>
      </c>
      <c r="AK95" s="373"/>
      <c r="AL95" s="387">
        <v>30558.708787299955</v>
      </c>
      <c r="AM95" s="373"/>
      <c r="AN95" s="387">
        <v>31471.896274261875</v>
      </c>
      <c r="AO95" s="373"/>
      <c r="AP95" s="387">
        <v>29655.678950327041</v>
      </c>
      <c r="AQ95" s="373"/>
      <c r="AR95" s="387">
        <v>22483.263032687741</v>
      </c>
      <c r="AS95" s="373"/>
      <c r="AT95" s="387">
        <v>28464.408357816013</v>
      </c>
      <c r="AU95" s="373"/>
      <c r="AV95" s="388">
        <v>26757.048743769457</v>
      </c>
      <c r="AW95" s="373"/>
      <c r="AX95" s="388">
        <v>27098.505521987514</v>
      </c>
      <c r="AY95" s="373"/>
      <c r="AZ95" s="388">
        <v>22918.066214823364</v>
      </c>
      <c r="BA95" s="373"/>
      <c r="BB95" s="388">
        <v>23437.413871081284</v>
      </c>
      <c r="BC95" s="373"/>
      <c r="BD95" s="388">
        <v>23280.138949866749</v>
      </c>
      <c r="BE95" s="373"/>
      <c r="BF95" s="388">
        <v>22620.450903379089</v>
      </c>
      <c r="BG95" s="373"/>
      <c r="BH95" s="388">
        <v>21740.242947044891</v>
      </c>
      <c r="BI95" s="373"/>
      <c r="BJ95" s="388">
        <v>18289.246194750449</v>
      </c>
      <c r="BK95" s="373"/>
      <c r="BL95" s="387">
        <v>17369.595656038247</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28.182959999999998</v>
      </c>
      <c r="G99" s="373"/>
      <c r="H99" s="375">
        <v>24.008399999999998</v>
      </c>
      <c r="I99" s="373"/>
      <c r="J99" s="375">
        <v>14.300519999999999</v>
      </c>
      <c r="K99" s="373"/>
      <c r="L99" s="375">
        <v>19.98828</v>
      </c>
      <c r="M99" s="373"/>
      <c r="N99" s="375">
        <v>4.2135600000000002</v>
      </c>
      <c r="O99" s="373" t="s">
        <v>566</v>
      </c>
      <c r="P99" s="375">
        <v>0</v>
      </c>
      <c r="Q99" s="373" t="s">
        <v>566</v>
      </c>
      <c r="R99" s="375">
        <v>13.050960000000002</v>
      </c>
      <c r="S99" s="373" t="s">
        <v>566</v>
      </c>
      <c r="T99" s="375">
        <v>14.082431999999999</v>
      </c>
      <c r="U99" s="373"/>
      <c r="V99" s="375">
        <v>10.664160000000001</v>
      </c>
      <c r="W99" s="373"/>
      <c r="X99" s="375">
        <v>4.1511132000000002</v>
      </c>
      <c r="Y99" s="373" t="s">
        <v>566</v>
      </c>
      <c r="Z99" s="375">
        <v>0.33181199999999994</v>
      </c>
      <c r="AA99" s="373" t="s">
        <v>566</v>
      </c>
      <c r="AB99" s="375">
        <v>14.7858828</v>
      </c>
      <c r="AC99" s="373" t="s">
        <v>566</v>
      </c>
      <c r="AD99" s="375">
        <v>15.812409600000001</v>
      </c>
      <c r="AE99" s="373"/>
      <c r="AF99" s="375">
        <v>16.884847199999999</v>
      </c>
      <c r="AG99" s="373"/>
      <c r="AH99" s="375">
        <v>15.4709412</v>
      </c>
      <c r="AI99" s="373"/>
      <c r="AJ99" s="375">
        <v>16.302327599999995</v>
      </c>
      <c r="AK99" s="373"/>
      <c r="AL99" s="375">
        <v>14.197903200000001</v>
      </c>
      <c r="AM99" s="373"/>
      <c r="AN99" s="375">
        <v>4.5447323999999991</v>
      </c>
      <c r="AO99" s="373" t="s">
        <v>566</v>
      </c>
      <c r="AP99" s="375">
        <v>6.3184679999999993</v>
      </c>
      <c r="AQ99" s="373"/>
      <c r="AR99" s="375">
        <v>7.13856</v>
      </c>
      <c r="AS99" s="373"/>
      <c r="AT99" s="375">
        <v>10.933880100000001</v>
      </c>
      <c r="AU99" s="373" t="s">
        <v>566</v>
      </c>
      <c r="AV99" s="374">
        <v>9.3700854000000007</v>
      </c>
      <c r="AW99" s="373"/>
      <c r="AX99" s="374">
        <v>9.2318343000000009</v>
      </c>
      <c r="AY99" s="373"/>
      <c r="AZ99" s="374">
        <v>5.4333707999999996</v>
      </c>
      <c r="BA99" s="373"/>
      <c r="BB99" s="374">
        <v>7.8994344000000005</v>
      </c>
      <c r="BC99" s="373"/>
      <c r="BD99" s="374">
        <v>7.4275500000000001</v>
      </c>
      <c r="BE99" s="373"/>
      <c r="BF99" s="374">
        <v>8.5140899999999995</v>
      </c>
      <c r="BG99" s="373"/>
      <c r="BH99" s="374">
        <v>8.6778899999999997</v>
      </c>
      <c r="BI99" s="373"/>
      <c r="BJ99" s="374">
        <v>8.9629799999999999</v>
      </c>
      <c r="BK99" s="373"/>
      <c r="BL99" s="375">
        <v>8.7535499999999988</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0.14045059077212624</v>
      </c>
      <c r="G100" s="373"/>
      <c r="H100" s="375">
        <v>0.1578191067482185</v>
      </c>
      <c r="I100" s="373"/>
      <c r="J100" s="375">
        <v>0.14003877954916658</v>
      </c>
      <c r="K100" s="373"/>
      <c r="L100" s="375">
        <v>0.12608555794208864</v>
      </c>
      <c r="M100" s="373"/>
      <c r="N100" s="375">
        <v>0.13160740187310493</v>
      </c>
      <c r="O100" s="373"/>
      <c r="P100" s="375">
        <v>0.15270012958443152</v>
      </c>
      <c r="Q100" s="373"/>
      <c r="R100" s="375">
        <v>0.15373615765829202</v>
      </c>
      <c r="S100" s="373"/>
      <c r="T100" s="375">
        <v>0.16396837944307668</v>
      </c>
      <c r="U100" s="373"/>
      <c r="V100" s="375">
        <v>0.17764397924410907</v>
      </c>
      <c r="W100" s="373"/>
      <c r="X100" s="375">
        <v>0.17336533346722263</v>
      </c>
      <c r="Y100" s="373"/>
      <c r="Z100" s="375">
        <v>0.32583295322661204</v>
      </c>
      <c r="AA100" s="373" t="s">
        <v>1145</v>
      </c>
      <c r="AB100" s="375">
        <v>0.3481422132772265</v>
      </c>
      <c r="AC100" s="373"/>
      <c r="AD100" s="375">
        <v>0.27915075663530037</v>
      </c>
      <c r="AE100" s="373"/>
      <c r="AF100" s="375">
        <v>0.38780052864518505</v>
      </c>
      <c r="AG100" s="373"/>
      <c r="AH100" s="375">
        <v>0.28888995528926942</v>
      </c>
      <c r="AI100" s="373"/>
      <c r="AJ100" s="375">
        <v>0.22696928944890288</v>
      </c>
      <c r="AK100" s="373"/>
      <c r="AL100" s="375">
        <v>0.25367916641053206</v>
      </c>
      <c r="AM100" s="373"/>
      <c r="AN100" s="375">
        <v>0.22207818590553047</v>
      </c>
      <c r="AO100" s="373"/>
      <c r="AP100" s="375">
        <v>0.22531548786970276</v>
      </c>
      <c r="AQ100" s="373"/>
      <c r="AR100" s="375">
        <v>0.22570851839387382</v>
      </c>
      <c r="AS100" s="373"/>
      <c r="AT100" s="375">
        <v>0.2843419957014639</v>
      </c>
      <c r="AU100" s="373"/>
      <c r="AV100" s="374">
        <v>0.28832164777572727</v>
      </c>
      <c r="AW100" s="373"/>
      <c r="AX100" s="374">
        <v>0.26845601854358986</v>
      </c>
      <c r="AY100" s="373"/>
      <c r="AZ100" s="374">
        <v>0.32066480238062545</v>
      </c>
      <c r="BA100" s="373"/>
      <c r="BB100" s="374">
        <v>0.32180711262346473</v>
      </c>
      <c r="BC100" s="373"/>
      <c r="BD100" s="374">
        <v>0.13650044070769318</v>
      </c>
      <c r="BE100" s="373" t="s">
        <v>571</v>
      </c>
      <c r="BF100" s="374">
        <v>0.11501616449999996</v>
      </c>
      <c r="BG100" s="373"/>
      <c r="BH100" s="374">
        <v>0.1979433437012057</v>
      </c>
      <c r="BI100" s="373" t="s">
        <v>566</v>
      </c>
      <c r="BJ100" s="374">
        <v>0.23726474924777108</v>
      </c>
      <c r="BK100" s="373"/>
      <c r="BL100" s="375">
        <v>0.22199230379048759</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2.37102785468815E-2</v>
      </c>
      <c r="G103" s="373"/>
      <c r="H103" s="375">
        <v>2.5356451072068603E-2</v>
      </c>
      <c r="I103" s="373"/>
      <c r="J103" s="375">
        <v>2.646604422284865E-2</v>
      </c>
      <c r="K103" s="373"/>
      <c r="L103" s="375">
        <v>2.7628632867397286E-2</v>
      </c>
      <c r="M103" s="373"/>
      <c r="N103" s="375">
        <v>2.7637150000324382E-2</v>
      </c>
      <c r="O103" s="373"/>
      <c r="P103" s="375">
        <v>2.8012377023168129E-2</v>
      </c>
      <c r="Q103" s="373"/>
      <c r="R103" s="375">
        <v>2.8965349562899895E-2</v>
      </c>
      <c r="S103" s="373"/>
      <c r="T103" s="375">
        <v>3.0341812878728953E-2</v>
      </c>
      <c r="U103" s="373"/>
      <c r="V103" s="375">
        <v>3.1778369299099198E-2</v>
      </c>
      <c r="W103" s="373"/>
      <c r="X103" s="375">
        <v>3.3416497865410712E-2</v>
      </c>
      <c r="Y103" s="373"/>
      <c r="Z103" s="375">
        <v>4.0335981505519938E-2</v>
      </c>
      <c r="AA103" s="373"/>
      <c r="AB103" s="375">
        <v>0.36939578321679373</v>
      </c>
      <c r="AC103" s="373" t="s">
        <v>564</v>
      </c>
      <c r="AD103" s="375">
        <v>0.38787282122105265</v>
      </c>
      <c r="AE103" s="373"/>
      <c r="AF103" s="375">
        <v>0.40841963489599997</v>
      </c>
      <c r="AG103" s="373"/>
      <c r="AH103" s="375">
        <v>0.37470277579381017</v>
      </c>
      <c r="AI103" s="373"/>
      <c r="AJ103" s="375">
        <v>0.38035255860535422</v>
      </c>
      <c r="AK103" s="373"/>
      <c r="AL103" s="375">
        <v>0.96574241383199988</v>
      </c>
      <c r="AM103" s="373" t="s">
        <v>566</v>
      </c>
      <c r="AN103" s="375">
        <v>1.2825511462399999</v>
      </c>
      <c r="AO103" s="373"/>
      <c r="AP103" s="375">
        <v>3.978116176299999</v>
      </c>
      <c r="AQ103" s="373" t="s">
        <v>564</v>
      </c>
      <c r="AR103" s="375">
        <v>5.1078969686079994</v>
      </c>
      <c r="AS103" s="373"/>
      <c r="AT103" s="375">
        <v>7.2444231869200273</v>
      </c>
      <c r="AU103" s="373"/>
      <c r="AV103" s="374">
        <v>5.5413012582397574</v>
      </c>
      <c r="AW103" s="373"/>
      <c r="AX103" s="374">
        <v>5.4630447003630849</v>
      </c>
      <c r="AY103" s="373"/>
      <c r="AZ103" s="374">
        <v>2.976156531546525</v>
      </c>
      <c r="BA103" s="373"/>
      <c r="BB103" s="374">
        <v>4.8765599546275817</v>
      </c>
      <c r="BC103" s="373" t="s">
        <v>566</v>
      </c>
      <c r="BD103" s="374">
        <v>6.2489699999999999</v>
      </c>
      <c r="BE103" s="373"/>
      <c r="BF103" s="374">
        <v>6.7676699999999999</v>
      </c>
      <c r="BG103" s="373"/>
      <c r="BH103" s="374">
        <v>6.1488699999999987</v>
      </c>
      <c r="BI103" s="373"/>
      <c r="BJ103" s="374">
        <v>6.1861579726937101</v>
      </c>
      <c r="BK103" s="373"/>
      <c r="BL103" s="375">
        <v>6.3758608185184835</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0.20901091450486464</v>
      </c>
      <c r="G104" s="373"/>
      <c r="H104" s="375">
        <v>0.22792453819593386</v>
      </c>
      <c r="I104" s="373"/>
      <c r="J104" s="375">
        <v>0.20248467631977771</v>
      </c>
      <c r="K104" s="373"/>
      <c r="L104" s="375">
        <v>0.17952707231216161</v>
      </c>
      <c r="M104" s="373"/>
      <c r="N104" s="375">
        <v>0.19149708550870698</v>
      </c>
      <c r="O104" s="373"/>
      <c r="P104" s="375">
        <v>0.23939510727821023</v>
      </c>
      <c r="Q104" s="373"/>
      <c r="R104" s="375">
        <v>0.24905474659528107</v>
      </c>
      <c r="S104" s="373"/>
      <c r="T104" s="375">
        <v>0.26886438920198402</v>
      </c>
      <c r="U104" s="373"/>
      <c r="V104" s="375">
        <v>0.26303886001142363</v>
      </c>
      <c r="W104" s="373"/>
      <c r="X104" s="375">
        <v>0.19781817150237127</v>
      </c>
      <c r="Y104" s="373"/>
      <c r="Z104" s="375">
        <v>0.12609540411671977</v>
      </c>
      <c r="AA104" s="373"/>
      <c r="AB104" s="375">
        <v>0.13561086867361738</v>
      </c>
      <c r="AC104" s="373"/>
      <c r="AD104" s="375">
        <v>0.18475019019550101</v>
      </c>
      <c r="AE104" s="373"/>
      <c r="AF104" s="375">
        <v>0.20740967190567261</v>
      </c>
      <c r="AG104" s="373"/>
      <c r="AH104" s="375">
        <v>0.18117075182603651</v>
      </c>
      <c r="AI104" s="373"/>
      <c r="AJ104" s="375">
        <v>0.1352494282975612</v>
      </c>
      <c r="AK104" s="373"/>
      <c r="AL104" s="375">
        <v>0.11503018088223831</v>
      </c>
      <c r="AM104" s="373"/>
      <c r="AN104" s="375">
        <v>0.11989405839194971</v>
      </c>
      <c r="AO104" s="373"/>
      <c r="AP104" s="375">
        <v>0.13397786123048971</v>
      </c>
      <c r="AQ104" s="373"/>
      <c r="AR104" s="375">
        <v>0.12234066985752456</v>
      </c>
      <c r="AS104" s="373"/>
      <c r="AT104" s="375">
        <v>0.14366899920153087</v>
      </c>
      <c r="AU104" s="373"/>
      <c r="AV104" s="374">
        <v>0.130998171169109</v>
      </c>
      <c r="AW104" s="373"/>
      <c r="AX104" s="374">
        <v>9.3033026536982366E-2</v>
      </c>
      <c r="AY104" s="373"/>
      <c r="AZ104" s="374">
        <v>4.5882739068963285E-2</v>
      </c>
      <c r="BA104" s="373" t="s">
        <v>349</v>
      </c>
      <c r="BB104" s="374">
        <v>4.2986367132529901E-2</v>
      </c>
      <c r="BC104" s="373"/>
      <c r="BD104" s="374">
        <v>3.4691310935522496E-2</v>
      </c>
      <c r="BE104" s="373"/>
      <c r="BF104" s="374">
        <v>9.9499434999999973E-3</v>
      </c>
      <c r="BG104" s="373" t="s">
        <v>566</v>
      </c>
      <c r="BH104" s="374">
        <v>1.1300655669077918E-2</v>
      </c>
      <c r="BI104" s="373"/>
      <c r="BJ104" s="374">
        <v>1.3197303237921496E-2</v>
      </c>
      <c r="BK104" s="373"/>
      <c r="BL104" s="375">
        <v>1.2386075301416567E-2</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240.04662372032334</v>
      </c>
      <c r="G105" s="373"/>
      <c r="H105" s="387">
        <v>227.64512742842095</v>
      </c>
      <c r="I105" s="373"/>
      <c r="J105" s="387">
        <v>196.68206832591235</v>
      </c>
      <c r="K105" s="373"/>
      <c r="L105" s="387">
        <v>217.0505662420598</v>
      </c>
      <c r="M105" s="373"/>
      <c r="N105" s="387">
        <v>147.26485133957013</v>
      </c>
      <c r="O105" s="373"/>
      <c r="P105" s="387">
        <v>139.0824704319389</v>
      </c>
      <c r="Q105" s="373"/>
      <c r="R105" s="387">
        <v>175.70155385886088</v>
      </c>
      <c r="S105" s="373"/>
      <c r="T105" s="387">
        <v>182.95880126483181</v>
      </c>
      <c r="U105" s="373"/>
      <c r="V105" s="387">
        <v>181.94314659749423</v>
      </c>
      <c r="W105" s="373"/>
      <c r="X105" s="387">
        <v>159.87275844488533</v>
      </c>
      <c r="Y105" s="373"/>
      <c r="Z105" s="387">
        <v>153.27292984410477</v>
      </c>
      <c r="AA105" s="373"/>
      <c r="AB105" s="387">
        <v>217.08404004423841</v>
      </c>
      <c r="AC105" s="373"/>
      <c r="AD105" s="387">
        <v>231.24567452212679</v>
      </c>
      <c r="AE105" s="373"/>
      <c r="AF105" s="387">
        <v>236.04236242879759</v>
      </c>
      <c r="AG105" s="373"/>
      <c r="AH105" s="387">
        <v>227.53041051762699</v>
      </c>
      <c r="AI105" s="373"/>
      <c r="AJ105" s="387">
        <v>233.58493629817076</v>
      </c>
      <c r="AK105" s="373"/>
      <c r="AL105" s="387">
        <v>245.57495122136015</v>
      </c>
      <c r="AM105" s="373"/>
      <c r="AN105" s="387">
        <v>208.56835861968335</v>
      </c>
      <c r="AO105" s="373"/>
      <c r="AP105" s="387">
        <v>360.08370978365457</v>
      </c>
      <c r="AQ105" s="373"/>
      <c r="AR105" s="387">
        <v>359.29466693528292</v>
      </c>
      <c r="AS105" s="373"/>
      <c r="AT105" s="387">
        <v>431.05723565515598</v>
      </c>
      <c r="AU105" s="373"/>
      <c r="AV105" s="388">
        <v>448.22735168533245</v>
      </c>
      <c r="AW105" s="373"/>
      <c r="AX105" s="388">
        <v>457.0211553008034</v>
      </c>
      <c r="AY105" s="373"/>
      <c r="AZ105" s="388">
        <v>438.23477523687939</v>
      </c>
      <c r="BA105" s="373"/>
      <c r="BB105" s="388">
        <v>434.55458700051236</v>
      </c>
      <c r="BC105" s="373"/>
      <c r="BD105" s="388">
        <v>424.67614901087177</v>
      </c>
      <c r="BE105" s="373"/>
      <c r="BF105" s="388">
        <v>456.60357137663635</v>
      </c>
      <c r="BG105" s="373"/>
      <c r="BH105" s="388">
        <v>464.56580791613015</v>
      </c>
      <c r="BI105" s="373"/>
      <c r="BJ105" s="388">
        <v>448.31984447644015</v>
      </c>
      <c r="BK105" s="373"/>
      <c r="BL105" s="387">
        <f t="shared" ref="BL105" si="0">BL106-BL95+SUM(BL97:BL100)-SUM(BL102:BL104)</f>
        <v>260.79163937172245</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619</v>
      </c>
      <c r="E106" s="459"/>
      <c r="F106" s="369">
        <v>60636.533954285413</v>
      </c>
      <c r="G106" s="373"/>
      <c r="H106" s="371">
        <v>57883.534787848097</v>
      </c>
      <c r="I106" s="373"/>
      <c r="J106" s="371">
        <v>50169.077589184482</v>
      </c>
      <c r="K106" s="373"/>
      <c r="L106" s="371">
        <v>52930.58025333385</v>
      </c>
      <c r="M106" s="373"/>
      <c r="N106" s="371">
        <v>49163.857305186393</v>
      </c>
      <c r="O106" s="373"/>
      <c r="P106" s="371">
        <v>53608.635239329458</v>
      </c>
      <c r="Q106" s="373"/>
      <c r="R106" s="371">
        <v>53073.781202933969</v>
      </c>
      <c r="S106" s="373"/>
      <c r="T106" s="371">
        <v>42786.774197934028</v>
      </c>
      <c r="U106" s="373"/>
      <c r="V106" s="371">
        <v>41899.151857207813</v>
      </c>
      <c r="W106" s="373"/>
      <c r="X106" s="371">
        <v>38806.289992809936</v>
      </c>
      <c r="Y106" s="373"/>
      <c r="Z106" s="371">
        <v>44562.50616881004</v>
      </c>
      <c r="AA106" s="373"/>
      <c r="AB106" s="371">
        <v>41010.491115255005</v>
      </c>
      <c r="AC106" s="373"/>
      <c r="AD106" s="371">
        <v>35882.203090962656</v>
      </c>
      <c r="AE106" s="373"/>
      <c r="AF106" s="371">
        <v>33238.226461004342</v>
      </c>
      <c r="AG106" s="373"/>
      <c r="AH106" s="371">
        <v>30731.298965524726</v>
      </c>
      <c r="AI106" s="373"/>
      <c r="AJ106" s="371">
        <v>32973.595285824224</v>
      </c>
      <c r="AK106" s="373"/>
      <c r="AL106" s="371">
        <v>30790.912928749633</v>
      </c>
      <c r="AM106" s="373"/>
      <c r="AN106" s="371">
        <v>31677.100267500282</v>
      </c>
      <c r="AO106" s="373"/>
      <c r="AP106" s="371">
        <v>30013.33097066035</v>
      </c>
      <c r="AQ106" s="373"/>
      <c r="AR106" s="371">
        <v>22840.423668743097</v>
      </c>
      <c r="AS106" s="373"/>
      <c r="AT106" s="371">
        <v>28891.635463561593</v>
      </c>
      <c r="AU106" s="373"/>
      <c r="AV106" s="370">
        <v>27201.289987836426</v>
      </c>
      <c r="AW106" s="373"/>
      <c r="AX106" s="370">
        <v>27551.582464696679</v>
      </c>
      <c r="AY106" s="373"/>
      <c r="AZ106" s="370">
        <v>23353.568993728481</v>
      </c>
      <c r="BA106" s="373"/>
      <c r="BB106" s="370">
        <v>23868.666762890927</v>
      </c>
      <c r="BC106" s="373"/>
      <c r="BD106" s="370">
        <v>23703.534709747844</v>
      </c>
      <c r="BE106" s="373"/>
      <c r="BF106" s="370">
        <v>23075.202988534722</v>
      </c>
      <c r="BG106" s="373"/>
      <c r="BH106" s="370">
        <v>22202.093092272989</v>
      </c>
      <c r="BI106" s="373"/>
      <c r="BJ106" s="370">
        <v>18734.565149753576</v>
      </c>
      <c r="BK106" s="373"/>
      <c r="BL106" s="371">
        <v>17627.8</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4">
    <dataValidation allowBlank="1" showErrorMessage="1" sqref="E1" xr:uid="{00000000-0002-0000-1A00-000000000000}"/>
    <dataValidation type="textLength" allowBlank="1" showInputMessage="1" showErrorMessage="1" prompt="Please select your country in worksheet &quot;Intro&quot; (for all pollutant sheets)" sqref="D1" xr:uid="{00000000-0002-0000-1A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BN95 BN101:BN104 BN106:BN107 BL5:BL95 BL101:BL104 BL106:BL107 BJ5:BJ95 BJ101:BJ104 BJ106:BJ107 BH5:BH95 BH101:BH104 BH106:BH107 BF5:BF95 BF101:BF104 BF106:BF107 BD5:BD95 BD101:BD104 BD106:BD107 BB5:BB95 BB101:BB104 BB106:BB107 AZ5:AZ95 AZ101:AZ104 AZ106:AZ107 AX5:AX95 AX101:AX104 AX106:AX107 AV5:AV95 AV101:AV104 AV106:AV107 AT5:AT95 AT101:AT104 AT106:AT107 AR5:AR95 AR101:AR104 AR106:AR107 AP5:AP95 AP101:AP104 AP106:AP107 AN5:AN95 AN101:AN104 AN106:AN107 AL5:AL95 AL101:AL104 AL106:AL107 AJ5:AJ95 AJ101:AJ104 AJ106:AJ107 AH5:AH95 AH101:AH104 AH106:AH107 AF5:AF95 AF101:AF104 AF106:AF107 AD5:AD95 AD101:AD104 AD106:AD107 AB5:AB95 AB101:AB104 AB106:AB107 Z5:Z95 Z101:Z104 Z106:Z107 X5:X95 X101:X104 X106:X107 V5:V95 V101:V104 V106:V107 T5:T95 T101:T104 T106:T107 R5:R95 R101:R104 R106:R107 P5:P95 P101:P104 P106:P107 N5:N95 N101:N104 N106:N107 L5:L95 L101:L104 L106:L107 J5:J95 J101:J104 J106:J107 H5:H95 H101:H104 H106:H107 F5:F95 F101:F104 F106:F107" xr:uid="{00000000-0002-0000-1A00-000002000000}">
      <formula1>OR(AND(ISNUMBER(F4),F4&gt;=0),F4=":")</formula1>
    </dataValidation>
    <dataValidation type="custom" allowBlank="1" showInputMessage="1" showErrorMessage="1" errorTitle="Wrong data input" error="Data entry is limited to numbers._x000d__x000a_: symbol can be used for not available data." sqref="BN105 BN96:BN100 BL105 BL96:BL100 BJ105 BJ96:BJ100 BH105 BH96:BH100 BF105 BF96:BF100 BD105 BD96:BD100 BB105 BB96:BB100 AZ105 AZ96:AZ100 AX105 AX96:AX100 AV105 AV96:AV100 AT105 AT96:AT100 AR105 AR96:AR100 AP105 AP96:AP100 AN105 AN96:AN100 AL105 AL96:AL100 AJ105 AJ96:AJ100 AH105 AH96:AH100 AF105 AF96:AF100 AD105 AD96:AD100 AB105 AB96:AB100 Z105 Z96:Z100 X105 X96:X100 V105 V96:V100 T105 T96:T100 R105 R96:R100 P105 P96:P100 N105 N96:N100 L105 L96:L100 J105 J96:J100 H105 H96:H100 F105 F96:F100" xr:uid="{10E61A53-EE34-4008-A7AF-78008E3C7495}">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29441"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29442"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29443"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29444"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MODEL18">
    <tabColor theme="9" tint="0.39997558519241921"/>
  </sheetPr>
  <dimension ref="A1:CT144"/>
  <sheetViews>
    <sheetView showGridLines="0" showOutlineSymbols="0" zoomScale="60" zoomScaleNormal="60" zoomScaleSheetLayoutView="100" workbookViewId="0">
      <pane xSplit="5" ySplit="4" topLeftCell="AO32" activePane="bottomRight" state="frozen"/>
      <selection activeCell="BI91" sqref="BI91:BI92"/>
      <selection pane="topRight" activeCell="BI91" sqref="BI91:BI92"/>
      <selection pane="bottomLeft" activeCell="BI91" sqref="BI91:BI92"/>
      <selection pane="bottomRight" activeCell="AC11" sqref="AC11"/>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1.42578125"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40.5" customHeight="1" thickBot="1">
      <c r="B2" s="435" t="s">
        <v>141</v>
      </c>
      <c r="C2" s="436"/>
      <c r="D2" s="10" t="s">
        <v>990</v>
      </c>
      <c r="E2" s="9" t="s">
        <v>993</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1512.0629689453672</v>
      </c>
      <c r="G5" s="395"/>
      <c r="H5" s="367">
        <v>1527.2899205994763</v>
      </c>
      <c r="I5" s="395"/>
      <c r="J5" s="367">
        <v>1506.1198477987778</v>
      </c>
      <c r="K5" s="395"/>
      <c r="L5" s="367">
        <v>1578.8762707549954</v>
      </c>
      <c r="M5" s="395"/>
      <c r="N5" s="367">
        <v>1487.4510057759396</v>
      </c>
      <c r="O5" s="395"/>
      <c r="P5" s="367">
        <v>1208.4743184952467</v>
      </c>
      <c r="Q5" s="395"/>
      <c r="R5" s="367">
        <v>1326.2167082916192</v>
      </c>
      <c r="S5" s="395"/>
      <c r="T5" s="367">
        <v>1462.4140294274562</v>
      </c>
      <c r="U5" s="395"/>
      <c r="V5" s="367">
        <v>1442.9148643939698</v>
      </c>
      <c r="W5" s="395"/>
      <c r="X5" s="367">
        <v>1582.6520218774594</v>
      </c>
      <c r="Y5" s="395"/>
      <c r="Z5" s="367">
        <v>1863.2209344425728</v>
      </c>
      <c r="AA5" s="395"/>
      <c r="AB5" s="367">
        <v>1594.1996880709389</v>
      </c>
      <c r="AC5" s="395"/>
      <c r="AD5" s="367">
        <v>1780.4530919615006</v>
      </c>
      <c r="AE5" s="395"/>
      <c r="AF5" s="367">
        <v>1787.9684439410935</v>
      </c>
      <c r="AG5" s="395"/>
      <c r="AH5" s="367">
        <v>1604.8947779357702</v>
      </c>
      <c r="AI5" s="395"/>
      <c r="AJ5" s="367">
        <v>1613.4113817308707</v>
      </c>
      <c r="AK5" s="395"/>
      <c r="AL5" s="367">
        <v>1178.8995162763933</v>
      </c>
      <c r="AM5" s="395"/>
      <c r="AN5" s="367">
        <v>1202.4039146316838</v>
      </c>
      <c r="AO5" s="395"/>
      <c r="AP5" s="367">
        <v>400.89017906304008</v>
      </c>
      <c r="AQ5" s="395"/>
      <c r="AR5" s="367">
        <v>474.96025485533397</v>
      </c>
      <c r="AS5" s="395"/>
      <c r="AT5" s="367">
        <v>689.4572108056484</v>
      </c>
      <c r="AU5" s="395"/>
      <c r="AV5" s="367">
        <v>706.75215580896781</v>
      </c>
      <c r="AW5" s="395"/>
      <c r="AX5" s="367">
        <v>710.79405935788918</v>
      </c>
      <c r="AY5" s="395"/>
      <c r="AZ5" s="367">
        <v>736.24124895403111</v>
      </c>
      <c r="BA5" s="395"/>
      <c r="BB5" s="367">
        <v>781.52207192665389</v>
      </c>
      <c r="BC5" s="395"/>
      <c r="BD5" s="367">
        <v>601.16583287185142</v>
      </c>
      <c r="BE5" s="395"/>
      <c r="BF5" s="367">
        <v>703.00764284713398</v>
      </c>
      <c r="BG5" s="395"/>
      <c r="BH5" s="367">
        <v>724.20520439401594</v>
      </c>
      <c r="BI5" s="395"/>
      <c r="BJ5" s="368">
        <v>672.94121197273819</v>
      </c>
      <c r="BK5" s="395"/>
      <c r="BL5" s="368">
        <v>692.69044647293117</v>
      </c>
      <c r="BM5" s="395"/>
      <c r="BN5" s="367" t="s">
        <v>696</v>
      </c>
      <c r="BO5" s="398"/>
      <c r="CJ5" s="302" t="s">
        <v>329</v>
      </c>
      <c r="CK5" s="302" t="s">
        <v>706</v>
      </c>
      <c r="CL5" s="302" t="s">
        <v>940</v>
      </c>
      <c r="CM5" s="302" t="s">
        <v>941</v>
      </c>
      <c r="CN5" s="302" t="s">
        <v>942</v>
      </c>
      <c r="CO5" s="302" t="s">
        <v>190</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66.409494262057166</v>
      </c>
      <c r="G6" s="373"/>
      <c r="H6" s="370">
        <v>65.755923721046628</v>
      </c>
      <c r="I6" s="373"/>
      <c r="J6" s="370">
        <v>65.931170174326553</v>
      </c>
      <c r="K6" s="373"/>
      <c r="L6" s="370">
        <v>68.764154086896895</v>
      </c>
      <c r="M6" s="373"/>
      <c r="N6" s="370">
        <v>62.742804616583413</v>
      </c>
      <c r="O6" s="373"/>
      <c r="P6" s="370">
        <v>51.656212705575719</v>
      </c>
      <c r="Q6" s="373"/>
      <c r="R6" s="370">
        <v>58.224948380247064</v>
      </c>
      <c r="S6" s="373"/>
      <c r="T6" s="370">
        <v>65.354491155378568</v>
      </c>
      <c r="U6" s="373"/>
      <c r="V6" s="370">
        <v>64.473149036499137</v>
      </c>
      <c r="W6" s="373"/>
      <c r="X6" s="370">
        <v>66.588175235780739</v>
      </c>
      <c r="Y6" s="373"/>
      <c r="Z6" s="370">
        <v>72.56486643255306</v>
      </c>
      <c r="AA6" s="373"/>
      <c r="AB6" s="370">
        <v>58.305948470391172</v>
      </c>
      <c r="AC6" s="373"/>
      <c r="AD6" s="370">
        <v>63.224632394583949</v>
      </c>
      <c r="AE6" s="373"/>
      <c r="AF6" s="370">
        <v>57.712160695787844</v>
      </c>
      <c r="AG6" s="373"/>
      <c r="AH6" s="370">
        <v>54.299300195834938</v>
      </c>
      <c r="AI6" s="373"/>
      <c r="AJ6" s="370">
        <v>42.824066429344477</v>
      </c>
      <c r="AK6" s="373"/>
      <c r="AL6" s="370">
        <v>29.585564703905447</v>
      </c>
      <c r="AM6" s="373"/>
      <c r="AN6" s="370">
        <v>33.461672647940539</v>
      </c>
      <c r="AO6" s="373"/>
      <c r="AP6" s="370">
        <v>15.03141619402184</v>
      </c>
      <c r="AQ6" s="373"/>
      <c r="AR6" s="370">
        <v>15.745436373327248</v>
      </c>
      <c r="AS6" s="373"/>
      <c r="AT6" s="370">
        <v>22.495129082821041</v>
      </c>
      <c r="AU6" s="373"/>
      <c r="AV6" s="370">
        <v>21.074897513898033</v>
      </c>
      <c r="AW6" s="373"/>
      <c r="AX6" s="370">
        <v>20.337516126342596</v>
      </c>
      <c r="AY6" s="373"/>
      <c r="AZ6" s="370">
        <v>20.599590651743025</v>
      </c>
      <c r="BA6" s="373"/>
      <c r="BB6" s="370">
        <v>23.171684298694206</v>
      </c>
      <c r="BC6" s="373"/>
      <c r="BD6" s="370">
        <v>19.93400774528682</v>
      </c>
      <c r="BE6" s="373"/>
      <c r="BF6" s="370">
        <v>21.296967221467966</v>
      </c>
      <c r="BG6" s="373"/>
      <c r="BH6" s="370">
        <v>21.51767165956409</v>
      </c>
      <c r="BI6" s="373"/>
      <c r="BJ6" s="371">
        <v>20.190862754819534</v>
      </c>
      <c r="BK6" s="373"/>
      <c r="BL6" s="371">
        <v>17.461222850899482</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47.329448003060492</v>
      </c>
      <c r="G7" s="373"/>
      <c r="H7" s="374">
        <v>49.926189339342592</v>
      </c>
      <c r="I7" s="373"/>
      <c r="J7" s="374">
        <v>50.23684021778638</v>
      </c>
      <c r="K7" s="373"/>
      <c r="L7" s="374">
        <v>53.200092348744754</v>
      </c>
      <c r="M7" s="373"/>
      <c r="N7" s="374">
        <v>46.043154530176942</v>
      </c>
      <c r="O7" s="373"/>
      <c r="P7" s="374">
        <v>39.63604573194273</v>
      </c>
      <c r="Q7" s="373"/>
      <c r="R7" s="374">
        <v>46.494963096494587</v>
      </c>
      <c r="S7" s="373"/>
      <c r="T7" s="374">
        <v>52.431133214649925</v>
      </c>
      <c r="U7" s="373"/>
      <c r="V7" s="374">
        <v>51.971759940725313</v>
      </c>
      <c r="W7" s="373"/>
      <c r="X7" s="374">
        <v>52.320891471577511</v>
      </c>
      <c r="Y7" s="373"/>
      <c r="Z7" s="374">
        <v>56.148470096575267</v>
      </c>
      <c r="AA7" s="373"/>
      <c r="AB7" s="374">
        <v>44.705056837627779</v>
      </c>
      <c r="AC7" s="373"/>
      <c r="AD7" s="374">
        <v>48.521291875454978</v>
      </c>
      <c r="AE7" s="373"/>
      <c r="AF7" s="374">
        <v>43.713800553925594</v>
      </c>
      <c r="AG7" s="373"/>
      <c r="AH7" s="374">
        <v>41.190937045442098</v>
      </c>
      <c r="AI7" s="373"/>
      <c r="AJ7" s="374">
        <v>31.529640883820846</v>
      </c>
      <c r="AK7" s="373"/>
      <c r="AL7" s="374">
        <v>22.61147015837637</v>
      </c>
      <c r="AM7" s="373"/>
      <c r="AN7" s="374">
        <v>25.503366866205855</v>
      </c>
      <c r="AO7" s="373"/>
      <c r="AP7" s="374">
        <v>9.2479496753124728</v>
      </c>
      <c r="AQ7" s="373"/>
      <c r="AR7" s="374">
        <v>9.587040075216434</v>
      </c>
      <c r="AS7" s="373"/>
      <c r="AT7" s="374">
        <v>13.696395484113614</v>
      </c>
      <c r="AU7" s="373"/>
      <c r="AV7" s="374">
        <v>12.811849515639118</v>
      </c>
      <c r="AW7" s="373"/>
      <c r="AX7" s="374">
        <v>12.495139996048392</v>
      </c>
      <c r="AY7" s="373"/>
      <c r="AZ7" s="374">
        <v>12.749371810868059</v>
      </c>
      <c r="BA7" s="373"/>
      <c r="BB7" s="374">
        <v>15.231492651479954</v>
      </c>
      <c r="BC7" s="373"/>
      <c r="BD7" s="374">
        <v>13.409455845865766</v>
      </c>
      <c r="BE7" s="373"/>
      <c r="BF7" s="374">
        <v>14.004612291849945</v>
      </c>
      <c r="BG7" s="373"/>
      <c r="BH7" s="374">
        <v>14.220237998746693</v>
      </c>
      <c r="BI7" s="373"/>
      <c r="BJ7" s="375">
        <v>11.554280934934821</v>
      </c>
      <c r="BK7" s="373"/>
      <c r="BL7" s="375">
        <v>10.844880603094575</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18.98271063328345</v>
      </c>
      <c r="G8" s="373"/>
      <c r="H8" s="374">
        <v>15.702200886812983</v>
      </c>
      <c r="I8" s="373"/>
      <c r="J8" s="374">
        <v>15.619408172251175</v>
      </c>
      <c r="K8" s="373"/>
      <c r="L8" s="374">
        <v>15.492975618366277</v>
      </c>
      <c r="M8" s="373"/>
      <c r="N8" s="374">
        <v>16.607618530297223</v>
      </c>
      <c r="O8" s="373"/>
      <c r="P8" s="374">
        <v>11.982148522477583</v>
      </c>
      <c r="Q8" s="373"/>
      <c r="R8" s="374">
        <v>11.658169909450686</v>
      </c>
      <c r="S8" s="373"/>
      <c r="T8" s="374">
        <v>12.854596355469074</v>
      </c>
      <c r="U8" s="373"/>
      <c r="V8" s="374">
        <v>12.455971883588164</v>
      </c>
      <c r="W8" s="373"/>
      <c r="X8" s="374">
        <v>14.215913022626662</v>
      </c>
      <c r="Y8" s="373"/>
      <c r="Z8" s="374">
        <v>16.364304845844583</v>
      </c>
      <c r="AA8" s="373"/>
      <c r="AB8" s="374">
        <v>13.518170609681139</v>
      </c>
      <c r="AC8" s="373"/>
      <c r="AD8" s="374">
        <v>14.564231310770445</v>
      </c>
      <c r="AE8" s="373"/>
      <c r="AF8" s="374">
        <v>13.867590950614296</v>
      </c>
      <c r="AG8" s="373"/>
      <c r="AH8" s="374">
        <v>13.06495265056939</v>
      </c>
      <c r="AI8" s="373"/>
      <c r="AJ8" s="374">
        <v>11.264908983759776</v>
      </c>
      <c r="AK8" s="373"/>
      <c r="AL8" s="374">
        <v>6.9432926681948501</v>
      </c>
      <c r="AM8" s="373"/>
      <c r="AN8" s="374">
        <v>7.9230118450303593</v>
      </c>
      <c r="AO8" s="373"/>
      <c r="AP8" s="374">
        <v>5.6898086115887931</v>
      </c>
      <c r="AQ8" s="373"/>
      <c r="AR8" s="374">
        <v>6.0499183598601878</v>
      </c>
      <c r="AS8" s="373"/>
      <c r="AT8" s="374">
        <v>8.6460327034709987</v>
      </c>
      <c r="AU8" s="373"/>
      <c r="AV8" s="374">
        <v>8.1344363251372052</v>
      </c>
      <c r="AW8" s="373"/>
      <c r="AX8" s="374">
        <v>7.7193459946724783</v>
      </c>
      <c r="AY8" s="373"/>
      <c r="AZ8" s="374">
        <v>7.7400465746699556</v>
      </c>
      <c r="BA8" s="373"/>
      <c r="BB8" s="374">
        <v>7.8233226926050259</v>
      </c>
      <c r="BC8" s="373"/>
      <c r="BD8" s="374">
        <v>6.4031186826273068</v>
      </c>
      <c r="BE8" s="373"/>
      <c r="BF8" s="374">
        <v>7.1823791393721539</v>
      </c>
      <c r="BG8" s="373"/>
      <c r="BH8" s="374">
        <v>7.1803956132443369</v>
      </c>
      <c r="BI8" s="373"/>
      <c r="BJ8" s="375">
        <v>8.5460401567721949</v>
      </c>
      <c r="BK8" s="373"/>
      <c r="BL8" s="375">
        <v>6.5093438741711136</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9.7335625713234938E-2</v>
      </c>
      <c r="G9" s="373"/>
      <c r="H9" s="374">
        <v>0.12753349489105728</v>
      </c>
      <c r="I9" s="373"/>
      <c r="J9" s="374">
        <v>7.4921784289007462E-2</v>
      </c>
      <c r="K9" s="373"/>
      <c r="L9" s="374">
        <v>7.1086119785856244E-2</v>
      </c>
      <c r="M9" s="373"/>
      <c r="N9" s="374">
        <v>9.2031556109250914E-2</v>
      </c>
      <c r="O9" s="373"/>
      <c r="P9" s="374">
        <v>3.8018451155402165E-2</v>
      </c>
      <c r="Q9" s="373"/>
      <c r="R9" s="374">
        <v>7.1815374301794258E-2</v>
      </c>
      <c r="S9" s="373"/>
      <c r="T9" s="374">
        <v>6.8761585259567132E-2</v>
      </c>
      <c r="U9" s="373"/>
      <c r="V9" s="374">
        <v>4.541721218564946E-2</v>
      </c>
      <c r="W9" s="373"/>
      <c r="X9" s="374">
        <v>5.1370741576563822E-2</v>
      </c>
      <c r="Y9" s="373"/>
      <c r="Z9" s="374">
        <v>5.2091490133201301E-2</v>
      </c>
      <c r="AA9" s="373"/>
      <c r="AB9" s="374">
        <v>8.272102308225382E-2</v>
      </c>
      <c r="AC9" s="373"/>
      <c r="AD9" s="374">
        <v>0.13910920835852919</v>
      </c>
      <c r="AE9" s="373"/>
      <c r="AF9" s="374">
        <v>0.13076919124795106</v>
      </c>
      <c r="AG9" s="373"/>
      <c r="AH9" s="374">
        <v>4.3410499823452312E-2</v>
      </c>
      <c r="AI9" s="373"/>
      <c r="AJ9" s="374">
        <v>2.9516561763858841E-2</v>
      </c>
      <c r="AK9" s="373"/>
      <c r="AL9" s="374">
        <v>3.0801877334225496E-2</v>
      </c>
      <c r="AM9" s="373"/>
      <c r="AN9" s="374">
        <v>3.5293936704324985E-2</v>
      </c>
      <c r="AO9" s="373"/>
      <c r="AP9" s="374">
        <v>9.3657907120575243E-2</v>
      </c>
      <c r="AQ9" s="373"/>
      <c r="AR9" s="374">
        <v>0.10847793825062658</v>
      </c>
      <c r="AS9" s="373"/>
      <c r="AT9" s="374">
        <v>0.15270089523642727</v>
      </c>
      <c r="AU9" s="373"/>
      <c r="AV9" s="374">
        <v>0.12861167312170946</v>
      </c>
      <c r="AW9" s="373"/>
      <c r="AX9" s="374">
        <v>0.12303013562172396</v>
      </c>
      <c r="AY9" s="373"/>
      <c r="AZ9" s="374">
        <v>0.11017226620500821</v>
      </c>
      <c r="BA9" s="373"/>
      <c r="BB9" s="374">
        <v>0.11686895460922886</v>
      </c>
      <c r="BC9" s="373"/>
      <c r="BD9" s="374">
        <v>0.1214332167937474</v>
      </c>
      <c r="BE9" s="373"/>
      <c r="BF9" s="374">
        <v>0.10997579024586814</v>
      </c>
      <c r="BG9" s="373"/>
      <c r="BH9" s="374">
        <v>0.11703804757306195</v>
      </c>
      <c r="BI9" s="373"/>
      <c r="BJ9" s="375">
        <v>9.0541663112517046E-2</v>
      </c>
      <c r="BK9" s="373"/>
      <c r="BL9" s="375">
        <v>0.10699837363379287</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10.024195735319356</v>
      </c>
      <c r="G10" s="373"/>
      <c r="H10" s="370">
        <v>9.5085185875284353</v>
      </c>
      <c r="I10" s="373"/>
      <c r="J10" s="370">
        <v>9.3946590857910302</v>
      </c>
      <c r="K10" s="373"/>
      <c r="L10" s="370">
        <v>9.7081356497386864</v>
      </c>
      <c r="M10" s="373"/>
      <c r="N10" s="370">
        <v>9.6960090751613865</v>
      </c>
      <c r="O10" s="373"/>
      <c r="P10" s="370">
        <v>7.3358738968751132</v>
      </c>
      <c r="Q10" s="373"/>
      <c r="R10" s="370">
        <v>7.8779846682209955</v>
      </c>
      <c r="S10" s="373"/>
      <c r="T10" s="370">
        <v>8.1580975665040452</v>
      </c>
      <c r="U10" s="373"/>
      <c r="V10" s="370">
        <v>8.2292995733553287</v>
      </c>
      <c r="W10" s="373"/>
      <c r="X10" s="370">
        <v>8.1565134102568742</v>
      </c>
      <c r="Y10" s="373"/>
      <c r="Z10" s="370">
        <v>9.1249332960075904</v>
      </c>
      <c r="AA10" s="373"/>
      <c r="AB10" s="370">
        <v>6.8644864526789284</v>
      </c>
      <c r="AC10" s="373"/>
      <c r="AD10" s="370">
        <v>8.2462523977041364</v>
      </c>
      <c r="AE10" s="373"/>
      <c r="AF10" s="370">
        <v>7.9263070293823752</v>
      </c>
      <c r="AG10" s="373"/>
      <c r="AH10" s="370">
        <v>7.999155718384535</v>
      </c>
      <c r="AI10" s="373"/>
      <c r="AJ10" s="370">
        <v>6.9132545653101349</v>
      </c>
      <c r="AK10" s="373"/>
      <c r="AL10" s="370">
        <v>5.3167821542205047</v>
      </c>
      <c r="AM10" s="373"/>
      <c r="AN10" s="370">
        <v>5.4335601668362656</v>
      </c>
      <c r="AO10" s="373"/>
      <c r="AP10" s="370">
        <v>0.85493119501320436</v>
      </c>
      <c r="AQ10" s="373"/>
      <c r="AR10" s="370">
        <v>0.91919594566568208</v>
      </c>
      <c r="AS10" s="373"/>
      <c r="AT10" s="370">
        <v>1.3100450850062799</v>
      </c>
      <c r="AU10" s="373"/>
      <c r="AV10" s="370">
        <v>1.1865716427715896</v>
      </c>
      <c r="AW10" s="373"/>
      <c r="AX10" s="370">
        <v>1.087832205986548</v>
      </c>
      <c r="AY10" s="373"/>
      <c r="AZ10" s="370">
        <v>1.087326731005678</v>
      </c>
      <c r="BA10" s="373"/>
      <c r="BB10" s="370">
        <v>1.0730881146410043</v>
      </c>
      <c r="BC10" s="373"/>
      <c r="BD10" s="370">
        <v>0.98317352454436835</v>
      </c>
      <c r="BE10" s="373"/>
      <c r="BF10" s="370">
        <v>1.0853126995005493</v>
      </c>
      <c r="BG10" s="373"/>
      <c r="BH10" s="370">
        <v>1.019158596546152</v>
      </c>
      <c r="BI10" s="373"/>
      <c r="BJ10" s="371">
        <v>1.0059435502344332</v>
      </c>
      <c r="BK10" s="373"/>
      <c r="BL10" s="371">
        <v>0.9855392128960796</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159.69977399390814</v>
      </c>
      <c r="G11" s="373"/>
      <c r="H11" s="370">
        <v>158.84649805278085</v>
      </c>
      <c r="I11" s="373"/>
      <c r="J11" s="370">
        <v>156.83301370767762</v>
      </c>
      <c r="K11" s="373"/>
      <c r="L11" s="370">
        <v>167.92043763853977</v>
      </c>
      <c r="M11" s="373"/>
      <c r="N11" s="370">
        <v>153.77680691558763</v>
      </c>
      <c r="O11" s="373"/>
      <c r="P11" s="370">
        <v>131.83937437523571</v>
      </c>
      <c r="Q11" s="373"/>
      <c r="R11" s="370">
        <v>150.50226305221773</v>
      </c>
      <c r="S11" s="373"/>
      <c r="T11" s="370">
        <v>163.90450922087228</v>
      </c>
      <c r="U11" s="373"/>
      <c r="V11" s="370">
        <v>169.20577448200885</v>
      </c>
      <c r="W11" s="373"/>
      <c r="X11" s="370">
        <v>184.266779275235</v>
      </c>
      <c r="Y11" s="373"/>
      <c r="Z11" s="370">
        <v>215.42362371184601</v>
      </c>
      <c r="AA11" s="373"/>
      <c r="AB11" s="370">
        <v>179.5455154421409</v>
      </c>
      <c r="AC11" s="373"/>
      <c r="AD11" s="370">
        <v>181.5020779320495</v>
      </c>
      <c r="AE11" s="373"/>
      <c r="AF11" s="370">
        <v>151.49904870334768</v>
      </c>
      <c r="AG11" s="373"/>
      <c r="AH11" s="370">
        <v>131.01410608445229</v>
      </c>
      <c r="AI11" s="373"/>
      <c r="AJ11" s="370">
        <v>179.81851772450383</v>
      </c>
      <c r="AK11" s="373" t="s">
        <v>739</v>
      </c>
      <c r="AL11" s="370">
        <v>157.99312724957704</v>
      </c>
      <c r="AM11" s="373"/>
      <c r="AN11" s="370">
        <v>160.29178929741738</v>
      </c>
      <c r="AO11" s="373"/>
      <c r="AP11" s="370">
        <v>45.777267396202625</v>
      </c>
      <c r="AQ11" s="373" t="s">
        <v>1145</v>
      </c>
      <c r="AR11" s="370">
        <v>48.010092236311316</v>
      </c>
      <c r="AS11" s="373"/>
      <c r="AT11" s="370">
        <v>66.841115987378672</v>
      </c>
      <c r="AU11" s="373"/>
      <c r="AV11" s="370">
        <v>64.871170808185937</v>
      </c>
      <c r="AW11" s="373"/>
      <c r="AX11" s="370">
        <v>63.986429741409125</v>
      </c>
      <c r="AY11" s="373"/>
      <c r="AZ11" s="370">
        <v>64.956866650036034</v>
      </c>
      <c r="BA11" s="373"/>
      <c r="BB11" s="370">
        <v>67.440582433815607</v>
      </c>
      <c r="BC11" s="373"/>
      <c r="BD11" s="370">
        <v>62.471305465036117</v>
      </c>
      <c r="BE11" s="373"/>
      <c r="BF11" s="370">
        <v>62.828322842063272</v>
      </c>
      <c r="BG11" s="373"/>
      <c r="BH11" s="370">
        <v>65.395941052973996</v>
      </c>
      <c r="BI11" s="373"/>
      <c r="BJ11" s="371">
        <v>65.586304451530623</v>
      </c>
      <c r="BK11" s="373"/>
      <c r="BL11" s="371">
        <v>65.687855749670305</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17.698984895752975</v>
      </c>
      <c r="G12" s="373"/>
      <c r="H12" s="378">
        <v>16.03227338550462</v>
      </c>
      <c r="I12" s="373"/>
      <c r="J12" s="378">
        <v>12.924771820324908</v>
      </c>
      <c r="K12" s="373"/>
      <c r="L12" s="378">
        <v>15.89172960085369</v>
      </c>
      <c r="M12" s="373"/>
      <c r="N12" s="378">
        <v>23.00605837604418</v>
      </c>
      <c r="O12" s="373"/>
      <c r="P12" s="378">
        <v>12.526813951790919</v>
      </c>
      <c r="Q12" s="373"/>
      <c r="R12" s="378">
        <v>14.810681080499506</v>
      </c>
      <c r="S12" s="373"/>
      <c r="T12" s="378">
        <v>14.452925339695211</v>
      </c>
      <c r="U12" s="373"/>
      <c r="V12" s="378">
        <v>14.55277340663342</v>
      </c>
      <c r="W12" s="373"/>
      <c r="X12" s="378">
        <v>16.500120955742059</v>
      </c>
      <c r="Y12" s="373"/>
      <c r="Z12" s="378">
        <v>18.519413931509334</v>
      </c>
      <c r="AA12" s="373"/>
      <c r="AB12" s="378">
        <v>15.318484311947497</v>
      </c>
      <c r="AC12" s="373"/>
      <c r="AD12" s="378">
        <v>14.064503295734848</v>
      </c>
      <c r="AE12" s="373"/>
      <c r="AF12" s="378">
        <v>12.046851848360868</v>
      </c>
      <c r="AG12" s="373"/>
      <c r="AH12" s="378">
        <v>13.056284741925438</v>
      </c>
      <c r="AI12" s="373"/>
      <c r="AJ12" s="378">
        <v>13.870322163122076</v>
      </c>
      <c r="AK12" s="373"/>
      <c r="AL12" s="378">
        <v>12.251459919055824</v>
      </c>
      <c r="AM12" s="373"/>
      <c r="AN12" s="378">
        <v>12.587773907735805</v>
      </c>
      <c r="AO12" s="373"/>
      <c r="AP12" s="378">
        <v>7.8594540594608082</v>
      </c>
      <c r="AQ12" s="373"/>
      <c r="AR12" s="378">
        <v>8.2120415421683504</v>
      </c>
      <c r="AS12" s="373"/>
      <c r="AT12" s="378">
        <v>11.657898524619974</v>
      </c>
      <c r="AU12" s="373"/>
      <c r="AV12" s="378">
        <v>11.457697904407302</v>
      </c>
      <c r="AW12" s="373"/>
      <c r="AX12" s="378">
        <v>11.234188274084469</v>
      </c>
      <c r="AY12" s="373"/>
      <c r="AZ12" s="378">
        <v>11.455422671854057</v>
      </c>
      <c r="BA12" s="373"/>
      <c r="BB12" s="378">
        <v>11.368708750363236</v>
      </c>
      <c r="BC12" s="373"/>
      <c r="BD12" s="378">
        <v>9.9190326663669861</v>
      </c>
      <c r="BE12" s="373"/>
      <c r="BF12" s="378">
        <v>10.462527786723603</v>
      </c>
      <c r="BG12" s="373"/>
      <c r="BH12" s="378">
        <v>10.816174270976456</v>
      </c>
      <c r="BI12" s="373"/>
      <c r="BJ12" s="379">
        <v>9.7519155858295186</v>
      </c>
      <c r="BK12" s="373"/>
      <c r="BL12" s="379">
        <v>10.722171302305158</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20.018526485768199</v>
      </c>
      <c r="G13" s="373"/>
      <c r="H13" s="378">
        <v>21.679968958081083</v>
      </c>
      <c r="I13" s="373"/>
      <c r="J13" s="378">
        <v>21.578152817744517</v>
      </c>
      <c r="K13" s="373"/>
      <c r="L13" s="378">
        <v>20.182562059141752</v>
      </c>
      <c r="M13" s="373"/>
      <c r="N13" s="378">
        <v>3.9967110917872359</v>
      </c>
      <c r="O13" s="373"/>
      <c r="P13" s="378">
        <v>16.124537861289095</v>
      </c>
      <c r="Q13" s="373" t="s">
        <v>739</v>
      </c>
      <c r="R13" s="378">
        <v>14.29664542698656</v>
      </c>
      <c r="S13" s="373"/>
      <c r="T13" s="378">
        <v>16.537873212278214</v>
      </c>
      <c r="U13" s="373"/>
      <c r="V13" s="378">
        <v>15.980420282571819</v>
      </c>
      <c r="W13" s="373"/>
      <c r="X13" s="378">
        <v>14.825005736616937</v>
      </c>
      <c r="Y13" s="373"/>
      <c r="Z13" s="378">
        <v>17.596031338164618</v>
      </c>
      <c r="AA13" s="373"/>
      <c r="AB13" s="378">
        <v>13.008295608102539</v>
      </c>
      <c r="AC13" s="373"/>
      <c r="AD13" s="378">
        <v>12.99398893445829</v>
      </c>
      <c r="AE13" s="373"/>
      <c r="AF13" s="378">
        <v>7.9762752097249994</v>
      </c>
      <c r="AG13" s="373"/>
      <c r="AH13" s="378">
        <v>6.6792251150286956</v>
      </c>
      <c r="AI13" s="373"/>
      <c r="AJ13" s="378">
        <v>9.2269325861784175</v>
      </c>
      <c r="AK13" s="373"/>
      <c r="AL13" s="378">
        <v>6.2830104467484045</v>
      </c>
      <c r="AM13" s="373"/>
      <c r="AN13" s="378">
        <v>6.1085385653439106</v>
      </c>
      <c r="AO13" s="373"/>
      <c r="AP13" s="378">
        <v>1.6814555384240222</v>
      </c>
      <c r="AQ13" s="373"/>
      <c r="AR13" s="378">
        <v>1.7817547676663581</v>
      </c>
      <c r="AS13" s="373"/>
      <c r="AT13" s="378">
        <v>2.2944419853136386</v>
      </c>
      <c r="AU13" s="373"/>
      <c r="AV13" s="378">
        <v>2.252589615753962</v>
      </c>
      <c r="AW13" s="373"/>
      <c r="AX13" s="378">
        <v>2.250094491636204</v>
      </c>
      <c r="AY13" s="373"/>
      <c r="AZ13" s="378">
        <v>2.1986608286111031</v>
      </c>
      <c r="BA13" s="373"/>
      <c r="BB13" s="378">
        <v>2.3806512901143533</v>
      </c>
      <c r="BC13" s="373"/>
      <c r="BD13" s="378">
        <v>2.3250751445171334</v>
      </c>
      <c r="BE13" s="373"/>
      <c r="BF13" s="378">
        <v>2.0633387104580456</v>
      </c>
      <c r="BG13" s="373"/>
      <c r="BH13" s="378">
        <v>2.0729838976436579</v>
      </c>
      <c r="BI13" s="373"/>
      <c r="BJ13" s="379">
        <v>1.9690617673912731</v>
      </c>
      <c r="BK13" s="373"/>
      <c r="BL13" s="379">
        <v>2.0977565523807447</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9"/>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4.0250367652798253</v>
      </c>
      <c r="G15" s="373"/>
      <c r="H15" s="374">
        <v>4.1939852613231094</v>
      </c>
      <c r="I15" s="373"/>
      <c r="J15" s="374">
        <v>3.7964089049470799</v>
      </c>
      <c r="K15" s="373"/>
      <c r="L15" s="374">
        <v>3.146735166663734</v>
      </c>
      <c r="M15" s="373"/>
      <c r="N15" s="374">
        <v>5.3524736324226687</v>
      </c>
      <c r="O15" s="373"/>
      <c r="P15" s="374">
        <v>3.310710835977531</v>
      </c>
      <c r="Q15" s="373"/>
      <c r="R15" s="374">
        <v>3.9587660598346899</v>
      </c>
      <c r="S15" s="373"/>
      <c r="T15" s="374">
        <v>4.7703234662332434</v>
      </c>
      <c r="U15" s="373"/>
      <c r="V15" s="374">
        <v>5.369141412769701</v>
      </c>
      <c r="W15" s="373"/>
      <c r="X15" s="374">
        <v>6.2168716771059422</v>
      </c>
      <c r="Y15" s="373"/>
      <c r="Z15" s="374">
        <v>7.6967558113189343</v>
      </c>
      <c r="AA15" s="373"/>
      <c r="AB15" s="374">
        <v>6.8917710486275379</v>
      </c>
      <c r="AC15" s="373"/>
      <c r="AD15" s="374">
        <v>6.7437780830480216</v>
      </c>
      <c r="AE15" s="373"/>
      <c r="AF15" s="374">
        <v>6.0303555820918193</v>
      </c>
      <c r="AG15" s="373"/>
      <c r="AH15" s="374">
        <v>6.3023265164575228</v>
      </c>
      <c r="AI15" s="373"/>
      <c r="AJ15" s="374">
        <v>9.0103584187989068</v>
      </c>
      <c r="AK15" s="373"/>
      <c r="AL15" s="374">
        <v>7.6502323522990032</v>
      </c>
      <c r="AM15" s="373"/>
      <c r="AN15" s="374">
        <v>8.0631105261340998</v>
      </c>
      <c r="AO15" s="373"/>
      <c r="AP15" s="374">
        <v>6.4401715037699265</v>
      </c>
      <c r="AQ15" s="373"/>
      <c r="AR15" s="374">
        <v>6.6577436250900526</v>
      </c>
      <c r="AS15" s="373"/>
      <c r="AT15" s="374">
        <v>9.481315714380905</v>
      </c>
      <c r="AU15" s="373"/>
      <c r="AV15" s="374">
        <v>9.2347832740862259</v>
      </c>
      <c r="AW15" s="373"/>
      <c r="AX15" s="374">
        <v>9.0383371454793036</v>
      </c>
      <c r="AY15" s="373"/>
      <c r="AZ15" s="374">
        <v>9.3870135584978378</v>
      </c>
      <c r="BA15" s="373"/>
      <c r="BB15" s="374">
        <v>9.3404364256886279</v>
      </c>
      <c r="BC15" s="373"/>
      <c r="BD15" s="374">
        <v>8.1539580846767343</v>
      </c>
      <c r="BE15" s="373"/>
      <c r="BF15" s="374">
        <v>9.0258386692154495</v>
      </c>
      <c r="BG15" s="373"/>
      <c r="BH15" s="374">
        <v>9.5432551453772128</v>
      </c>
      <c r="BI15" s="373"/>
      <c r="BJ15" s="375">
        <v>10.34990309851694</v>
      </c>
      <c r="BK15" s="373"/>
      <c r="BL15" s="375">
        <v>9.4096134295779894</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6.690788764499608</v>
      </c>
      <c r="G16" s="373"/>
      <c r="H16" s="374">
        <v>5.5344152047334525</v>
      </c>
      <c r="I16" s="373"/>
      <c r="J16" s="374">
        <v>6.8286483521764128</v>
      </c>
      <c r="K16" s="373"/>
      <c r="L16" s="374">
        <v>7.2106186254143241</v>
      </c>
      <c r="M16" s="373"/>
      <c r="N16" s="374">
        <v>3.2707810677054239</v>
      </c>
      <c r="O16" s="373"/>
      <c r="P16" s="374">
        <v>5.7233783484412131</v>
      </c>
      <c r="Q16" s="373"/>
      <c r="R16" s="374">
        <v>7.0653393792938797</v>
      </c>
      <c r="S16" s="373"/>
      <c r="T16" s="374">
        <v>7.1788991835727831</v>
      </c>
      <c r="U16" s="373"/>
      <c r="V16" s="374">
        <v>5.2176547667698072</v>
      </c>
      <c r="W16" s="373"/>
      <c r="X16" s="374">
        <v>5.2981343016857716</v>
      </c>
      <c r="Y16" s="373"/>
      <c r="Z16" s="374">
        <v>6.4163027044432948</v>
      </c>
      <c r="AA16" s="373"/>
      <c r="AB16" s="374">
        <v>5.5661912198358943</v>
      </c>
      <c r="AC16" s="373"/>
      <c r="AD16" s="374">
        <v>5.3724099574277551</v>
      </c>
      <c r="AE16" s="373"/>
      <c r="AF16" s="374">
        <v>4.1949520504591735</v>
      </c>
      <c r="AG16" s="373"/>
      <c r="AH16" s="374">
        <v>4.8398704234863716</v>
      </c>
      <c r="AI16" s="373"/>
      <c r="AJ16" s="374">
        <v>4.2468532600771436</v>
      </c>
      <c r="AK16" s="373"/>
      <c r="AL16" s="374">
        <v>3.2618450212739969</v>
      </c>
      <c r="AM16" s="373"/>
      <c r="AN16" s="374">
        <v>4.3232162310459668</v>
      </c>
      <c r="AO16" s="373"/>
      <c r="AP16" s="374">
        <v>0.42761020975312974</v>
      </c>
      <c r="AQ16" s="373"/>
      <c r="AR16" s="374">
        <v>0.43575457532010825</v>
      </c>
      <c r="AS16" s="373"/>
      <c r="AT16" s="374">
        <v>0.61796955456292424</v>
      </c>
      <c r="AU16" s="373"/>
      <c r="AV16" s="374">
        <v>0.56203899464854046</v>
      </c>
      <c r="AW16" s="373"/>
      <c r="AX16" s="374">
        <v>0.53546825172605683</v>
      </c>
      <c r="AY16" s="373"/>
      <c r="AZ16" s="374">
        <v>0.55488625251263979</v>
      </c>
      <c r="BA16" s="373"/>
      <c r="BB16" s="374">
        <v>0.60215616527317672</v>
      </c>
      <c r="BC16" s="373"/>
      <c r="BD16" s="374">
        <v>0.63754458905911049</v>
      </c>
      <c r="BE16" s="373"/>
      <c r="BF16" s="374">
        <v>0.54651047205152448</v>
      </c>
      <c r="BG16" s="373"/>
      <c r="BH16" s="374">
        <v>0.53794128367124361</v>
      </c>
      <c r="BI16" s="373"/>
      <c r="BJ16" s="375">
        <v>0.49136639464747295</v>
      </c>
      <c r="BK16" s="373"/>
      <c r="BL16" s="375">
        <v>0.50011835575975017</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5.1154632509634901</v>
      </c>
      <c r="G17" s="373"/>
      <c r="H17" s="374">
        <v>5.3107925765707433</v>
      </c>
      <c r="I17" s="373"/>
      <c r="J17" s="374">
        <v>3.7133810630876276</v>
      </c>
      <c r="K17" s="373"/>
      <c r="L17" s="374">
        <v>3.3587204959020278</v>
      </c>
      <c r="M17" s="373"/>
      <c r="N17" s="374">
        <v>4.8578077739988652</v>
      </c>
      <c r="O17" s="373"/>
      <c r="P17" s="374">
        <v>3.0304047561169112</v>
      </c>
      <c r="Q17" s="373"/>
      <c r="R17" s="374">
        <v>2.911331974828935</v>
      </c>
      <c r="S17" s="373"/>
      <c r="T17" s="374">
        <v>3.0376886337374676</v>
      </c>
      <c r="U17" s="373"/>
      <c r="V17" s="374">
        <v>2.8080771349417626</v>
      </c>
      <c r="W17" s="373"/>
      <c r="X17" s="374">
        <v>2.5275540752734611</v>
      </c>
      <c r="Y17" s="373"/>
      <c r="Z17" s="374">
        <v>2.7111477996042788</v>
      </c>
      <c r="AA17" s="373"/>
      <c r="AB17" s="374">
        <v>2.5367387758439253</v>
      </c>
      <c r="AC17" s="373"/>
      <c r="AD17" s="374">
        <v>2.3919142117083534</v>
      </c>
      <c r="AE17" s="373"/>
      <c r="AF17" s="374">
        <v>2.0718482386435171</v>
      </c>
      <c r="AG17" s="373"/>
      <c r="AH17" s="374">
        <v>1.9477860930448208</v>
      </c>
      <c r="AI17" s="373"/>
      <c r="AJ17" s="374">
        <v>2.5310169599995551</v>
      </c>
      <c r="AK17" s="373"/>
      <c r="AL17" s="374">
        <v>1.802895993448814</v>
      </c>
      <c r="AM17" s="373"/>
      <c r="AN17" s="374">
        <v>1.6973562685546666</v>
      </c>
      <c r="AO17" s="373"/>
      <c r="AP17" s="374">
        <v>0.779831199147071</v>
      </c>
      <c r="AQ17" s="373"/>
      <c r="AR17" s="374">
        <v>0.80439470913763034</v>
      </c>
      <c r="AS17" s="373"/>
      <c r="AT17" s="374">
        <v>1.0351586621799687</v>
      </c>
      <c r="AU17" s="373"/>
      <c r="AV17" s="374">
        <v>1.0112873057691272</v>
      </c>
      <c r="AW17" s="373"/>
      <c r="AX17" s="374">
        <v>1.0069443970018899</v>
      </c>
      <c r="AY17" s="373"/>
      <c r="AZ17" s="374">
        <v>1.0179532396405404</v>
      </c>
      <c r="BA17" s="373"/>
      <c r="BB17" s="374">
        <v>1.0755426856982477</v>
      </c>
      <c r="BC17" s="373"/>
      <c r="BD17" s="374">
        <v>1.1366074612863548</v>
      </c>
      <c r="BE17" s="373"/>
      <c r="BF17" s="374">
        <v>1.189522876999022</v>
      </c>
      <c r="BG17" s="373"/>
      <c r="BH17" s="374">
        <v>1.2065583048372608</v>
      </c>
      <c r="BI17" s="373"/>
      <c r="BJ17" s="375">
        <v>1.1475776443656049</v>
      </c>
      <c r="BK17" s="373"/>
      <c r="BL17" s="375">
        <v>0.99193526526133158</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5.6075182026282437</v>
      </c>
      <c r="G18" s="373"/>
      <c r="H18" s="378">
        <v>6.7383863765058223</v>
      </c>
      <c r="I18" s="373"/>
      <c r="J18" s="378">
        <v>6.9630594622054875</v>
      </c>
      <c r="K18" s="373"/>
      <c r="L18" s="378">
        <v>10.440900951248443</v>
      </c>
      <c r="M18" s="373"/>
      <c r="N18" s="378">
        <v>7.2926980631066103</v>
      </c>
      <c r="O18" s="373"/>
      <c r="P18" s="378">
        <v>4.1076867033040116</v>
      </c>
      <c r="Q18" s="373"/>
      <c r="R18" s="378">
        <v>4.9202201902393998</v>
      </c>
      <c r="S18" s="373"/>
      <c r="T18" s="378">
        <v>5.3729577407874567</v>
      </c>
      <c r="U18" s="373"/>
      <c r="V18" s="378">
        <v>5.414609266114546</v>
      </c>
      <c r="W18" s="373"/>
      <c r="X18" s="378">
        <v>7.5746571414500989</v>
      </c>
      <c r="Y18" s="373"/>
      <c r="Z18" s="378">
        <v>6.1967525913938735</v>
      </c>
      <c r="AA18" s="373"/>
      <c r="AB18" s="378">
        <v>3.6455900675498523</v>
      </c>
      <c r="AC18" s="373"/>
      <c r="AD18" s="378">
        <v>5.5627368802351782</v>
      </c>
      <c r="AE18" s="373"/>
      <c r="AF18" s="378">
        <v>4.400691204310978</v>
      </c>
      <c r="AG18" s="373"/>
      <c r="AH18" s="378">
        <v>3.3726891088901096</v>
      </c>
      <c r="AI18" s="373"/>
      <c r="AJ18" s="378">
        <v>2.6892935296579226</v>
      </c>
      <c r="AK18" s="373"/>
      <c r="AL18" s="378">
        <v>1.3528263390198276</v>
      </c>
      <c r="AM18" s="373"/>
      <c r="AN18" s="378">
        <v>2.1254010884629055</v>
      </c>
      <c r="AO18" s="373"/>
      <c r="AP18" s="378">
        <v>5.5354596499639128E-2</v>
      </c>
      <c r="AQ18" s="373"/>
      <c r="AR18" s="378">
        <v>7.1668509976174022E-2</v>
      </c>
      <c r="AS18" s="373"/>
      <c r="AT18" s="378">
        <v>0.10627519487604282</v>
      </c>
      <c r="AU18" s="373"/>
      <c r="AV18" s="378">
        <v>7.5263143395928711E-2</v>
      </c>
      <c r="AW18" s="373"/>
      <c r="AX18" s="378">
        <v>6.1977071871707611E-2</v>
      </c>
      <c r="AY18" s="373"/>
      <c r="AZ18" s="378">
        <v>6.259917881033987E-2</v>
      </c>
      <c r="BA18" s="373"/>
      <c r="BB18" s="378">
        <v>7.8517851260017105E-2</v>
      </c>
      <c r="BC18" s="373"/>
      <c r="BD18" s="378">
        <v>8.4831065143338241E-2</v>
      </c>
      <c r="BE18" s="373"/>
      <c r="BF18" s="378">
        <v>7.7085051097256677E-2</v>
      </c>
      <c r="BG18" s="373"/>
      <c r="BH18" s="378">
        <v>8.0730682662906922E-2</v>
      </c>
      <c r="BI18" s="373"/>
      <c r="BJ18" s="379">
        <v>5.4152603223257323E-2</v>
      </c>
      <c r="BK18" s="373"/>
      <c r="BL18" s="379">
        <v>8.3865363982191521E-2</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14.994386452980709</v>
      </c>
      <c r="G19" s="373"/>
      <c r="H19" s="378">
        <v>10.322551098547265</v>
      </c>
      <c r="I19" s="373"/>
      <c r="J19" s="378">
        <v>7.8378282715322376</v>
      </c>
      <c r="K19" s="373"/>
      <c r="L19" s="378">
        <v>9.1833291598553863</v>
      </c>
      <c r="M19" s="373"/>
      <c r="N19" s="378">
        <v>8.2965231745322434</v>
      </c>
      <c r="O19" s="373"/>
      <c r="P19" s="378">
        <v>6.2513806424360929</v>
      </c>
      <c r="Q19" s="373"/>
      <c r="R19" s="378">
        <v>6.9339491001448312</v>
      </c>
      <c r="S19" s="373"/>
      <c r="T19" s="378">
        <v>8.1233040759986679</v>
      </c>
      <c r="U19" s="373"/>
      <c r="V19" s="378">
        <v>6.1193609929596535</v>
      </c>
      <c r="W19" s="373"/>
      <c r="X19" s="378">
        <v>5.6290111223241341</v>
      </c>
      <c r="Y19" s="373"/>
      <c r="Z19" s="378">
        <v>6.915938226447869</v>
      </c>
      <c r="AA19" s="373"/>
      <c r="AB19" s="378">
        <v>6.2473146660697809</v>
      </c>
      <c r="AC19" s="373"/>
      <c r="AD19" s="378">
        <v>5.9019245153951179</v>
      </c>
      <c r="AE19" s="373"/>
      <c r="AF19" s="378">
        <v>5.2200635139019607</v>
      </c>
      <c r="AG19" s="373"/>
      <c r="AH19" s="378">
        <v>6.0184401751384904</v>
      </c>
      <c r="AI19" s="373"/>
      <c r="AJ19" s="378">
        <v>5.8355332057049951</v>
      </c>
      <c r="AK19" s="373"/>
      <c r="AL19" s="378">
        <v>5.2286839128996929</v>
      </c>
      <c r="AM19" s="373"/>
      <c r="AN19" s="378">
        <v>4.9861207264814897</v>
      </c>
      <c r="AO19" s="373"/>
      <c r="AP19" s="378">
        <v>0.59824128710055391</v>
      </c>
      <c r="AQ19" s="373"/>
      <c r="AR19" s="378">
        <v>0.64645001433594917</v>
      </c>
      <c r="AS19" s="373"/>
      <c r="AT19" s="378">
        <v>0.92622185573095084</v>
      </c>
      <c r="AU19" s="373"/>
      <c r="AV19" s="378">
        <v>0.89545784265624717</v>
      </c>
      <c r="AW19" s="373"/>
      <c r="AX19" s="378">
        <v>0.86100123748226709</v>
      </c>
      <c r="AY19" s="373"/>
      <c r="AZ19" s="378">
        <v>0.87324029900950795</v>
      </c>
      <c r="BA19" s="373"/>
      <c r="BB19" s="378">
        <v>0.85821856354575854</v>
      </c>
      <c r="BC19" s="373"/>
      <c r="BD19" s="378">
        <v>0.84684321193527845</v>
      </c>
      <c r="BE19" s="373"/>
      <c r="BF19" s="378">
        <v>0.80124719975261838</v>
      </c>
      <c r="BG19" s="373"/>
      <c r="BH19" s="378">
        <v>0.8212148162214512</v>
      </c>
      <c r="BI19" s="373"/>
      <c r="BJ19" s="379">
        <v>0.73389120743762359</v>
      </c>
      <c r="BK19" s="373"/>
      <c r="BL19" s="379">
        <v>0.83490831889709238</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4.776749523848002</v>
      </c>
      <c r="G20" s="373"/>
      <c r="H20" s="378">
        <v>4.1995350199782413</v>
      </c>
      <c r="I20" s="373"/>
      <c r="J20" s="378">
        <v>3.8114479102650178</v>
      </c>
      <c r="K20" s="373"/>
      <c r="L20" s="378">
        <v>3.392077010943936</v>
      </c>
      <c r="M20" s="373"/>
      <c r="N20" s="378">
        <v>3.4201260466180883</v>
      </c>
      <c r="O20" s="373"/>
      <c r="P20" s="378">
        <v>2.0299063225549974</v>
      </c>
      <c r="Q20" s="373"/>
      <c r="R20" s="378">
        <v>2.2928756257817433</v>
      </c>
      <c r="S20" s="373"/>
      <c r="T20" s="378">
        <v>2.2987383882100478</v>
      </c>
      <c r="U20" s="373"/>
      <c r="V20" s="378">
        <v>1.7822086938486839</v>
      </c>
      <c r="W20" s="373"/>
      <c r="X20" s="378">
        <v>1.2606981590327755</v>
      </c>
      <c r="Y20" s="373"/>
      <c r="Z20" s="378">
        <v>1.7109994324660611</v>
      </c>
      <c r="AA20" s="373"/>
      <c r="AB20" s="378">
        <v>1.4804326959238858</v>
      </c>
      <c r="AC20" s="373"/>
      <c r="AD20" s="378">
        <v>1.4213364008087366</v>
      </c>
      <c r="AE20" s="373"/>
      <c r="AF20" s="378">
        <v>1.3467431720194756</v>
      </c>
      <c r="AG20" s="373"/>
      <c r="AH20" s="378">
        <v>1.9010312685437449</v>
      </c>
      <c r="AI20" s="373"/>
      <c r="AJ20" s="378">
        <v>2.4135768718366744</v>
      </c>
      <c r="AK20" s="373"/>
      <c r="AL20" s="378">
        <v>1.9725495295883164</v>
      </c>
      <c r="AM20" s="373"/>
      <c r="AN20" s="378">
        <v>1.9260194394508647</v>
      </c>
      <c r="AO20" s="373"/>
      <c r="AP20" s="378">
        <v>7.0904681345395293E-2</v>
      </c>
      <c r="AQ20" s="373"/>
      <c r="AR20" s="378">
        <v>8.4381830189859577E-2</v>
      </c>
      <c r="AS20" s="373"/>
      <c r="AT20" s="378">
        <v>0.1069444159710657</v>
      </c>
      <c r="AU20" s="373"/>
      <c r="AV20" s="378">
        <v>0.10188036795916179</v>
      </c>
      <c r="AW20" s="373"/>
      <c r="AX20" s="378">
        <v>9.9841393711719725E-2</v>
      </c>
      <c r="AY20" s="373"/>
      <c r="AZ20" s="378">
        <v>0.10063877077099338</v>
      </c>
      <c r="BA20" s="373"/>
      <c r="BB20" s="378">
        <v>0.11082837715886143</v>
      </c>
      <c r="BC20" s="373"/>
      <c r="BD20" s="378">
        <v>0.1223675848000766</v>
      </c>
      <c r="BE20" s="373"/>
      <c r="BF20" s="378">
        <v>0.11907030440776444</v>
      </c>
      <c r="BG20" s="373"/>
      <c r="BH20" s="378">
        <v>0.11694464753179179</v>
      </c>
      <c r="BI20" s="373"/>
      <c r="BJ20" s="379">
        <v>9.6360855120287525E-2</v>
      </c>
      <c r="BK20" s="373"/>
      <c r="BL20" s="379">
        <v>9.6323442645195115E-2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9"/>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6.5739086755653906</v>
      </c>
      <c r="G22" s="373"/>
      <c r="H22" s="375">
        <v>5.4302756158518406</v>
      </c>
      <c r="I22" s="373"/>
      <c r="J22" s="375">
        <v>5.6352406176758425</v>
      </c>
      <c r="K22" s="373"/>
      <c r="L22" s="375">
        <v>5.6384980146073866</v>
      </c>
      <c r="M22" s="373"/>
      <c r="N22" s="375">
        <v>7.6818142001469916</v>
      </c>
      <c r="O22" s="373"/>
      <c r="P22" s="375">
        <v>4.6833317798494578</v>
      </c>
      <c r="Q22" s="373"/>
      <c r="R22" s="375">
        <v>5.2454687584487134</v>
      </c>
      <c r="S22" s="373"/>
      <c r="T22" s="375">
        <v>7.4417242211326329</v>
      </c>
      <c r="U22" s="373"/>
      <c r="V22" s="375">
        <v>8.6793322935437267</v>
      </c>
      <c r="W22" s="373"/>
      <c r="X22" s="374">
        <v>9.2512091705903963</v>
      </c>
      <c r="Y22" s="373"/>
      <c r="Z22" s="374">
        <v>11.810085301957123</v>
      </c>
      <c r="AA22" s="373"/>
      <c r="AB22" s="374">
        <v>9.1975400617615328</v>
      </c>
      <c r="AC22" s="373"/>
      <c r="AD22" s="374">
        <v>8.8806303527495611</v>
      </c>
      <c r="AE22" s="373"/>
      <c r="AF22" s="374">
        <v>7.2613256762469511</v>
      </c>
      <c r="AG22" s="373"/>
      <c r="AH22" s="374">
        <v>7.4547832012340427</v>
      </c>
      <c r="AI22" s="373"/>
      <c r="AJ22" s="374">
        <v>9.9290384369939186</v>
      </c>
      <c r="AK22" s="373"/>
      <c r="AL22" s="374">
        <v>8.9924702167631416</v>
      </c>
      <c r="AM22" s="373"/>
      <c r="AN22" s="374">
        <v>11.333285470167661</v>
      </c>
      <c r="AO22" s="373"/>
      <c r="AP22" s="374">
        <v>2.1249428228539196</v>
      </c>
      <c r="AQ22" s="373"/>
      <c r="AR22" s="374">
        <v>2.2013657728834333</v>
      </c>
      <c r="AS22" s="373"/>
      <c r="AT22" s="374">
        <v>3.025801997816179</v>
      </c>
      <c r="AU22" s="373"/>
      <c r="AV22" s="374">
        <v>3.0087402112884285</v>
      </c>
      <c r="AW22" s="373"/>
      <c r="AX22" s="374">
        <v>3.0178482347965954</v>
      </c>
      <c r="AY22" s="373"/>
      <c r="AZ22" s="374">
        <v>3.0202572023350034</v>
      </c>
      <c r="BA22" s="373"/>
      <c r="BB22" s="374">
        <v>3.0632432930648088</v>
      </c>
      <c r="BC22" s="373"/>
      <c r="BD22" s="374">
        <v>2.8644874783801821</v>
      </c>
      <c r="BE22" s="373"/>
      <c r="BF22" s="374">
        <v>2.6759914574118224</v>
      </c>
      <c r="BG22" s="373"/>
      <c r="BH22" s="374">
        <v>2.7124174673001407</v>
      </c>
      <c r="BI22" s="373"/>
      <c r="BJ22" s="375">
        <v>2.3710856864848351</v>
      </c>
      <c r="BK22" s="373"/>
      <c r="BL22" s="375">
        <v>2.4414432497239669</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7.275529967447472</v>
      </c>
      <c r="G23" s="373"/>
      <c r="H23" s="375">
        <v>7.0037954227777677</v>
      </c>
      <c r="I23" s="373"/>
      <c r="J23" s="375">
        <v>8.4888918767546571</v>
      </c>
      <c r="K23" s="373"/>
      <c r="L23" s="375">
        <v>8.7337955646177132</v>
      </c>
      <c r="M23" s="373"/>
      <c r="N23" s="375">
        <v>10.791277484723125</v>
      </c>
      <c r="O23" s="373"/>
      <c r="P23" s="375">
        <v>8.2928507471635573</v>
      </c>
      <c r="Q23" s="373"/>
      <c r="R23" s="375">
        <v>8.1634855018659334</v>
      </c>
      <c r="S23" s="373"/>
      <c r="T23" s="375">
        <v>9.697312230041808</v>
      </c>
      <c r="U23" s="373"/>
      <c r="V23" s="375">
        <v>8.627087981286909</v>
      </c>
      <c r="W23" s="373"/>
      <c r="X23" s="374">
        <v>9.069760591530649</v>
      </c>
      <c r="Y23" s="373"/>
      <c r="Z23" s="374">
        <v>10.439925905134217</v>
      </c>
      <c r="AA23" s="373"/>
      <c r="AB23" s="374">
        <v>9.1364828530508273</v>
      </c>
      <c r="AC23" s="373"/>
      <c r="AD23" s="374">
        <v>9.4997894879953417</v>
      </c>
      <c r="AE23" s="373"/>
      <c r="AF23" s="374">
        <v>7.5196346487368482</v>
      </c>
      <c r="AG23" s="373"/>
      <c r="AH23" s="374">
        <v>5.5972737108162995</v>
      </c>
      <c r="AI23" s="373"/>
      <c r="AJ23" s="374">
        <v>7.7386540588480885</v>
      </c>
      <c r="AK23" s="373"/>
      <c r="AL23" s="374">
        <v>8.0829321495916879</v>
      </c>
      <c r="AM23" s="373"/>
      <c r="AN23" s="374">
        <v>7.2280404020269957</v>
      </c>
      <c r="AO23" s="373"/>
      <c r="AP23" s="374">
        <v>3.4363406196253807</v>
      </c>
      <c r="AQ23" s="373"/>
      <c r="AR23" s="374">
        <v>3.8381555736929593</v>
      </c>
      <c r="AS23" s="373"/>
      <c r="AT23" s="374">
        <v>5.9313864056855818</v>
      </c>
      <c r="AU23" s="373"/>
      <c r="AV23" s="374">
        <v>5.7289627060178532</v>
      </c>
      <c r="AW23" s="373"/>
      <c r="AX23" s="374">
        <v>5.546782561901396</v>
      </c>
      <c r="AY23" s="373"/>
      <c r="AZ23" s="374">
        <v>5.8045136590671627</v>
      </c>
      <c r="BA23" s="373"/>
      <c r="BB23" s="374">
        <v>5.657249393412938</v>
      </c>
      <c r="BC23" s="373"/>
      <c r="BD23" s="374">
        <v>4.9000645978062263</v>
      </c>
      <c r="BE23" s="373"/>
      <c r="BF23" s="374">
        <v>5.5713948300390941</v>
      </c>
      <c r="BG23" s="373"/>
      <c r="BH23" s="374">
        <v>5.7351079774162042</v>
      </c>
      <c r="BI23" s="373"/>
      <c r="BJ23" s="375">
        <v>7.5202444600442311</v>
      </c>
      <c r="BK23" s="373"/>
      <c r="BL23" s="375">
        <v>4.8171609241212465</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9"/>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23.372269445799009</v>
      </c>
      <c r="G25" s="373"/>
      <c r="H25" s="375">
        <v>24.012499875194308</v>
      </c>
      <c r="I25" s="373"/>
      <c r="J25" s="375">
        <v>24.792740204453846</v>
      </c>
      <c r="K25" s="373"/>
      <c r="L25" s="375">
        <v>22.59015426165255</v>
      </c>
      <c r="M25" s="373"/>
      <c r="N25" s="375">
        <v>25.968382198273865</v>
      </c>
      <c r="O25" s="373"/>
      <c r="P25" s="375">
        <v>22.235302912507976</v>
      </c>
      <c r="Q25" s="373"/>
      <c r="R25" s="375">
        <v>28.044909320472087</v>
      </c>
      <c r="S25" s="373"/>
      <c r="T25" s="375">
        <v>28.396381996508548</v>
      </c>
      <c r="U25" s="373"/>
      <c r="V25" s="375">
        <v>29.598698145699398</v>
      </c>
      <c r="W25" s="373"/>
      <c r="X25" s="374">
        <v>30.068533704798163</v>
      </c>
      <c r="Y25" s="373"/>
      <c r="Z25" s="374">
        <v>29.172968018571758</v>
      </c>
      <c r="AA25" s="373"/>
      <c r="AB25" s="374">
        <v>24.507839761281318</v>
      </c>
      <c r="AC25" s="373"/>
      <c r="AD25" s="374">
        <v>22.875028904190138</v>
      </c>
      <c r="AE25" s="373"/>
      <c r="AF25" s="374">
        <v>15.161494125807256</v>
      </c>
      <c r="AG25" s="373"/>
      <c r="AH25" s="374">
        <v>10.934038492564104</v>
      </c>
      <c r="AI25" s="373"/>
      <c r="AJ25" s="374">
        <v>13.719086366135345</v>
      </c>
      <c r="AK25" s="373"/>
      <c r="AL25" s="374">
        <v>9.6753673397931124</v>
      </c>
      <c r="AM25" s="373"/>
      <c r="AN25" s="374">
        <v>11.350538483062062</v>
      </c>
      <c r="AO25" s="373"/>
      <c r="AP25" s="374">
        <v>1.0959105502283326</v>
      </c>
      <c r="AQ25" s="373"/>
      <c r="AR25" s="374">
        <v>1.1556705521450659</v>
      </c>
      <c r="AS25" s="373"/>
      <c r="AT25" s="374">
        <v>1.6948646026532956</v>
      </c>
      <c r="AU25" s="373"/>
      <c r="AV25" s="374">
        <v>1.5408267870100658</v>
      </c>
      <c r="AW25" s="373"/>
      <c r="AX25" s="374">
        <v>1.4358383555212724</v>
      </c>
      <c r="AY25" s="373"/>
      <c r="AZ25" s="374">
        <v>1.4718013689513352</v>
      </c>
      <c r="BA25" s="373"/>
      <c r="BB25" s="374">
        <v>1.4351038231779254</v>
      </c>
      <c r="BC25" s="373"/>
      <c r="BD25" s="374">
        <v>1.3573795673486153</v>
      </c>
      <c r="BE25" s="373"/>
      <c r="BF25" s="374">
        <v>1.4105057874978733</v>
      </c>
      <c r="BG25" s="373"/>
      <c r="BH25" s="374">
        <v>1.4630383879318509</v>
      </c>
      <c r="BI25" s="373"/>
      <c r="BJ25" s="375">
        <v>1.6801804545215677</v>
      </c>
      <c r="BK25" s="373"/>
      <c r="BL25" s="375">
        <v>1.3682840139082135</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15.450321027307194</v>
      </c>
      <c r="G26" s="373"/>
      <c r="H26" s="374">
        <v>18.225407423456566</v>
      </c>
      <c r="I26" s="373"/>
      <c r="J26" s="374">
        <v>17.975684418876686</v>
      </c>
      <c r="K26" s="373"/>
      <c r="L26" s="374">
        <v>18.895374670281576</v>
      </c>
      <c r="M26" s="373"/>
      <c r="N26" s="374">
        <v>14.44487321356544</v>
      </c>
      <c r="O26" s="373"/>
      <c r="P26" s="374">
        <v>11.939373817429551</v>
      </c>
      <c r="Q26" s="373"/>
      <c r="R26" s="374">
        <v>15.318031965424167</v>
      </c>
      <c r="S26" s="373"/>
      <c r="T26" s="374">
        <v>16.076213188280828</v>
      </c>
      <c r="U26" s="373"/>
      <c r="V26" s="374">
        <v>18.302341139441772</v>
      </c>
      <c r="W26" s="373"/>
      <c r="X26" s="374">
        <v>20.406191611292972</v>
      </c>
      <c r="Y26" s="373"/>
      <c r="Z26" s="374">
        <v>25.79834460260934</v>
      </c>
      <c r="AA26" s="373"/>
      <c r="AB26" s="374">
        <v>21.725071535860483</v>
      </c>
      <c r="AC26" s="373"/>
      <c r="AD26" s="374">
        <v>24.810516482833666</v>
      </c>
      <c r="AE26" s="373"/>
      <c r="AF26" s="374">
        <v>22.80108354252739</v>
      </c>
      <c r="AG26" s="373"/>
      <c r="AH26" s="374">
        <v>18.492527873675535</v>
      </c>
      <c r="AI26" s="373"/>
      <c r="AJ26" s="374">
        <v>23.607429137087212</v>
      </c>
      <c r="AK26" s="373"/>
      <c r="AL26" s="374">
        <v>22.258163232305115</v>
      </c>
      <c r="AM26" s="373"/>
      <c r="AN26" s="374">
        <v>24.180097571501065</v>
      </c>
      <c r="AO26" s="373"/>
      <c r="AP26" s="374">
        <v>10.664663306515024</v>
      </c>
      <c r="AQ26" s="373"/>
      <c r="AR26" s="374">
        <v>11.015478882125093</v>
      </c>
      <c r="AS26" s="373"/>
      <c r="AT26" s="374">
        <v>15.036305816815108</v>
      </c>
      <c r="AU26" s="373"/>
      <c r="AV26" s="374">
        <v>14.517773378351183</v>
      </c>
      <c r="AW26" s="373"/>
      <c r="AX26" s="374">
        <v>14.486901200323482</v>
      </c>
      <c r="AY26" s="373"/>
      <c r="AZ26" s="374">
        <v>14.594180103734555</v>
      </c>
      <c r="BA26" s="373"/>
      <c r="BB26" s="374">
        <v>14.898229230107583</v>
      </c>
      <c r="BC26" s="373"/>
      <c r="BD26" s="374">
        <v>14.533128956953503</v>
      </c>
      <c r="BE26" s="373"/>
      <c r="BF26" s="374">
        <v>13.712616474207287</v>
      </c>
      <c r="BG26" s="373"/>
      <c r="BH26" s="374">
        <v>14.129384134149017</v>
      </c>
      <c r="BI26" s="373"/>
      <c r="BJ26" s="375">
        <v>13.958322875089999</v>
      </c>
      <c r="BK26" s="373"/>
      <c r="BL26" s="375">
        <v>14.014722517626318</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0.3502995085258771</v>
      </c>
      <c r="G27" s="373"/>
      <c r="H27" s="378">
        <v>0.47891152629882477</v>
      </c>
      <c r="I27" s="373"/>
      <c r="J27" s="378">
        <v>0.60344008838227892</v>
      </c>
      <c r="K27" s="373"/>
      <c r="L27" s="378">
        <v>0.49193066108533501</v>
      </c>
      <c r="M27" s="373"/>
      <c r="N27" s="378">
        <v>5.0726881023078062E-2</v>
      </c>
      <c r="O27" s="373"/>
      <c r="P27" s="378">
        <v>0.78217422614572185</v>
      </c>
      <c r="Q27" s="373"/>
      <c r="R27" s="378">
        <v>0.82360959192904071</v>
      </c>
      <c r="S27" s="373"/>
      <c r="T27" s="378">
        <v>0.74140197162405963</v>
      </c>
      <c r="U27" s="373"/>
      <c r="V27" s="378">
        <v>0.89143224009750188</v>
      </c>
      <c r="W27" s="373"/>
      <c r="X27" s="378">
        <v>1.001251322006167</v>
      </c>
      <c r="Y27" s="373"/>
      <c r="Z27" s="378">
        <v>1.650902798124861</v>
      </c>
      <c r="AA27" s="373"/>
      <c r="AB27" s="378">
        <v>2.4971252516938169</v>
      </c>
      <c r="AC27" s="373"/>
      <c r="AD27" s="378">
        <v>2.6381757709207814</v>
      </c>
      <c r="AE27" s="373"/>
      <c r="AF27" s="378">
        <v>3.1549059794487464</v>
      </c>
      <c r="AG27" s="373"/>
      <c r="AH27" s="378">
        <v>3.8810234774018073</v>
      </c>
      <c r="AI27" s="373"/>
      <c r="AJ27" s="378">
        <v>9.6459993755941653</v>
      </c>
      <c r="AK27" s="373" t="s">
        <v>740</v>
      </c>
      <c r="AL27" s="378">
        <v>12.650966633190782</v>
      </c>
      <c r="AM27" s="373"/>
      <c r="AN27" s="378">
        <v>9.1330403257684853</v>
      </c>
      <c r="AO27" s="373"/>
      <c r="AP27" s="378">
        <v>0.54310265661360968</v>
      </c>
      <c r="AQ27" s="373"/>
      <c r="AR27" s="378">
        <v>0.55338884746283257</v>
      </c>
      <c r="AS27" s="373"/>
      <c r="AT27" s="378">
        <v>0.72550345938256378</v>
      </c>
      <c r="AU27" s="373"/>
      <c r="AV27" s="378">
        <v>0.7032715151069866</v>
      </c>
      <c r="AW27" s="373"/>
      <c r="AX27" s="378">
        <v>0.7299281139407775</v>
      </c>
      <c r="AY27" s="373"/>
      <c r="AZ27" s="378">
        <v>0.80897261931858611</v>
      </c>
      <c r="BA27" s="373"/>
      <c r="BB27" s="378">
        <v>0.90297376073236935</v>
      </c>
      <c r="BC27" s="373"/>
      <c r="BD27" s="378">
        <v>0.94720757900759267</v>
      </c>
      <c r="BE27" s="373"/>
      <c r="BF27" s="378">
        <v>0.85235501022850602</v>
      </c>
      <c r="BG27" s="373"/>
      <c r="BH27" s="378">
        <v>0.8298981157977785</v>
      </c>
      <c r="BI27" s="373"/>
      <c r="BJ27" s="379">
        <v>0.80322290625446213</v>
      </c>
      <c r="BK27" s="373"/>
      <c r="BL27" s="379">
        <v>0.94334387671451014</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2.8150041244477344</v>
      </c>
      <c r="G28" s="373"/>
      <c r="H28" s="378">
        <v>3.8880956225078402</v>
      </c>
      <c r="I28" s="373"/>
      <c r="J28" s="378">
        <v>3.7826231500723018</v>
      </c>
      <c r="K28" s="373"/>
      <c r="L28" s="378">
        <v>3.1987962695796091</v>
      </c>
      <c r="M28" s="373"/>
      <c r="N28" s="378">
        <v>1.9405395044791158</v>
      </c>
      <c r="O28" s="373"/>
      <c r="P28" s="378">
        <v>3.1090384748896924</v>
      </c>
      <c r="Q28" s="373"/>
      <c r="R28" s="378">
        <v>3.7838095302309558</v>
      </c>
      <c r="S28" s="373"/>
      <c r="T28" s="378">
        <v>3.0884393639379235</v>
      </c>
      <c r="U28" s="373"/>
      <c r="V28" s="378">
        <v>3.571631037506886</v>
      </c>
      <c r="W28" s="373"/>
      <c r="X28" s="378">
        <v>3.6731021745183186</v>
      </c>
      <c r="Y28" s="373"/>
      <c r="Z28" s="378">
        <v>5.184321700448697</v>
      </c>
      <c r="AA28" s="373"/>
      <c r="AB28" s="378">
        <v>4.1569646520330688</v>
      </c>
      <c r="AC28" s="373"/>
      <c r="AD28" s="378">
        <v>4.2298517844615544</v>
      </c>
      <c r="AE28" s="373"/>
      <c r="AF28" s="378">
        <v>3.9844338221857249</v>
      </c>
      <c r="AG28" s="373"/>
      <c r="AH28" s="378">
        <v>3.5557292728943213</v>
      </c>
      <c r="AI28" s="373"/>
      <c r="AJ28" s="378">
        <v>8.3527502512681444</v>
      </c>
      <c r="AK28" s="373"/>
      <c r="AL28" s="378">
        <v>7.1965935491433788</v>
      </c>
      <c r="AM28" s="373"/>
      <c r="AN28" s="378">
        <v>8.3432897355318847</v>
      </c>
      <c r="AO28" s="373"/>
      <c r="AP28" s="378">
        <v>1.4035009491478416</v>
      </c>
      <c r="AQ28" s="373"/>
      <c r="AR28" s="378">
        <v>1.4952897571858124</v>
      </c>
      <c r="AS28" s="373"/>
      <c r="AT28" s="378">
        <v>2.0232189798962334</v>
      </c>
      <c r="AU28" s="373"/>
      <c r="AV28" s="378">
        <v>2.0536289353416639</v>
      </c>
      <c r="AW28" s="373"/>
      <c r="AX28" s="378">
        <v>2.0164368077366568</v>
      </c>
      <c r="AY28" s="373"/>
      <c r="AZ28" s="378">
        <v>2.0727240948287755</v>
      </c>
      <c r="BA28" s="373"/>
      <c r="BB28" s="378">
        <v>2.2265594781099307</v>
      </c>
      <c r="BC28" s="373"/>
      <c r="BD28" s="378">
        <v>2.132870992640604</v>
      </c>
      <c r="BE28" s="373"/>
      <c r="BF28" s="378">
        <v>1.9975770689805767</v>
      </c>
      <c r="BG28" s="373"/>
      <c r="BH28" s="378">
        <v>2.0987114113676237</v>
      </c>
      <c r="BI28" s="373"/>
      <c r="BJ28" s="379">
        <v>1.9581657918804865</v>
      </c>
      <c r="BK28" s="373"/>
      <c r="BL28" s="379">
        <v>2.1932976471219936</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7.8197209354589763</v>
      </c>
      <c r="G29" s="373"/>
      <c r="H29" s="378">
        <v>6.9192432173848584</v>
      </c>
      <c r="I29" s="373"/>
      <c r="J29" s="378">
        <v>8.1805922677369196</v>
      </c>
      <c r="K29" s="373"/>
      <c r="L29" s="378">
        <v>8.7041799671505959</v>
      </c>
      <c r="M29" s="373"/>
      <c r="N29" s="378">
        <v>7.4789066760546818</v>
      </c>
      <c r="O29" s="373"/>
      <c r="P29" s="378">
        <v>7.4947185016198299</v>
      </c>
      <c r="Q29" s="373"/>
      <c r="R29" s="378">
        <v>7.6814906357244217</v>
      </c>
      <c r="S29" s="373"/>
      <c r="T29" s="378">
        <v>8.9139857421652007</v>
      </c>
      <c r="U29" s="373"/>
      <c r="V29" s="378">
        <v>9.3051710633816729</v>
      </c>
      <c r="W29" s="373"/>
      <c r="X29" s="378">
        <v>11.533068733268248</v>
      </c>
      <c r="Y29" s="373"/>
      <c r="Z29" s="378">
        <v>14.301244326947444</v>
      </c>
      <c r="AA29" s="373"/>
      <c r="AB29" s="378">
        <v>11.22012148489682</v>
      </c>
      <c r="AC29" s="373"/>
      <c r="AD29" s="378">
        <v>11.522236781369847</v>
      </c>
      <c r="AE29" s="373"/>
      <c r="AF29" s="378">
        <v>10.609425739190687</v>
      </c>
      <c r="AG29" s="373"/>
      <c r="AH29" s="378">
        <v>6.9905923505358603</v>
      </c>
      <c r="AI29" s="373"/>
      <c r="AJ29" s="378">
        <v>12.121535046941233</v>
      </c>
      <c r="AK29" s="373"/>
      <c r="AL29" s="378">
        <v>11.656006939828476</v>
      </c>
      <c r="AM29" s="373"/>
      <c r="AN29" s="378">
        <v>10.960158691303567</v>
      </c>
      <c r="AO29" s="373"/>
      <c r="AP29" s="378">
        <v>2.0160183869149511</v>
      </c>
      <c r="AQ29" s="373"/>
      <c r="AR29" s="378">
        <v>2.1691344768346079</v>
      </c>
      <c r="AS29" s="373"/>
      <c r="AT29" s="378">
        <v>2.9479104305373034</v>
      </c>
      <c r="AU29" s="373"/>
      <c r="AV29" s="378">
        <v>2.9308708415026938</v>
      </c>
      <c r="AW29" s="373"/>
      <c r="AX29" s="378">
        <v>2.9704547696509733</v>
      </c>
      <c r="AY29" s="373"/>
      <c r="AZ29" s="378">
        <v>2.9412481426079942</v>
      </c>
      <c r="BA29" s="373"/>
      <c r="BB29" s="378">
        <v>3.3505516680632939</v>
      </c>
      <c r="BC29" s="373"/>
      <c r="BD29" s="378">
        <v>3.1563234416148305</v>
      </c>
      <c r="BE29" s="373"/>
      <c r="BF29" s="378">
        <v>3.0803229385578272</v>
      </c>
      <c r="BG29" s="373"/>
      <c r="BH29" s="378">
        <v>3.1870719186811254</v>
      </c>
      <c r="BI29" s="373"/>
      <c r="BJ29" s="379">
        <v>3.0145112122371258</v>
      </c>
      <c r="BK29" s="373"/>
      <c r="BL29" s="379">
        <v>3.2939447162204161</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9"/>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3.6498619025492895</v>
      </c>
      <c r="G31" s="373"/>
      <c r="H31" s="374">
        <v>4.3448081141861339</v>
      </c>
      <c r="I31" s="373"/>
      <c r="J31" s="374">
        <v>5.5312208308934334</v>
      </c>
      <c r="K31" s="373"/>
      <c r="L31" s="374">
        <v>12.041078443866327</v>
      </c>
      <c r="M31" s="373" t="s">
        <v>574</v>
      </c>
      <c r="N31" s="374">
        <v>16.074749956002599</v>
      </c>
      <c r="O31" s="373"/>
      <c r="P31" s="374">
        <v>9.0930644734983286</v>
      </c>
      <c r="Q31" s="373"/>
      <c r="R31" s="374">
        <v>10.000644317335974</v>
      </c>
      <c r="S31" s="373"/>
      <c r="T31" s="374">
        <v>11.612600656737298</v>
      </c>
      <c r="U31" s="373"/>
      <c r="V31" s="374">
        <v>15.924678443134624</v>
      </c>
      <c r="W31" s="373"/>
      <c r="X31" s="374">
        <v>20.911538219488786</v>
      </c>
      <c r="Y31" s="373"/>
      <c r="Z31" s="374">
        <v>26.70023277929187</v>
      </c>
      <c r="AA31" s="373"/>
      <c r="AB31" s="374">
        <v>24.098281755398794</v>
      </c>
      <c r="AC31" s="373"/>
      <c r="AD31" s="374">
        <v>25.34137347207475</v>
      </c>
      <c r="AE31" s="373"/>
      <c r="AF31" s="374">
        <v>23.430248690136914</v>
      </c>
      <c r="AG31" s="373"/>
      <c r="AH31" s="374">
        <v>16.790702001011372</v>
      </c>
      <c r="AI31" s="373"/>
      <c r="AJ31" s="374">
        <v>27.144713327316921</v>
      </c>
      <c r="AK31" s="373"/>
      <c r="AL31" s="374">
        <v>22.90917596004379</v>
      </c>
      <c r="AM31" s="373"/>
      <c r="AN31" s="374">
        <v>22.502302817566108</v>
      </c>
      <c r="AO31" s="373"/>
      <c r="AP31" s="374">
        <v>0.75887130883033549</v>
      </c>
      <c r="AQ31" s="373"/>
      <c r="AR31" s="374">
        <v>0.85583770009945992</v>
      </c>
      <c r="AS31" s="373"/>
      <c r="AT31" s="374">
        <v>1.1611867224604386</v>
      </c>
      <c r="AU31" s="373"/>
      <c r="AV31" s="374">
        <v>1.1044113686063755</v>
      </c>
      <c r="AW31" s="373"/>
      <c r="AX31" s="374">
        <v>1.0803551327105754</v>
      </c>
      <c r="AY31" s="373"/>
      <c r="AZ31" s="374">
        <v>1.1571369635232716</v>
      </c>
      <c r="BA31" s="373"/>
      <c r="BB31" s="374">
        <v>2.2726880075091245</v>
      </c>
      <c r="BC31" s="373"/>
      <c r="BD31" s="374">
        <v>1.7216592412833407</v>
      </c>
      <c r="BE31" s="373"/>
      <c r="BF31" s="374">
        <v>2.3696780791865568</v>
      </c>
      <c r="BG31" s="373"/>
      <c r="BH31" s="374">
        <v>3.1614576451862573</v>
      </c>
      <c r="BI31" s="373"/>
      <c r="BJ31" s="375">
        <v>3.3099243342380742</v>
      </c>
      <c r="BK31" s="373"/>
      <c r="BL31" s="375">
        <v>5.1423523223883105</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1.4178951896655396</v>
      </c>
      <c r="G32" s="373"/>
      <c r="H32" s="374">
        <v>1.117460228030591</v>
      </c>
      <c r="I32" s="373"/>
      <c r="J32" s="374">
        <v>1.2717358871981674</v>
      </c>
      <c r="K32" s="373"/>
      <c r="L32" s="374">
        <v>1.1250809606191221</v>
      </c>
      <c r="M32" s="373"/>
      <c r="N32" s="374">
        <v>0.62290089305978447</v>
      </c>
      <c r="O32" s="373"/>
      <c r="P32" s="374">
        <v>0.7930441813878415</v>
      </c>
      <c r="Q32" s="373"/>
      <c r="R32" s="374">
        <v>1.143556447120059</v>
      </c>
      <c r="S32" s="373"/>
      <c r="T32" s="374">
        <v>0.95176007071580682</v>
      </c>
      <c r="U32" s="373"/>
      <c r="V32" s="374">
        <v>1.0444490542388092</v>
      </c>
      <c r="W32" s="373"/>
      <c r="X32" s="374">
        <v>1.0622131183644763</v>
      </c>
      <c r="Y32" s="373"/>
      <c r="Z32" s="374">
        <v>1.1470999912572104</v>
      </c>
      <c r="AA32" s="373"/>
      <c r="AB32" s="374">
        <v>0.83646739011179316</v>
      </c>
      <c r="AC32" s="373"/>
      <c r="AD32" s="374">
        <v>0.95417031755414916</v>
      </c>
      <c r="AE32" s="373"/>
      <c r="AF32" s="374">
        <v>1.0032471979637629</v>
      </c>
      <c r="AG32" s="373"/>
      <c r="AH32" s="374">
        <v>0.9730226109598904</v>
      </c>
      <c r="AI32" s="373"/>
      <c r="AJ32" s="374">
        <v>2.1984108589914908</v>
      </c>
      <c r="AK32" s="373"/>
      <c r="AL32" s="374">
        <v>1.4032703076896373</v>
      </c>
      <c r="AM32" s="373"/>
      <c r="AN32" s="374">
        <v>1.5846041842870411</v>
      </c>
      <c r="AO32" s="373"/>
      <c r="AP32" s="374">
        <v>0.22729919542192306</v>
      </c>
      <c r="AQ32" s="373"/>
      <c r="AR32" s="374">
        <v>0.2440183953560012</v>
      </c>
      <c r="AS32" s="373"/>
      <c r="AT32" s="374">
        <v>0.36203636315429416</v>
      </c>
      <c r="AU32" s="373"/>
      <c r="AV32" s="374">
        <v>0.30482319713420158</v>
      </c>
      <c r="AW32" s="373"/>
      <c r="AX32" s="374">
        <v>0.28696059428885901</v>
      </c>
      <c r="AY32" s="373"/>
      <c r="AZ32" s="374">
        <v>0.27326437991504332</v>
      </c>
      <c r="BA32" s="373"/>
      <c r="BB32" s="374">
        <v>0.27424433605576121</v>
      </c>
      <c r="BC32" s="373"/>
      <c r="BD32" s="374">
        <v>0.26892923699949994</v>
      </c>
      <c r="BE32" s="373"/>
      <c r="BF32" s="374">
        <v>0.26480073995070025</v>
      </c>
      <c r="BG32" s="373"/>
      <c r="BH32" s="374">
        <v>0.26053532845378008</v>
      </c>
      <c r="BI32" s="373"/>
      <c r="BJ32" s="375">
        <v>0.25355043481356121</v>
      </c>
      <c r="BK32" s="373"/>
      <c r="BL32" s="375">
        <v>0.25549174676235314</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9"/>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4.0914846292511742</v>
      </c>
      <c r="G34" s="373"/>
      <c r="H34" s="374">
        <v>4.9004368924823831</v>
      </c>
      <c r="I34" s="373"/>
      <c r="J34" s="374">
        <v>4.6060086912294302</v>
      </c>
      <c r="K34" s="373"/>
      <c r="L34" s="374">
        <v>4.4058656737129542</v>
      </c>
      <c r="M34" s="373"/>
      <c r="N34" s="374">
        <v>1.6840694352071566</v>
      </c>
      <c r="O34" s="373"/>
      <c r="P34" s="374">
        <v>3.5082202354832805</v>
      </c>
      <c r="Q34" s="373"/>
      <c r="R34" s="374">
        <v>4.8957862085029094</v>
      </c>
      <c r="S34" s="373"/>
      <c r="T34" s="374">
        <v>7.0340021712613332</v>
      </c>
      <c r="U34" s="373"/>
      <c r="V34" s="374">
        <v>6.7696824530602102</v>
      </c>
      <c r="W34" s="373"/>
      <c r="X34" s="374">
        <v>7.3644723620867696</v>
      </c>
      <c r="Y34" s="373"/>
      <c r="Z34" s="374">
        <v>9.7685543806144626</v>
      </c>
      <c r="AA34" s="373"/>
      <c r="AB34" s="374">
        <v>8.0124081822293629</v>
      </c>
      <c r="AC34" s="373"/>
      <c r="AD34" s="374">
        <v>6.9202332160270048</v>
      </c>
      <c r="AE34" s="373"/>
      <c r="AF34" s="374">
        <v>5.40059305017959</v>
      </c>
      <c r="AG34" s="373"/>
      <c r="AH34" s="374">
        <v>5.5650675950030584</v>
      </c>
      <c r="AI34" s="373"/>
      <c r="AJ34" s="374">
        <v>7.587559077314789</v>
      </c>
      <c r="AK34" s="373"/>
      <c r="AL34" s="374">
        <v>5.6762551632200324</v>
      </c>
      <c r="AM34" s="373"/>
      <c r="AN34" s="374">
        <v>5.1387248405333636</v>
      </c>
      <c r="AO34" s="373"/>
      <c r="AP34" s="374">
        <v>2.1192973075079244</v>
      </c>
      <c r="AQ34" s="373"/>
      <c r="AR34" s="374">
        <v>2.1799539741525558</v>
      </c>
      <c r="AS34" s="373"/>
      <c r="AT34" s="374">
        <v>2.863113046415231</v>
      </c>
      <c r="AU34" s="373"/>
      <c r="AV34" s="374">
        <v>2.7756225595047388</v>
      </c>
      <c r="AW34" s="373"/>
      <c r="AX34" s="374">
        <v>2.7677487707185784</v>
      </c>
      <c r="AY34" s="373"/>
      <c r="AZ34" s="374">
        <v>2.6736223694991197</v>
      </c>
      <c r="BA34" s="373"/>
      <c r="BB34" s="374">
        <v>2.8204936314683717</v>
      </c>
      <c r="BC34" s="373"/>
      <c r="BD34" s="374">
        <v>2.7227518630267391</v>
      </c>
      <c r="BE34" s="373"/>
      <c r="BF34" s="374">
        <v>2.4379147983229341</v>
      </c>
      <c r="BG34" s="373"/>
      <c r="BH34" s="374">
        <v>2.4827940707004568</v>
      </c>
      <c r="BI34" s="373"/>
      <c r="BJ34" s="375">
        <v>2.2495420634635166</v>
      </c>
      <c r="BK34" s="373"/>
      <c r="BL34" s="375">
        <v>2.3980611276304922</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7.9560242461694344</v>
      </c>
      <c r="G35" s="373"/>
      <c r="H35" s="374">
        <v>8.513656233365408</v>
      </c>
      <c r="I35" s="373"/>
      <c r="J35" s="374">
        <v>8.5111370721207749</v>
      </c>
      <c r="K35" s="373"/>
      <c r="L35" s="374">
        <v>9.289010081343303</v>
      </c>
      <c r="M35" s="373"/>
      <c r="N35" s="374">
        <v>7.5453872468364782</v>
      </c>
      <c r="O35" s="373"/>
      <c r="P35" s="374">
        <v>6.8034356033497057</v>
      </c>
      <c r="Q35" s="373"/>
      <c r="R35" s="374">
        <v>8.2116619375539184</v>
      </c>
      <c r="S35" s="373"/>
      <c r="T35" s="374">
        <v>8.1779775679537483</v>
      </c>
      <c r="U35" s="373"/>
      <c r="V35" s="374">
        <v>9.2470246740079762</v>
      </c>
      <c r="W35" s="373"/>
      <c r="X35" s="374">
        <v>10.093385098058889</v>
      </c>
      <c r="Y35" s="373"/>
      <c r="Z35" s="374">
        <v>11.686602071540717</v>
      </c>
      <c r="AA35" s="373"/>
      <c r="AB35" s="374">
        <v>9.4623941199221733</v>
      </c>
      <c r="AC35" s="373"/>
      <c r="AD35" s="374">
        <v>9.3774790830564037</v>
      </c>
      <c r="AE35" s="373"/>
      <c r="AF35" s="374">
        <v>7.884875411411044</v>
      </c>
      <c r="AG35" s="373"/>
      <c r="AH35" s="374">
        <v>6.6616920558407928</v>
      </c>
      <c r="AI35" s="373"/>
      <c r="AJ35" s="374">
        <v>7.9494547926368568</v>
      </c>
      <c r="AK35" s="373"/>
      <c r="AL35" s="374">
        <v>7.688422243674025</v>
      </c>
      <c r="AM35" s="373"/>
      <c r="AN35" s="374">
        <v>6.7201700224594587</v>
      </c>
      <c r="AO35" s="373"/>
      <c r="AP35" s="374">
        <v>3.4742972170428326</v>
      </c>
      <c r="AQ35" s="373"/>
      <c r="AR35" s="374">
        <v>3.607608730489011</v>
      </c>
      <c r="AS35" s="373"/>
      <c r="AT35" s="374">
        <v>4.8435622549269643</v>
      </c>
      <c r="AU35" s="373"/>
      <c r="AV35" s="374">
        <v>4.6112408596452621</v>
      </c>
      <c r="AW35" s="373"/>
      <c r="AX35" s="374">
        <v>4.5593229368263426</v>
      </c>
      <c r="AY35" s="373"/>
      <c r="AZ35" s="374">
        <v>4.488730946548154</v>
      </c>
      <c r="BA35" s="373"/>
      <c r="BB35" s="374">
        <v>4.7241857030112069</v>
      </c>
      <c r="BC35" s="373"/>
      <c r="BD35" s="374">
        <v>4.640242702189969</v>
      </c>
      <c r="BE35" s="373"/>
      <c r="BF35" s="374">
        <v>4.1700245869748072</v>
      </c>
      <c r="BG35" s="373"/>
      <c r="BH35" s="374">
        <v>4.1397215470677944</v>
      </c>
      <c r="BI35" s="373"/>
      <c r="BJ35" s="375">
        <v>3.873325075970774</v>
      </c>
      <c r="BK35" s="373"/>
      <c r="BL35" s="375">
        <v>4.0830615766430283</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29.946431040296257</v>
      </c>
      <c r="G36" s="373"/>
      <c r="H36" s="370">
        <v>35.653319486856198</v>
      </c>
      <c r="I36" s="373"/>
      <c r="J36" s="370">
        <v>30.564689358640283</v>
      </c>
      <c r="K36" s="373"/>
      <c r="L36" s="370">
        <v>30.93080468909298</v>
      </c>
      <c r="M36" s="373"/>
      <c r="N36" s="370">
        <v>35.834721480281509</v>
      </c>
      <c r="O36" s="373"/>
      <c r="P36" s="370">
        <v>26.717781127067845</v>
      </c>
      <c r="Q36" s="373"/>
      <c r="R36" s="370">
        <v>20.76163880842255</v>
      </c>
      <c r="S36" s="373"/>
      <c r="T36" s="370">
        <v>27.778941234711656</v>
      </c>
      <c r="U36" s="373"/>
      <c r="V36" s="370">
        <v>32.014985035370522</v>
      </c>
      <c r="W36" s="373"/>
      <c r="X36" s="370">
        <v>36.499952402088539</v>
      </c>
      <c r="Y36" s="373"/>
      <c r="Z36" s="370">
        <v>35.804650125801039</v>
      </c>
      <c r="AA36" s="373"/>
      <c r="AB36" s="370">
        <v>37.317838250577005</v>
      </c>
      <c r="AC36" s="373"/>
      <c r="AD36" s="370">
        <v>43.622419614178916</v>
      </c>
      <c r="AE36" s="373"/>
      <c r="AF36" s="370">
        <v>37.874611770441888</v>
      </c>
      <c r="AG36" s="373"/>
      <c r="AH36" s="370">
        <v>27.43419951300303</v>
      </c>
      <c r="AI36" s="373"/>
      <c r="AJ36" s="370">
        <v>31.968478274026165</v>
      </c>
      <c r="AK36" s="373"/>
      <c r="AL36" s="370">
        <v>28.974167226210916</v>
      </c>
      <c r="AM36" s="373"/>
      <c r="AN36" s="370">
        <v>27.708459089169519</v>
      </c>
      <c r="AO36" s="373"/>
      <c r="AP36" s="370">
        <v>1.744024395935647</v>
      </c>
      <c r="AQ36" s="373"/>
      <c r="AR36" s="370">
        <v>1.7499609197704062</v>
      </c>
      <c r="AS36" s="373"/>
      <c r="AT36" s="370">
        <v>2.5447189591088675</v>
      </c>
      <c r="AU36" s="373"/>
      <c r="AV36" s="370">
        <v>2.4246380052278673</v>
      </c>
      <c r="AW36" s="373"/>
      <c r="AX36" s="370">
        <v>2.2995094013563446</v>
      </c>
      <c r="AY36" s="373"/>
      <c r="AZ36" s="370">
        <v>2.4085915766779267</v>
      </c>
      <c r="BA36" s="373"/>
      <c r="BB36" s="370">
        <v>2.3887862501667572</v>
      </c>
      <c r="BC36" s="373"/>
      <c r="BD36" s="370">
        <v>2.3451243549372025</v>
      </c>
      <c r="BE36" s="373"/>
      <c r="BF36" s="370">
        <v>2.1828986136334678</v>
      </c>
      <c r="BG36" s="373"/>
      <c r="BH36" s="370">
        <v>2.3119379723105737</v>
      </c>
      <c r="BI36" s="373"/>
      <c r="BJ36" s="371">
        <v>1.7533595435247347</v>
      </c>
      <c r="BK36" s="373"/>
      <c r="BL36" s="371">
        <v>2.3889075353795968</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16.91420687155734</v>
      </c>
      <c r="G37" s="373"/>
      <c r="H37" s="370">
        <v>19.556068295302779</v>
      </c>
      <c r="I37" s="373"/>
      <c r="J37" s="370">
        <v>16.216664824885804</v>
      </c>
      <c r="K37" s="373"/>
      <c r="L37" s="370">
        <v>16.812216844535474</v>
      </c>
      <c r="M37" s="373"/>
      <c r="N37" s="370">
        <v>16.608668088504679</v>
      </c>
      <c r="O37" s="373"/>
      <c r="P37" s="370">
        <v>12.898309217375601</v>
      </c>
      <c r="Q37" s="373"/>
      <c r="R37" s="370">
        <v>13.759439012442272</v>
      </c>
      <c r="S37" s="373"/>
      <c r="T37" s="370">
        <v>14.785949723573587</v>
      </c>
      <c r="U37" s="373"/>
      <c r="V37" s="370">
        <v>14.650428804734808</v>
      </c>
      <c r="W37" s="373"/>
      <c r="X37" s="370">
        <v>14.073283702912722</v>
      </c>
      <c r="Y37" s="373"/>
      <c r="Z37" s="370">
        <v>16.039542020586769</v>
      </c>
      <c r="AA37" s="373"/>
      <c r="AB37" s="370">
        <v>12.624187765461453</v>
      </c>
      <c r="AC37" s="373"/>
      <c r="AD37" s="370">
        <v>22.209667703485295</v>
      </c>
      <c r="AE37" s="373"/>
      <c r="AF37" s="370">
        <v>16.750785069633881</v>
      </c>
      <c r="AG37" s="373"/>
      <c r="AH37" s="370">
        <v>12.171981531670969</v>
      </c>
      <c r="AI37" s="373"/>
      <c r="AJ37" s="370">
        <v>10.152856291395903</v>
      </c>
      <c r="AK37" s="373"/>
      <c r="AL37" s="370">
        <v>6.9051605434173329</v>
      </c>
      <c r="AM37" s="373"/>
      <c r="AN37" s="370">
        <v>7.2045429297329644</v>
      </c>
      <c r="AO37" s="373"/>
      <c r="AP37" s="370">
        <v>7.8014949901858746</v>
      </c>
      <c r="AQ37" s="373"/>
      <c r="AR37" s="370">
        <v>8.2018310443765561</v>
      </c>
      <c r="AS37" s="373"/>
      <c r="AT37" s="370">
        <v>12.197852738569431</v>
      </c>
      <c r="AU37" s="373"/>
      <c r="AV37" s="370">
        <v>11.618874625108599</v>
      </c>
      <c r="AW37" s="373"/>
      <c r="AX37" s="370">
        <v>10.937025575986986</v>
      </c>
      <c r="AY37" s="373"/>
      <c r="AZ37" s="370">
        <v>11.608169116552029</v>
      </c>
      <c r="BA37" s="373"/>
      <c r="BB37" s="370">
        <v>12.064822381073702</v>
      </c>
      <c r="BC37" s="373"/>
      <c r="BD37" s="370">
        <v>12.047456706859432</v>
      </c>
      <c r="BE37" s="373"/>
      <c r="BF37" s="370">
        <v>12.337142709696925</v>
      </c>
      <c r="BG37" s="373"/>
      <c r="BH37" s="370">
        <v>12.616441912859827</v>
      </c>
      <c r="BI37" s="373"/>
      <c r="BJ37" s="371">
        <v>9.3002292099567789</v>
      </c>
      <c r="BK37" s="373"/>
      <c r="BL37" s="371">
        <v>11.591696136751533</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10.701673702038487</v>
      </c>
      <c r="G38" s="373"/>
      <c r="H38" s="374">
        <v>11.607180605469594</v>
      </c>
      <c r="I38" s="373"/>
      <c r="J38" s="374">
        <v>10.582318702435296</v>
      </c>
      <c r="K38" s="373"/>
      <c r="L38" s="374">
        <v>10.473095721771626</v>
      </c>
      <c r="M38" s="373"/>
      <c r="N38" s="374">
        <v>10.674527144049724</v>
      </c>
      <c r="O38" s="373"/>
      <c r="P38" s="374">
        <v>7.0328363614233123</v>
      </c>
      <c r="Q38" s="373"/>
      <c r="R38" s="374">
        <v>6.9603539078771641</v>
      </c>
      <c r="S38" s="373"/>
      <c r="T38" s="374">
        <v>7.765617600049417</v>
      </c>
      <c r="U38" s="373"/>
      <c r="V38" s="374">
        <v>8.0703984574943828</v>
      </c>
      <c r="W38" s="373"/>
      <c r="X38" s="374">
        <v>8.9776876573930888</v>
      </c>
      <c r="Y38" s="373"/>
      <c r="Z38" s="374">
        <v>9.3577431027536147</v>
      </c>
      <c r="AA38" s="373"/>
      <c r="AB38" s="374">
        <v>6.9726154360293284</v>
      </c>
      <c r="AC38" s="373"/>
      <c r="AD38" s="374">
        <v>12.390720258135833</v>
      </c>
      <c r="AE38" s="373"/>
      <c r="AF38" s="374">
        <v>8.5384018756371987</v>
      </c>
      <c r="AG38" s="373"/>
      <c r="AH38" s="374">
        <v>5.9903546591062691</v>
      </c>
      <c r="AI38" s="373"/>
      <c r="AJ38" s="374">
        <v>4.4851927175928008</v>
      </c>
      <c r="AK38" s="373"/>
      <c r="AL38" s="374">
        <v>3.0604005149664082</v>
      </c>
      <c r="AM38" s="373"/>
      <c r="AN38" s="374">
        <v>2.9345410144239801</v>
      </c>
      <c r="AO38" s="373"/>
      <c r="AP38" s="374">
        <v>2.2614409884957709</v>
      </c>
      <c r="AQ38" s="373"/>
      <c r="AR38" s="374">
        <v>2.5608791538849625</v>
      </c>
      <c r="AS38" s="373"/>
      <c r="AT38" s="374">
        <v>3.8977934616781016</v>
      </c>
      <c r="AU38" s="373"/>
      <c r="AV38" s="374">
        <v>3.4946684513333137</v>
      </c>
      <c r="AW38" s="373"/>
      <c r="AX38" s="374">
        <v>3.1308053952537716</v>
      </c>
      <c r="AY38" s="373"/>
      <c r="AZ38" s="374">
        <v>3.3225615406684934</v>
      </c>
      <c r="BA38" s="373"/>
      <c r="BB38" s="374">
        <v>3.0855111229103866</v>
      </c>
      <c r="BC38" s="373"/>
      <c r="BD38" s="374">
        <v>3.1528773552996041</v>
      </c>
      <c r="BE38" s="373"/>
      <c r="BF38" s="374">
        <v>3.0305200664407459</v>
      </c>
      <c r="BG38" s="373"/>
      <c r="BH38" s="374">
        <v>3.0429208281863334</v>
      </c>
      <c r="BI38" s="373"/>
      <c r="BJ38" s="375">
        <v>2.2454936981718974</v>
      </c>
      <c r="BK38" s="373"/>
      <c r="BL38" s="375">
        <v>2.9358464654592495</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6.2125331695188519</v>
      </c>
      <c r="G39" s="373"/>
      <c r="H39" s="374">
        <v>7.9488876898331835</v>
      </c>
      <c r="I39" s="373"/>
      <c r="J39" s="374">
        <v>5.6343461224505074</v>
      </c>
      <c r="K39" s="373"/>
      <c r="L39" s="374">
        <v>6.3391211227638484</v>
      </c>
      <c r="M39" s="373"/>
      <c r="N39" s="374">
        <v>5.9341409444549562</v>
      </c>
      <c r="O39" s="373"/>
      <c r="P39" s="374">
        <v>5.86547285595229</v>
      </c>
      <c r="Q39" s="373"/>
      <c r="R39" s="374">
        <v>6.7990851045651066</v>
      </c>
      <c r="S39" s="373"/>
      <c r="T39" s="374">
        <v>7.0203321235241694</v>
      </c>
      <c r="U39" s="373"/>
      <c r="V39" s="374">
        <v>6.5800303472404247</v>
      </c>
      <c r="W39" s="373"/>
      <c r="X39" s="374">
        <v>5.0955960455196321</v>
      </c>
      <c r="Y39" s="373"/>
      <c r="Z39" s="374">
        <v>6.6817989178331549</v>
      </c>
      <c r="AA39" s="373"/>
      <c r="AB39" s="374">
        <v>5.6515723294321258</v>
      </c>
      <c r="AC39" s="373"/>
      <c r="AD39" s="374">
        <v>9.8189474453494601</v>
      </c>
      <c r="AE39" s="373"/>
      <c r="AF39" s="374">
        <v>8.2123831939966827</v>
      </c>
      <c r="AG39" s="373"/>
      <c r="AH39" s="374">
        <v>6.1816268725646992</v>
      </c>
      <c r="AI39" s="373"/>
      <c r="AJ39" s="374">
        <v>5.6676635738031029</v>
      </c>
      <c r="AK39" s="373"/>
      <c r="AL39" s="374">
        <v>3.8447600284509247</v>
      </c>
      <c r="AM39" s="373"/>
      <c r="AN39" s="374">
        <v>4.2700019153089839</v>
      </c>
      <c r="AO39" s="373"/>
      <c r="AP39" s="374">
        <v>5.5400540016901036</v>
      </c>
      <c r="AQ39" s="373"/>
      <c r="AR39" s="374">
        <v>5.6409518904915936</v>
      </c>
      <c r="AS39" s="373"/>
      <c r="AT39" s="374">
        <v>8.3000592768913286</v>
      </c>
      <c r="AU39" s="373"/>
      <c r="AV39" s="374">
        <v>8.1242061737752849</v>
      </c>
      <c r="AW39" s="373"/>
      <c r="AX39" s="374">
        <v>7.8062201807332139</v>
      </c>
      <c r="AY39" s="373"/>
      <c r="AZ39" s="374">
        <v>8.2856075758835352</v>
      </c>
      <c r="BA39" s="373"/>
      <c r="BB39" s="374">
        <v>8.9793112581633157</v>
      </c>
      <c r="BC39" s="373"/>
      <c r="BD39" s="374">
        <v>8.8945793515598268</v>
      </c>
      <c r="BE39" s="373"/>
      <c r="BF39" s="374">
        <v>9.3066226432561798</v>
      </c>
      <c r="BG39" s="373"/>
      <c r="BH39" s="374">
        <v>9.5735210846734944</v>
      </c>
      <c r="BI39" s="373"/>
      <c r="BJ39" s="375">
        <v>7.0547355117848811</v>
      </c>
      <c r="BK39" s="373"/>
      <c r="BL39" s="375">
        <v>8.6558496712922839</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123.39869004608869</v>
      </c>
      <c r="G40" s="373"/>
      <c r="H40" s="370">
        <v>132.27344344962782</v>
      </c>
      <c r="I40" s="373"/>
      <c r="J40" s="370">
        <v>128.78874549548607</v>
      </c>
      <c r="K40" s="373"/>
      <c r="L40" s="370">
        <v>136.93045261246613</v>
      </c>
      <c r="M40" s="373"/>
      <c r="N40" s="370">
        <v>122.89226996587415</v>
      </c>
      <c r="O40" s="373"/>
      <c r="P40" s="370">
        <v>101.65208709144231</v>
      </c>
      <c r="Q40" s="373"/>
      <c r="R40" s="370">
        <v>107.87291741541104</v>
      </c>
      <c r="S40" s="373"/>
      <c r="T40" s="370">
        <v>123.15901640835632</v>
      </c>
      <c r="U40" s="373"/>
      <c r="V40" s="370">
        <v>117.21577012614088</v>
      </c>
      <c r="W40" s="373"/>
      <c r="X40" s="370">
        <v>121.99920061413559</v>
      </c>
      <c r="Y40" s="373"/>
      <c r="Z40" s="370">
        <v>137.35950637830686</v>
      </c>
      <c r="AA40" s="373"/>
      <c r="AB40" s="370">
        <v>114.92452642111964</v>
      </c>
      <c r="AC40" s="373"/>
      <c r="AD40" s="370">
        <v>196.18885785323283</v>
      </c>
      <c r="AE40" s="373" t="s">
        <v>741</v>
      </c>
      <c r="AF40" s="370">
        <v>160.29929543232237</v>
      </c>
      <c r="AG40" s="373"/>
      <c r="AH40" s="370">
        <v>132.62611423393602</v>
      </c>
      <c r="AI40" s="373"/>
      <c r="AJ40" s="370">
        <v>118.83925538903732</v>
      </c>
      <c r="AK40" s="373"/>
      <c r="AL40" s="370">
        <v>85.404007771020034</v>
      </c>
      <c r="AM40" s="373"/>
      <c r="AN40" s="370">
        <v>78.990369990199355</v>
      </c>
      <c r="AO40" s="373"/>
      <c r="AP40" s="370">
        <v>52.640064602823834</v>
      </c>
      <c r="AQ40" s="373" t="s">
        <v>1145</v>
      </c>
      <c r="AR40" s="370">
        <v>53.385757257927381</v>
      </c>
      <c r="AS40" s="373"/>
      <c r="AT40" s="370">
        <v>74.69056241754204</v>
      </c>
      <c r="AU40" s="373" t="s">
        <v>744</v>
      </c>
      <c r="AV40" s="370">
        <v>70.871020203486182</v>
      </c>
      <c r="AW40" s="373"/>
      <c r="AX40" s="370">
        <v>70.051920975652294</v>
      </c>
      <c r="AY40" s="373"/>
      <c r="AZ40" s="370">
        <v>70.824044056176476</v>
      </c>
      <c r="BA40" s="373"/>
      <c r="BB40" s="370">
        <v>70.90539318426859</v>
      </c>
      <c r="BC40" s="373"/>
      <c r="BD40" s="370">
        <v>68.243102156181408</v>
      </c>
      <c r="BE40" s="373"/>
      <c r="BF40" s="370">
        <v>65.595183831785917</v>
      </c>
      <c r="BG40" s="373"/>
      <c r="BH40" s="370">
        <v>65.868458119789778</v>
      </c>
      <c r="BI40" s="373"/>
      <c r="BJ40" s="371">
        <v>62.956497337958659</v>
      </c>
      <c r="BK40" s="373"/>
      <c r="BL40" s="371">
        <v>61.802505026896064</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120.09408373436858</v>
      </c>
      <c r="G41" s="373"/>
      <c r="H41" s="370">
        <v>121.57060331233623</v>
      </c>
      <c r="I41" s="373"/>
      <c r="J41" s="370">
        <v>124.93372992943976</v>
      </c>
      <c r="K41" s="373"/>
      <c r="L41" s="370">
        <v>136.41511791817769</v>
      </c>
      <c r="M41" s="373"/>
      <c r="N41" s="370">
        <v>128.08165277701391</v>
      </c>
      <c r="O41" s="373"/>
      <c r="P41" s="370">
        <v>105.9171028647967</v>
      </c>
      <c r="Q41" s="373"/>
      <c r="R41" s="370">
        <v>121.8353432994335</v>
      </c>
      <c r="S41" s="373"/>
      <c r="T41" s="370">
        <v>129.89972841487952</v>
      </c>
      <c r="U41" s="373"/>
      <c r="V41" s="370">
        <v>132.57732051071622</v>
      </c>
      <c r="W41" s="373"/>
      <c r="X41" s="370">
        <v>143.00478414033847</v>
      </c>
      <c r="Y41" s="373"/>
      <c r="Z41" s="370">
        <v>169.29082530412856</v>
      </c>
      <c r="AA41" s="373"/>
      <c r="AB41" s="370">
        <v>139.89678000445039</v>
      </c>
      <c r="AC41" s="373"/>
      <c r="AD41" s="370">
        <v>135.31226067438092</v>
      </c>
      <c r="AE41" s="373"/>
      <c r="AF41" s="370">
        <v>135.39239727731831</v>
      </c>
      <c r="AG41" s="373"/>
      <c r="AH41" s="370">
        <v>129.53593363849848</v>
      </c>
      <c r="AI41" s="373"/>
      <c r="AJ41" s="370">
        <v>141.19263324914348</v>
      </c>
      <c r="AK41" s="373"/>
      <c r="AL41" s="370">
        <v>105.13893677730528</v>
      </c>
      <c r="AM41" s="373"/>
      <c r="AN41" s="370">
        <v>104.42089466167621</v>
      </c>
      <c r="AO41" s="373"/>
      <c r="AP41" s="370">
        <v>80.265766553919462</v>
      </c>
      <c r="AQ41" s="373"/>
      <c r="AR41" s="370">
        <v>86.771773856223462</v>
      </c>
      <c r="AS41" s="373"/>
      <c r="AT41" s="370">
        <v>123.8290781886399</v>
      </c>
      <c r="AU41" s="373" t="s">
        <v>744</v>
      </c>
      <c r="AV41" s="370">
        <v>124.99739456703773</v>
      </c>
      <c r="AW41" s="373"/>
      <c r="AX41" s="370">
        <v>123.63305589649659</v>
      </c>
      <c r="AY41" s="373"/>
      <c r="AZ41" s="370">
        <v>125.72918395038148</v>
      </c>
      <c r="BA41" s="373"/>
      <c r="BB41" s="370">
        <v>135.41017821057872</v>
      </c>
      <c r="BC41" s="373"/>
      <c r="BD41" s="370">
        <v>113.70208805613268</v>
      </c>
      <c r="BE41" s="373"/>
      <c r="BF41" s="370">
        <v>116.85121179155863</v>
      </c>
      <c r="BG41" s="373"/>
      <c r="BH41" s="370">
        <v>119.32155077559197</v>
      </c>
      <c r="BI41" s="373"/>
      <c r="BJ41" s="371">
        <v>111.36061169240109</v>
      </c>
      <c r="BK41" s="373"/>
      <c r="BL41" s="371">
        <v>112.99160546768373</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18.453043869697179</v>
      </c>
      <c r="G42" s="373"/>
      <c r="H42" s="374">
        <v>28.217141916906645</v>
      </c>
      <c r="I42" s="373"/>
      <c r="J42" s="374">
        <v>23.168739706799602</v>
      </c>
      <c r="K42" s="373"/>
      <c r="L42" s="374">
        <v>29.896952099073804</v>
      </c>
      <c r="M42" s="373"/>
      <c r="N42" s="374">
        <v>21.702414194928821</v>
      </c>
      <c r="O42" s="373"/>
      <c r="P42" s="374">
        <v>20.038852521105547</v>
      </c>
      <c r="Q42" s="373"/>
      <c r="R42" s="374">
        <v>31.632209837799962</v>
      </c>
      <c r="S42" s="373"/>
      <c r="T42" s="374">
        <v>30.183525626505496</v>
      </c>
      <c r="U42" s="373"/>
      <c r="V42" s="374">
        <v>28.486640271429639</v>
      </c>
      <c r="W42" s="373"/>
      <c r="X42" s="374">
        <v>36.421095755325645</v>
      </c>
      <c r="Y42" s="373"/>
      <c r="Z42" s="374">
        <v>37.419030311567653</v>
      </c>
      <c r="AA42" s="373"/>
      <c r="AB42" s="374">
        <v>34.826160621649571</v>
      </c>
      <c r="AC42" s="373"/>
      <c r="AD42" s="374">
        <v>33.236267126566979</v>
      </c>
      <c r="AE42" s="373"/>
      <c r="AF42" s="374">
        <v>32.588039135629593</v>
      </c>
      <c r="AG42" s="373"/>
      <c r="AH42" s="374">
        <v>21.208224112685166</v>
      </c>
      <c r="AI42" s="373"/>
      <c r="AJ42" s="374">
        <v>15.476328841857949</v>
      </c>
      <c r="AK42" s="373"/>
      <c r="AL42" s="374">
        <v>9.1332180566670882</v>
      </c>
      <c r="AM42" s="373"/>
      <c r="AN42" s="374">
        <v>10.68268882918257</v>
      </c>
      <c r="AO42" s="373"/>
      <c r="AP42" s="374">
        <v>12.875320860387934</v>
      </c>
      <c r="AQ42" s="373"/>
      <c r="AR42" s="374">
        <v>14.564884388387364</v>
      </c>
      <c r="AS42" s="373"/>
      <c r="AT42" s="374">
        <v>21.763805137230616</v>
      </c>
      <c r="AU42" s="373"/>
      <c r="AV42" s="374">
        <v>23.167028035747258</v>
      </c>
      <c r="AW42" s="373"/>
      <c r="AX42" s="374">
        <v>22.685106107408149</v>
      </c>
      <c r="AY42" s="373"/>
      <c r="AZ42" s="374">
        <v>23.951868741459467</v>
      </c>
      <c r="BA42" s="373"/>
      <c r="BB42" s="374">
        <v>30.164090477681764</v>
      </c>
      <c r="BC42" s="373"/>
      <c r="BD42" s="374">
        <v>21.770902496338699</v>
      </c>
      <c r="BE42" s="373"/>
      <c r="BF42" s="374">
        <v>22.679235480506833</v>
      </c>
      <c r="BG42" s="373"/>
      <c r="BH42" s="374">
        <v>24.144476762531259</v>
      </c>
      <c r="BI42" s="373"/>
      <c r="BJ42" s="375">
        <v>24.184075617923689</v>
      </c>
      <c r="BK42" s="373"/>
      <c r="BL42" s="375">
        <v>23.475152357377624</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50.230171175127857</v>
      </c>
      <c r="G43" s="373"/>
      <c r="H43" s="374">
        <v>43.496116624314936</v>
      </c>
      <c r="I43" s="373"/>
      <c r="J43" s="374">
        <v>63.575753611388954</v>
      </c>
      <c r="K43" s="373"/>
      <c r="L43" s="374">
        <v>60.600900926120232</v>
      </c>
      <c r="M43" s="373"/>
      <c r="N43" s="374">
        <v>70.489999604647437</v>
      </c>
      <c r="O43" s="373"/>
      <c r="P43" s="374">
        <v>54.831772624606295</v>
      </c>
      <c r="Q43" s="373"/>
      <c r="R43" s="374">
        <v>51.040998686122855</v>
      </c>
      <c r="S43" s="373"/>
      <c r="T43" s="374">
        <v>50.781447576585947</v>
      </c>
      <c r="U43" s="373"/>
      <c r="V43" s="374">
        <v>51.464112205353018</v>
      </c>
      <c r="W43" s="373"/>
      <c r="X43" s="374">
        <v>58.063583342662994</v>
      </c>
      <c r="Y43" s="373"/>
      <c r="Z43" s="374">
        <v>68.713170037517557</v>
      </c>
      <c r="AA43" s="373"/>
      <c r="AB43" s="374">
        <v>51.357607088317941</v>
      </c>
      <c r="AC43" s="373"/>
      <c r="AD43" s="374">
        <v>53.85667805859083</v>
      </c>
      <c r="AE43" s="373"/>
      <c r="AF43" s="374">
        <v>54.978178208003698</v>
      </c>
      <c r="AG43" s="373"/>
      <c r="AH43" s="374">
        <v>63.776712108774944</v>
      </c>
      <c r="AI43" s="373"/>
      <c r="AJ43" s="374">
        <v>73.061645390117789</v>
      </c>
      <c r="AK43" s="373"/>
      <c r="AL43" s="374">
        <v>52.724256435229556</v>
      </c>
      <c r="AM43" s="373"/>
      <c r="AN43" s="374">
        <v>39.675219312894747</v>
      </c>
      <c r="AO43" s="373"/>
      <c r="AP43" s="374">
        <v>34.94231418781235</v>
      </c>
      <c r="AQ43" s="373"/>
      <c r="AR43" s="374">
        <v>37.704815933598077</v>
      </c>
      <c r="AS43" s="373"/>
      <c r="AT43" s="374">
        <v>53.610941500541841</v>
      </c>
      <c r="AU43" s="373"/>
      <c r="AV43" s="374">
        <v>53.525712384239</v>
      </c>
      <c r="AW43" s="373"/>
      <c r="AX43" s="374">
        <v>52.819618657440628</v>
      </c>
      <c r="AY43" s="373"/>
      <c r="AZ43" s="374">
        <v>53.728354965610983</v>
      </c>
      <c r="BA43" s="373"/>
      <c r="BB43" s="374">
        <v>55.367489686561242</v>
      </c>
      <c r="BC43" s="373"/>
      <c r="BD43" s="374">
        <v>48.859368088090235</v>
      </c>
      <c r="BE43" s="373"/>
      <c r="BF43" s="374">
        <v>50.140013260082171</v>
      </c>
      <c r="BG43" s="373"/>
      <c r="BH43" s="374">
        <v>50.93966511628787</v>
      </c>
      <c r="BI43" s="373"/>
      <c r="BJ43" s="375">
        <v>47.555639240166293</v>
      </c>
      <c r="BK43" s="373"/>
      <c r="BL43" s="375">
        <v>48.10155397724224</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51.410868689543541</v>
      </c>
      <c r="G44" s="373"/>
      <c r="H44" s="374">
        <v>49.857344771114654</v>
      </c>
      <c r="I44" s="373"/>
      <c r="J44" s="374">
        <v>38.189236611251204</v>
      </c>
      <c r="K44" s="373"/>
      <c r="L44" s="374">
        <v>45.91726489298366</v>
      </c>
      <c r="M44" s="373"/>
      <c r="N44" s="374">
        <v>35.889238977437643</v>
      </c>
      <c r="O44" s="373"/>
      <c r="P44" s="374">
        <v>31.046477719084859</v>
      </c>
      <c r="Q44" s="373"/>
      <c r="R44" s="374">
        <v>39.162134775510673</v>
      </c>
      <c r="S44" s="373"/>
      <c r="T44" s="374">
        <v>48.93475521178808</v>
      </c>
      <c r="U44" s="373"/>
      <c r="V44" s="374">
        <v>52.62656803393358</v>
      </c>
      <c r="W44" s="373"/>
      <c r="X44" s="374">
        <v>48.520105042349826</v>
      </c>
      <c r="Y44" s="373"/>
      <c r="Z44" s="374">
        <v>63.158624955043344</v>
      </c>
      <c r="AA44" s="373"/>
      <c r="AB44" s="374">
        <v>53.713012294482887</v>
      </c>
      <c r="AC44" s="373"/>
      <c r="AD44" s="374">
        <v>48.219315489223121</v>
      </c>
      <c r="AE44" s="373"/>
      <c r="AF44" s="374">
        <v>47.826179933685012</v>
      </c>
      <c r="AG44" s="373"/>
      <c r="AH44" s="374">
        <v>44.550997417038367</v>
      </c>
      <c r="AI44" s="373"/>
      <c r="AJ44" s="374">
        <v>52.654659017167752</v>
      </c>
      <c r="AK44" s="373"/>
      <c r="AL44" s="374">
        <v>43.281462285408629</v>
      </c>
      <c r="AM44" s="373"/>
      <c r="AN44" s="374">
        <v>54.062986519598887</v>
      </c>
      <c r="AO44" s="373"/>
      <c r="AP44" s="374">
        <v>32.448131505719182</v>
      </c>
      <c r="AQ44" s="373"/>
      <c r="AR44" s="374">
        <v>34.502073534238029</v>
      </c>
      <c r="AS44" s="373"/>
      <c r="AT44" s="374">
        <v>48.45433155086743</v>
      </c>
      <c r="AU44" s="373"/>
      <c r="AV44" s="374">
        <v>48.30465414705148</v>
      </c>
      <c r="AW44" s="373"/>
      <c r="AX44" s="374">
        <v>48.128331131647805</v>
      </c>
      <c r="AY44" s="373"/>
      <c r="AZ44" s="374">
        <v>48.048960243311029</v>
      </c>
      <c r="BA44" s="373"/>
      <c r="BB44" s="374">
        <v>49.878598046335718</v>
      </c>
      <c r="BC44" s="373"/>
      <c r="BD44" s="374">
        <v>43.071817471703746</v>
      </c>
      <c r="BE44" s="373"/>
      <c r="BF44" s="374">
        <v>44.03196305096963</v>
      </c>
      <c r="BG44" s="373"/>
      <c r="BH44" s="374">
        <v>44.237408896772848</v>
      </c>
      <c r="BI44" s="373"/>
      <c r="BJ44" s="375">
        <v>39.620896834311111</v>
      </c>
      <c r="BK44" s="373"/>
      <c r="BL44" s="375">
        <v>41.414899133063855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802.65433704700695</v>
      </c>
      <c r="G45" s="373"/>
      <c r="H45" s="370">
        <v>811.09249791659056</v>
      </c>
      <c r="I45" s="373"/>
      <c r="J45" s="370">
        <v>793.74425028535484</v>
      </c>
      <c r="K45" s="373"/>
      <c r="L45" s="370">
        <v>827.14830580141677</v>
      </c>
      <c r="M45" s="373"/>
      <c r="N45" s="370">
        <v>776.5627744682148</v>
      </c>
      <c r="O45" s="373"/>
      <c r="P45" s="370">
        <v>627.52188650863854</v>
      </c>
      <c r="Q45" s="373"/>
      <c r="R45" s="370">
        <v>685.38428080679307</v>
      </c>
      <c r="S45" s="373"/>
      <c r="T45" s="370">
        <v>761.02182908544944</v>
      </c>
      <c r="U45" s="373"/>
      <c r="V45" s="370">
        <v>742.3727812681293</v>
      </c>
      <c r="W45" s="373"/>
      <c r="X45" s="370">
        <v>846.56490863370061</v>
      </c>
      <c r="Y45" s="373"/>
      <c r="Z45" s="370">
        <v>1006.4501149293351</v>
      </c>
      <c r="AA45" s="373"/>
      <c r="AB45" s="370">
        <v>873.62912826062586</v>
      </c>
      <c r="AC45" s="373"/>
      <c r="AD45" s="370">
        <v>933.08160814834923</v>
      </c>
      <c r="AE45" s="373"/>
      <c r="AF45" s="370">
        <v>1030.3627560850994</v>
      </c>
      <c r="AG45" s="373"/>
      <c r="AH45" s="370">
        <v>916.64471452611974</v>
      </c>
      <c r="AI45" s="373"/>
      <c r="AJ45" s="370">
        <v>812.30009320060094</v>
      </c>
      <c r="AK45" s="373"/>
      <c r="AL45" s="370">
        <v>524.54628378446682</v>
      </c>
      <c r="AM45" s="373" t="s">
        <v>746</v>
      </c>
      <c r="AN45" s="370">
        <v>530.03728272525461</v>
      </c>
      <c r="AO45" s="373"/>
      <c r="AP45" s="370">
        <v>118.62392354535916</v>
      </c>
      <c r="AQ45" s="373" t="s">
        <v>1145</v>
      </c>
      <c r="AR45" s="370">
        <v>171.50089457783392</v>
      </c>
      <c r="AS45" s="373" t="s">
        <v>570</v>
      </c>
      <c r="AT45" s="370">
        <v>261.26660459853713</v>
      </c>
      <c r="AU45" s="373" t="s">
        <v>570</v>
      </c>
      <c r="AV45" s="370">
        <v>275.97827652885053</v>
      </c>
      <c r="AW45" s="373"/>
      <c r="AX45" s="370">
        <v>276.03741966438088</v>
      </c>
      <c r="AY45" s="373"/>
      <c r="AZ45" s="370">
        <v>287.01625301726187</v>
      </c>
      <c r="BA45" s="373"/>
      <c r="BB45" s="370">
        <v>285.63718463525242</v>
      </c>
      <c r="BC45" s="373"/>
      <c r="BD45" s="370">
        <v>151.98528080908162</v>
      </c>
      <c r="BE45" s="373" t="s">
        <v>571</v>
      </c>
      <c r="BF45" s="370">
        <v>257.83618056477451</v>
      </c>
      <c r="BG45" s="373" t="s">
        <v>745</v>
      </c>
      <c r="BH45" s="370">
        <v>267.59492601241897</v>
      </c>
      <c r="BI45" s="373"/>
      <c r="BJ45" s="371">
        <v>241.11993551572732</v>
      </c>
      <c r="BK45" s="373"/>
      <c r="BL45" s="371">
        <v>256.9510161259401</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784.04392319984834</v>
      </c>
      <c r="G46" s="373"/>
      <c r="H46" s="374">
        <v>790.53219489944843</v>
      </c>
      <c r="I46" s="373"/>
      <c r="J46" s="374">
        <v>774.25454810592362</v>
      </c>
      <c r="K46" s="373"/>
      <c r="L46" s="374">
        <v>809.27210530845491</v>
      </c>
      <c r="M46" s="373"/>
      <c r="N46" s="374">
        <v>757.53401458211033</v>
      </c>
      <c r="O46" s="373"/>
      <c r="P46" s="374">
        <v>614.85417266809714</v>
      </c>
      <c r="Q46" s="373"/>
      <c r="R46" s="374">
        <v>671.16488572427079</v>
      </c>
      <c r="S46" s="373"/>
      <c r="T46" s="374">
        <v>748.49409888341052</v>
      </c>
      <c r="U46" s="373"/>
      <c r="V46" s="374">
        <v>727.51914841231394</v>
      </c>
      <c r="W46" s="373"/>
      <c r="X46" s="374">
        <v>833.96334504670665</v>
      </c>
      <c r="Y46" s="373"/>
      <c r="Z46" s="374">
        <v>990.03430999161242</v>
      </c>
      <c r="AA46" s="373"/>
      <c r="AB46" s="374">
        <v>860.56320683908746</v>
      </c>
      <c r="AC46" s="373"/>
      <c r="AD46" s="374">
        <v>919.96326386160274</v>
      </c>
      <c r="AE46" s="373"/>
      <c r="AF46" s="374">
        <v>1016.2091950094683</v>
      </c>
      <c r="AG46" s="373"/>
      <c r="AH46" s="374">
        <v>905.83544443118546</v>
      </c>
      <c r="AI46" s="373"/>
      <c r="AJ46" s="374">
        <v>798.49122247525747</v>
      </c>
      <c r="AK46" s="373"/>
      <c r="AL46" s="374">
        <v>508.39486903894095</v>
      </c>
      <c r="AM46" s="373"/>
      <c r="AN46" s="374">
        <v>517.20137734934622</v>
      </c>
      <c r="AO46" s="373"/>
      <c r="AP46" s="374">
        <v>105.12057923941363</v>
      </c>
      <c r="AQ46" s="373"/>
      <c r="AR46" s="374">
        <v>155.9813225128805</v>
      </c>
      <c r="AS46" s="373"/>
      <c r="AT46" s="374">
        <v>236.57752406110993</v>
      </c>
      <c r="AU46" s="373"/>
      <c r="AV46" s="374">
        <v>250.26345230587387</v>
      </c>
      <c r="AW46" s="373"/>
      <c r="AX46" s="374">
        <v>250.67390713125181</v>
      </c>
      <c r="AY46" s="373"/>
      <c r="AZ46" s="374">
        <v>260.49137178782297</v>
      </c>
      <c r="BA46" s="373"/>
      <c r="BB46" s="374">
        <v>258.6243976941779</v>
      </c>
      <c r="BC46" s="373"/>
      <c r="BD46" s="374">
        <v>134.81843788373939</v>
      </c>
      <c r="BE46" s="373"/>
      <c r="BF46" s="374">
        <v>232.11644812604715</v>
      </c>
      <c r="BG46" s="373"/>
      <c r="BH46" s="374">
        <v>240.48005491164417</v>
      </c>
      <c r="BI46" s="373"/>
      <c r="BJ46" s="375">
        <v>217.08649297633306</v>
      </c>
      <c r="BK46" s="373"/>
      <c r="BL46" s="375">
        <v>231.12824534475331</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0.16289629574423559</v>
      </c>
      <c r="G47" s="373"/>
      <c r="H47" s="374">
        <v>0.11365625133945936</v>
      </c>
      <c r="I47" s="373"/>
      <c r="J47" s="374">
        <v>0.20043366612405472</v>
      </c>
      <c r="K47" s="373"/>
      <c r="L47" s="374">
        <v>0.22146708736672349</v>
      </c>
      <c r="M47" s="373"/>
      <c r="N47" s="374">
        <v>0.35696677270385552</v>
      </c>
      <c r="O47" s="373"/>
      <c r="P47" s="374">
        <v>0.15047719095730888</v>
      </c>
      <c r="Q47" s="373"/>
      <c r="R47" s="374">
        <v>0.13444768353590569</v>
      </c>
      <c r="S47" s="373"/>
      <c r="T47" s="374">
        <v>0.20510257270575941</v>
      </c>
      <c r="U47" s="373"/>
      <c r="V47" s="374">
        <v>0.18870237563262646</v>
      </c>
      <c r="W47" s="373"/>
      <c r="X47" s="374">
        <v>0.19392247774454852</v>
      </c>
      <c r="Y47" s="373"/>
      <c r="Z47" s="374">
        <v>0.14219478592136311</v>
      </c>
      <c r="AA47" s="373"/>
      <c r="AB47" s="374">
        <v>0.11296527780006001</v>
      </c>
      <c r="AC47" s="373"/>
      <c r="AD47" s="374">
        <v>0.17655524445955065</v>
      </c>
      <c r="AE47" s="373"/>
      <c r="AF47" s="374">
        <v>0.11401260532042731</v>
      </c>
      <c r="AG47" s="373"/>
      <c r="AH47" s="374">
        <v>9.6263836042573353E-2</v>
      </c>
      <c r="AI47" s="373"/>
      <c r="AJ47" s="374">
        <v>0.15635813306628391</v>
      </c>
      <c r="AK47" s="373"/>
      <c r="AL47" s="374">
        <v>0.10139570276596928</v>
      </c>
      <c r="AM47" s="373"/>
      <c r="AN47" s="374">
        <v>0.12020816219357211</v>
      </c>
      <c r="AO47" s="373"/>
      <c r="AP47" s="374">
        <v>0.16306208571715133</v>
      </c>
      <c r="AQ47" s="373"/>
      <c r="AR47" s="374">
        <v>0.14118691343515921</v>
      </c>
      <c r="AS47" s="373"/>
      <c r="AT47" s="374">
        <v>0.20926104583708843</v>
      </c>
      <c r="AU47" s="373"/>
      <c r="AV47" s="374">
        <v>0.17717524598915516</v>
      </c>
      <c r="AW47" s="373"/>
      <c r="AX47" s="374">
        <v>0.1493629762230721</v>
      </c>
      <c r="AY47" s="373"/>
      <c r="AZ47" s="374">
        <v>0.2087020482995354</v>
      </c>
      <c r="BA47" s="373"/>
      <c r="BB47" s="374">
        <v>0.19057293311713469</v>
      </c>
      <c r="BC47" s="373"/>
      <c r="BD47" s="374">
        <v>0.10470681935403284</v>
      </c>
      <c r="BE47" s="373"/>
      <c r="BF47" s="374">
        <v>0.19187423520889577</v>
      </c>
      <c r="BG47" s="373"/>
      <c r="BH47" s="374">
        <v>0.22808883810615249</v>
      </c>
      <c r="BI47" s="373"/>
      <c r="BJ47" s="375">
        <v>0.23808826607383277</v>
      </c>
      <c r="BK47" s="373"/>
      <c r="BL47" s="375">
        <v>0.20073759393947491</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2.1820059368209334E-2</v>
      </c>
      <c r="G48" s="373"/>
      <c r="H48" s="374">
        <v>2.2212948144519746E-3</v>
      </c>
      <c r="I48" s="373"/>
      <c r="J48" s="374">
        <v>4.5703526724405162E-2</v>
      </c>
      <c r="K48" s="373"/>
      <c r="L48" s="374">
        <v>3.8294564510600398E-2</v>
      </c>
      <c r="M48" s="373"/>
      <c r="N48" s="374">
        <v>6.1637854988236505E-2</v>
      </c>
      <c r="O48" s="373"/>
      <c r="P48" s="374">
        <v>2.1810483641522372E-2</v>
      </c>
      <c r="Q48" s="373"/>
      <c r="R48" s="374">
        <v>2.9005001180763913E-2</v>
      </c>
      <c r="S48" s="373"/>
      <c r="T48" s="374">
        <v>2.8837355238613666E-2</v>
      </c>
      <c r="U48" s="373"/>
      <c r="V48" s="374">
        <v>4.0114604798258992E-2</v>
      </c>
      <c r="W48" s="373"/>
      <c r="X48" s="374">
        <v>4.3158066323573989E-2</v>
      </c>
      <c r="Y48" s="373"/>
      <c r="Z48" s="374">
        <v>2.4669463206343362E-3</v>
      </c>
      <c r="AA48" s="373"/>
      <c r="AB48" s="374">
        <v>6.5759413272384205E-3</v>
      </c>
      <c r="AC48" s="373"/>
      <c r="AD48" s="374">
        <v>0.85975792412965657</v>
      </c>
      <c r="AE48" s="373"/>
      <c r="AF48" s="374">
        <v>2.5387735604277092E-2</v>
      </c>
      <c r="AG48" s="373"/>
      <c r="AH48" s="374">
        <v>0.13915820619339436</v>
      </c>
      <c r="AI48" s="373"/>
      <c r="AJ48" s="374">
        <v>0.15060582716752427</v>
      </c>
      <c r="AK48" s="373"/>
      <c r="AL48" s="374">
        <v>0.24030871525102387</v>
      </c>
      <c r="AM48" s="373"/>
      <c r="AN48" s="374">
        <v>0.21321864753562558</v>
      </c>
      <c r="AO48" s="373"/>
      <c r="AP48" s="374">
        <v>3.3440027055878993E-2</v>
      </c>
      <c r="AQ48" s="373"/>
      <c r="AR48" s="374">
        <v>3.4346337488405855E-2</v>
      </c>
      <c r="AS48" s="373"/>
      <c r="AT48" s="374">
        <v>4.3670121751002045E-2</v>
      </c>
      <c r="AU48" s="373"/>
      <c r="AV48" s="374">
        <v>4.9952269790590427E-2</v>
      </c>
      <c r="AW48" s="373"/>
      <c r="AX48" s="374">
        <v>5.24240173875299E-2</v>
      </c>
      <c r="AY48" s="373"/>
      <c r="AZ48" s="374">
        <v>5.5629731142040333E-2</v>
      </c>
      <c r="BA48" s="373"/>
      <c r="BB48" s="374">
        <v>8.242782544123968E-2</v>
      </c>
      <c r="BC48" s="373"/>
      <c r="BD48" s="374">
        <v>7.6101916588935198E-2</v>
      </c>
      <c r="BE48" s="373"/>
      <c r="BF48" s="374">
        <v>6.4706603180628E-2</v>
      </c>
      <c r="BG48" s="373"/>
      <c r="BH48" s="374">
        <v>5.96089803638803E-2</v>
      </c>
      <c r="BI48" s="373"/>
      <c r="BJ48" s="375">
        <v>6.124396224910704E-2</v>
      </c>
      <c r="BK48" s="373"/>
      <c r="BL48" s="375">
        <v>4.9819014775897931E-2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11.010884612889525</v>
      </c>
      <c r="G49" s="373"/>
      <c r="H49" s="374">
        <v>12.624636523987197</v>
      </c>
      <c r="I49" s="373"/>
      <c r="J49" s="374">
        <v>11.163287641056568</v>
      </c>
      <c r="K49" s="373"/>
      <c r="L49" s="374">
        <v>8.93442372940296</v>
      </c>
      <c r="M49" s="373"/>
      <c r="N49" s="374">
        <v>10.120641838046136</v>
      </c>
      <c r="O49" s="373"/>
      <c r="P49" s="374">
        <v>6.2557465319720666</v>
      </c>
      <c r="Q49" s="373"/>
      <c r="R49" s="374">
        <v>7.2671989140738482</v>
      </c>
      <c r="S49" s="373"/>
      <c r="T49" s="374">
        <v>5.2124973927271645</v>
      </c>
      <c r="U49" s="373"/>
      <c r="V49" s="374">
        <v>7.4556677011882524</v>
      </c>
      <c r="W49" s="373"/>
      <c r="X49" s="374">
        <v>5.3549835524582914</v>
      </c>
      <c r="Y49" s="373"/>
      <c r="Z49" s="374">
        <v>7.4315277741316992</v>
      </c>
      <c r="AA49" s="373"/>
      <c r="AB49" s="374">
        <v>5.8904777288896168</v>
      </c>
      <c r="AC49" s="373"/>
      <c r="AD49" s="374">
        <v>6.4641421518655555</v>
      </c>
      <c r="AE49" s="373"/>
      <c r="AF49" s="374">
        <v>7.9433425804540763</v>
      </c>
      <c r="AG49" s="373"/>
      <c r="AH49" s="374">
        <v>5.0484609232589284</v>
      </c>
      <c r="AI49" s="373"/>
      <c r="AJ49" s="374">
        <v>8.0633732341212649</v>
      </c>
      <c r="AK49" s="373"/>
      <c r="AL49" s="374">
        <v>11.891097820028952</v>
      </c>
      <c r="AM49" s="373"/>
      <c r="AN49" s="374">
        <v>8.7337959634216258</v>
      </c>
      <c r="AO49" s="373"/>
      <c r="AP49" s="374">
        <v>11.880959616413762</v>
      </c>
      <c r="AQ49" s="373"/>
      <c r="AR49" s="374">
        <v>13.630809148704573</v>
      </c>
      <c r="AS49" s="373"/>
      <c r="AT49" s="374">
        <v>21.998008217938583</v>
      </c>
      <c r="AU49" s="373"/>
      <c r="AV49" s="374">
        <v>22.803526853570453</v>
      </c>
      <c r="AW49" s="373"/>
      <c r="AX49" s="374">
        <v>22.343353314379012</v>
      </c>
      <c r="AY49" s="373"/>
      <c r="AZ49" s="374">
        <v>22.495170370897608</v>
      </c>
      <c r="BA49" s="373"/>
      <c r="BB49" s="374">
        <v>22.108682750315076</v>
      </c>
      <c r="BC49" s="373"/>
      <c r="BD49" s="374">
        <v>13.792928841881416</v>
      </c>
      <c r="BE49" s="373"/>
      <c r="BF49" s="374">
        <v>21.517505974193554</v>
      </c>
      <c r="BG49" s="373"/>
      <c r="BH49" s="374">
        <v>22.32347294197989</v>
      </c>
      <c r="BI49" s="373"/>
      <c r="BJ49" s="375">
        <v>20.174255114154384</v>
      </c>
      <c r="BK49" s="373"/>
      <c r="BL49" s="375">
        <v>21.093280435075908</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7.4148128791566359</v>
      </c>
      <c r="G50" s="373"/>
      <c r="H50" s="374">
        <v>7.8197889470009843</v>
      </c>
      <c r="I50" s="373"/>
      <c r="J50" s="374">
        <v>8.0802773455263264</v>
      </c>
      <c r="K50" s="373"/>
      <c r="L50" s="374">
        <v>8.6820151116816024</v>
      </c>
      <c r="M50" s="373"/>
      <c r="N50" s="374">
        <v>8.4895134203662543</v>
      </c>
      <c r="O50" s="373"/>
      <c r="P50" s="374">
        <v>6.2396796339706144</v>
      </c>
      <c r="Q50" s="373"/>
      <c r="R50" s="374">
        <v>6.78874348373171</v>
      </c>
      <c r="S50" s="373"/>
      <c r="T50" s="374">
        <v>7.081292881367375</v>
      </c>
      <c r="U50" s="373"/>
      <c r="V50" s="374">
        <v>7.169148174196172</v>
      </c>
      <c r="W50" s="373"/>
      <c r="X50" s="374">
        <v>7.0094994904675492</v>
      </c>
      <c r="Y50" s="373"/>
      <c r="Z50" s="374">
        <v>8.8396154313489905</v>
      </c>
      <c r="AA50" s="373"/>
      <c r="AB50" s="374">
        <v>7.0559024735214386</v>
      </c>
      <c r="AC50" s="373"/>
      <c r="AD50" s="374">
        <v>5.6178889662917451</v>
      </c>
      <c r="AE50" s="373"/>
      <c r="AF50" s="374">
        <v>6.0708181542522981</v>
      </c>
      <c r="AG50" s="373"/>
      <c r="AH50" s="374">
        <v>5.5253871294392898</v>
      </c>
      <c r="AI50" s="373"/>
      <c r="AJ50" s="374">
        <v>5.438533530988316</v>
      </c>
      <c r="AK50" s="373"/>
      <c r="AL50" s="374">
        <v>3.9186125074799114</v>
      </c>
      <c r="AM50" s="373"/>
      <c r="AN50" s="374">
        <v>3.7686826027575653</v>
      </c>
      <c r="AO50" s="373"/>
      <c r="AP50" s="374">
        <v>1.4258825767587313</v>
      </c>
      <c r="AQ50" s="373"/>
      <c r="AR50" s="374">
        <v>1.7132296653252861</v>
      </c>
      <c r="AS50" s="373"/>
      <c r="AT50" s="374">
        <v>2.438141151900556</v>
      </c>
      <c r="AU50" s="373"/>
      <c r="AV50" s="374">
        <v>2.6841698536264378</v>
      </c>
      <c r="AW50" s="373"/>
      <c r="AX50" s="374">
        <v>2.8183722251394543</v>
      </c>
      <c r="AY50" s="373"/>
      <c r="AZ50" s="374">
        <v>3.7653790790996973</v>
      </c>
      <c r="BA50" s="373"/>
      <c r="BB50" s="374">
        <v>4.6311034322010061</v>
      </c>
      <c r="BC50" s="373"/>
      <c r="BD50" s="374">
        <v>3.1931053475178763</v>
      </c>
      <c r="BE50" s="373"/>
      <c r="BF50" s="374">
        <v>3.9456456261442772</v>
      </c>
      <c r="BG50" s="373"/>
      <c r="BH50" s="374">
        <v>4.5037003403249019</v>
      </c>
      <c r="BI50" s="373"/>
      <c r="BJ50" s="375">
        <v>3.559855196916927</v>
      </c>
      <c r="BK50" s="373"/>
      <c r="BL50" s="375">
        <v>4.4789337373955229</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7.2262110290036929</v>
      </c>
      <c r="G51" s="373"/>
      <c r="H51" s="370">
        <v>6.9447877668142164</v>
      </c>
      <c r="I51" s="373"/>
      <c r="J51" s="370">
        <v>7.5360083233694679</v>
      </c>
      <c r="K51" s="373"/>
      <c r="L51" s="370">
        <v>8.0883061294490908</v>
      </c>
      <c r="M51" s="373"/>
      <c r="N51" s="370">
        <v>7.6676422809994449</v>
      </c>
      <c r="O51" s="373"/>
      <c r="P51" s="370">
        <v>6.3955684873911141</v>
      </c>
      <c r="Q51" s="373"/>
      <c r="R51" s="370">
        <v>7.7014008260319686</v>
      </c>
      <c r="S51" s="373"/>
      <c r="T51" s="370">
        <v>7.4530749270783785</v>
      </c>
      <c r="U51" s="373"/>
      <c r="V51" s="370">
        <v>6.8669558809432401</v>
      </c>
      <c r="W51" s="373"/>
      <c r="X51" s="370">
        <v>7.184388958768861</v>
      </c>
      <c r="Y51" s="373"/>
      <c r="Z51" s="370">
        <v>9.0365781343990399</v>
      </c>
      <c r="AA51" s="373"/>
      <c r="AB51" s="370">
        <v>7.688054723134444</v>
      </c>
      <c r="AC51" s="373"/>
      <c r="AD51" s="370">
        <v>7.0983247465054546</v>
      </c>
      <c r="AE51" s="373"/>
      <c r="AF51" s="370">
        <v>7.2390819565540809</v>
      </c>
      <c r="AG51" s="373"/>
      <c r="AH51" s="370">
        <v>6.2655165063704841</v>
      </c>
      <c r="AI51" s="373"/>
      <c r="AJ51" s="370">
        <v>7.9766464270262762</v>
      </c>
      <c r="AK51" s="373"/>
      <c r="AL51" s="370">
        <v>6.7794456991154153</v>
      </c>
      <c r="AM51" s="373"/>
      <c r="AN51" s="370">
        <v>8.6484382038202678</v>
      </c>
      <c r="AO51" s="373"/>
      <c r="AP51" s="370">
        <v>7.7499589040647576</v>
      </c>
      <c r="AQ51" s="373"/>
      <c r="AR51" s="370">
        <v>7.9993872719742729</v>
      </c>
      <c r="AS51" s="373"/>
      <c r="AT51" s="370">
        <v>10.813049871885296</v>
      </c>
      <c r="AU51" s="373"/>
      <c r="AV51" s="370">
        <v>10.5535271593271</v>
      </c>
      <c r="AW51" s="373"/>
      <c r="AX51" s="370">
        <v>10.69949292251</v>
      </c>
      <c r="AY51" s="373"/>
      <c r="AZ51" s="370">
        <v>10.772536469900594</v>
      </c>
      <c r="BA51" s="373"/>
      <c r="BB51" s="370">
        <v>11.210224907919949</v>
      </c>
      <c r="BC51" s="373"/>
      <c r="BD51" s="370">
        <v>10.672560372679492</v>
      </c>
      <c r="BE51" s="373"/>
      <c r="BF51" s="370">
        <v>10.01402913611776</v>
      </c>
      <c r="BG51" s="373"/>
      <c r="BH51" s="370">
        <v>10.144342443207794</v>
      </c>
      <c r="BI51" s="373"/>
      <c r="BJ51" s="371">
        <v>9.4460520286942771</v>
      </c>
      <c r="BK51" s="373"/>
      <c r="BL51" s="371">
        <v>10.290515791259617</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14.964256234690049</v>
      </c>
      <c r="G52" s="373"/>
      <c r="H52" s="370">
        <v>18.017944906149907</v>
      </c>
      <c r="I52" s="373"/>
      <c r="J52" s="370">
        <v>17.454358856305454</v>
      </c>
      <c r="K52" s="373"/>
      <c r="L52" s="370">
        <v>17.066649559990697</v>
      </c>
      <c r="M52" s="373"/>
      <c r="N52" s="370">
        <v>18.11932416552586</v>
      </c>
      <c r="O52" s="373"/>
      <c r="P52" s="370">
        <v>12.582768352602741</v>
      </c>
      <c r="Q52" s="373"/>
      <c r="R52" s="370">
        <v>14.617243128328505</v>
      </c>
      <c r="S52" s="373"/>
      <c r="T52" s="370">
        <v>15.345277690054219</v>
      </c>
      <c r="U52" s="373"/>
      <c r="V52" s="370">
        <v>15.499220097541194</v>
      </c>
      <c r="W52" s="373"/>
      <c r="X52" s="370">
        <v>15.966286379438568</v>
      </c>
      <c r="Y52" s="373"/>
      <c r="Z52" s="370">
        <v>20.465813426497636</v>
      </c>
      <c r="AA52" s="373"/>
      <c r="AB52" s="370">
        <v>17.827373759345789</v>
      </c>
      <c r="AC52" s="373"/>
      <c r="AD52" s="370">
        <v>20.82573617770106</v>
      </c>
      <c r="AE52" s="373"/>
      <c r="AF52" s="370">
        <v>19.637316095620449</v>
      </c>
      <c r="AG52" s="373"/>
      <c r="AH52" s="370">
        <v>20.996365237833743</v>
      </c>
      <c r="AI52" s="373"/>
      <c r="AJ52" s="370">
        <v>28.792117438409477</v>
      </c>
      <c r="AK52" s="373"/>
      <c r="AL52" s="370">
        <v>25.607205347463594</v>
      </c>
      <c r="AM52" s="373"/>
      <c r="AN52" s="370">
        <v>29.90635937644084</v>
      </c>
      <c r="AO52" s="373"/>
      <c r="AP52" s="370">
        <v>5.7957252576526752</v>
      </c>
      <c r="AQ52" s="373"/>
      <c r="AR52" s="370">
        <v>6.5990059878623937</v>
      </c>
      <c r="AS52" s="373"/>
      <c r="AT52" s="370">
        <v>8.7834180780071627</v>
      </c>
      <c r="AU52" s="373"/>
      <c r="AV52" s="370">
        <v>9.2449155208578109</v>
      </c>
      <c r="AW52" s="373"/>
      <c r="AX52" s="370">
        <v>9.7007629186481239</v>
      </c>
      <c r="AY52" s="373"/>
      <c r="AZ52" s="370">
        <v>10.320356220671407</v>
      </c>
      <c r="BA52" s="373"/>
      <c r="BB52" s="370">
        <v>11.309222129344882</v>
      </c>
      <c r="BC52" s="373"/>
      <c r="BD52" s="370">
        <v>11.508243519686985</v>
      </c>
      <c r="BE52" s="373"/>
      <c r="BF52" s="370">
        <v>10.598377418240741</v>
      </c>
      <c r="BG52" s="373"/>
      <c r="BH52" s="370">
        <v>10.350716771315701</v>
      </c>
      <c r="BI52" s="373"/>
      <c r="BJ52" s="371">
        <v>9.5650529774891115</v>
      </c>
      <c r="BK52" s="373"/>
      <c r="BL52" s="371">
        <v>10.627136953133052</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9"/>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1.4194967573300938</v>
      </c>
      <c r="G54" s="373"/>
      <c r="H54" s="374">
        <v>1.9527690799121638</v>
      </c>
      <c r="I54" s="373"/>
      <c r="J54" s="374">
        <v>1.5330659791206718</v>
      </c>
      <c r="K54" s="373"/>
      <c r="L54" s="374">
        <v>1.3648444191292863</v>
      </c>
      <c r="M54" s="373"/>
      <c r="N54" s="374">
        <v>1.5891093491298718</v>
      </c>
      <c r="O54" s="373"/>
      <c r="P54" s="374">
        <v>1.3001928433083463</v>
      </c>
      <c r="Q54" s="373"/>
      <c r="R54" s="374">
        <v>1.3664270359665838</v>
      </c>
      <c r="S54" s="373"/>
      <c r="T54" s="374">
        <v>1.686215572560537</v>
      </c>
      <c r="U54" s="373"/>
      <c r="V54" s="374">
        <v>1.8280445892732691</v>
      </c>
      <c r="W54" s="373"/>
      <c r="X54" s="374">
        <v>1.76297322564827</v>
      </c>
      <c r="Y54" s="373"/>
      <c r="Z54" s="374">
        <v>2.2856401949862812</v>
      </c>
      <c r="AA54" s="373"/>
      <c r="AB54" s="374">
        <v>2.18843407986552</v>
      </c>
      <c r="AC54" s="373"/>
      <c r="AD54" s="374">
        <v>2.1737041546419804</v>
      </c>
      <c r="AE54" s="373"/>
      <c r="AF54" s="374">
        <v>2.5391717706629024</v>
      </c>
      <c r="AG54" s="373"/>
      <c r="AH54" s="374">
        <v>2.0427408525205326</v>
      </c>
      <c r="AI54" s="373"/>
      <c r="AJ54" s="374">
        <v>3.0241478119678802</v>
      </c>
      <c r="AK54" s="373"/>
      <c r="AL54" s="374">
        <v>2.2832628015438554</v>
      </c>
      <c r="AM54" s="373"/>
      <c r="AN54" s="374">
        <v>2.6389030518337235</v>
      </c>
      <c r="AO54" s="373"/>
      <c r="AP54" s="374">
        <v>0.6940466058880489</v>
      </c>
      <c r="AQ54" s="373"/>
      <c r="AR54" s="374">
        <v>0.72723901354622122</v>
      </c>
      <c r="AS54" s="373"/>
      <c r="AT54" s="374">
        <v>0.94877666725212961</v>
      </c>
      <c r="AU54" s="373"/>
      <c r="AV54" s="374">
        <v>0.9469375201399457</v>
      </c>
      <c r="AW54" s="373"/>
      <c r="AX54" s="374">
        <v>0.97440074201735349</v>
      </c>
      <c r="AY54" s="373"/>
      <c r="AZ54" s="374">
        <v>1.0029150682182189</v>
      </c>
      <c r="BA54" s="373"/>
      <c r="BB54" s="374">
        <v>1.0339488822909846</v>
      </c>
      <c r="BC54" s="373"/>
      <c r="BD54" s="374">
        <v>1.0126636213245837</v>
      </c>
      <c r="BE54" s="373"/>
      <c r="BF54" s="374">
        <v>0.90806612469867543</v>
      </c>
      <c r="BG54" s="373"/>
      <c r="BH54" s="374">
        <v>0.91042191780180215</v>
      </c>
      <c r="BI54" s="373"/>
      <c r="BJ54" s="375">
        <v>0.93830520798644834</v>
      </c>
      <c r="BK54" s="373"/>
      <c r="BL54" s="375">
        <v>0.96025723343877933</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0.95224154366813663</v>
      </c>
      <c r="G55" s="373"/>
      <c r="H55" s="374">
        <v>1.2116160396131963</v>
      </c>
      <c r="I55" s="373"/>
      <c r="J55" s="374">
        <v>1.4578146834705017</v>
      </c>
      <c r="K55" s="373"/>
      <c r="L55" s="374">
        <v>1.3527502629750088</v>
      </c>
      <c r="M55" s="373"/>
      <c r="N55" s="374">
        <v>1.8802881304646741</v>
      </c>
      <c r="O55" s="373"/>
      <c r="P55" s="374">
        <v>1.0321579900344293</v>
      </c>
      <c r="Q55" s="373"/>
      <c r="R55" s="374">
        <v>1.1282045372076894</v>
      </c>
      <c r="S55" s="373"/>
      <c r="T55" s="374">
        <v>1.1771206665564051</v>
      </c>
      <c r="U55" s="373"/>
      <c r="V55" s="374">
        <v>0.84091199221246693</v>
      </c>
      <c r="W55" s="373"/>
      <c r="X55" s="374">
        <v>0.79555747754672257</v>
      </c>
      <c r="Y55" s="373"/>
      <c r="Z55" s="374">
        <v>0.88603268572990601</v>
      </c>
      <c r="AA55" s="373"/>
      <c r="AB55" s="374">
        <v>1.1803653691029081</v>
      </c>
      <c r="AC55" s="373"/>
      <c r="AD55" s="374">
        <v>1.8435471256984661</v>
      </c>
      <c r="AE55" s="373"/>
      <c r="AF55" s="374">
        <v>1.3104827467715503</v>
      </c>
      <c r="AG55" s="373"/>
      <c r="AH55" s="374">
        <v>1.7178307750812418</v>
      </c>
      <c r="AI55" s="373"/>
      <c r="AJ55" s="374">
        <v>2.0120536516444782</v>
      </c>
      <c r="AK55" s="373"/>
      <c r="AL55" s="374">
        <v>1.3860288851651301</v>
      </c>
      <c r="AM55" s="373"/>
      <c r="AN55" s="374">
        <v>1.7311003215738663</v>
      </c>
      <c r="AO55" s="373"/>
      <c r="AP55" s="374">
        <v>0.74852214676523621</v>
      </c>
      <c r="AQ55" s="373"/>
      <c r="AR55" s="374">
        <v>0.79790109737439641</v>
      </c>
      <c r="AS55" s="373"/>
      <c r="AT55" s="374">
        <v>1.0275611081786034</v>
      </c>
      <c r="AU55" s="373"/>
      <c r="AV55" s="374">
        <v>1.0175937862974374</v>
      </c>
      <c r="AW55" s="373"/>
      <c r="AX55" s="374">
        <v>1.0862020415064595</v>
      </c>
      <c r="AY55" s="373"/>
      <c r="AZ55" s="374">
        <v>1.1182845773909802</v>
      </c>
      <c r="BA55" s="373"/>
      <c r="BB55" s="374">
        <v>1.167528479573674</v>
      </c>
      <c r="BC55" s="373"/>
      <c r="BD55" s="374">
        <v>1.1834939784182441</v>
      </c>
      <c r="BE55" s="373"/>
      <c r="BF55" s="374">
        <v>1.0554062858856439</v>
      </c>
      <c r="BG55" s="373"/>
      <c r="BH55" s="374">
        <v>1.0710691341893943</v>
      </c>
      <c r="BI55" s="373"/>
      <c r="BJ55" s="375">
        <v>0.98843916409918853</v>
      </c>
      <c r="BK55" s="373"/>
      <c r="BL55" s="375">
        <v>1.04920248754158</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8.9934035507523156</v>
      </c>
      <c r="G56" s="373"/>
      <c r="H56" s="378">
        <v>9.9290404862165715</v>
      </c>
      <c r="I56" s="373"/>
      <c r="J56" s="378">
        <v>9.9096102034939157</v>
      </c>
      <c r="K56" s="373"/>
      <c r="L56" s="378">
        <v>10.970155516689974</v>
      </c>
      <c r="M56" s="373"/>
      <c r="N56" s="378">
        <v>10.580047719520891</v>
      </c>
      <c r="O56" s="373"/>
      <c r="P56" s="378">
        <v>7.1870970252055599</v>
      </c>
      <c r="Q56" s="373"/>
      <c r="R56" s="378">
        <v>8.3425055533053118</v>
      </c>
      <c r="S56" s="373"/>
      <c r="T56" s="378">
        <v>9.3951529260124715</v>
      </c>
      <c r="U56" s="373"/>
      <c r="V56" s="378">
        <v>9.5696998435007998</v>
      </c>
      <c r="W56" s="373"/>
      <c r="X56" s="378">
        <v>9.6904422714432261</v>
      </c>
      <c r="Y56" s="373"/>
      <c r="Z56" s="378">
        <v>12.811305310139499</v>
      </c>
      <c r="AA56" s="373"/>
      <c r="AB56" s="378">
        <v>9.835411291453779</v>
      </c>
      <c r="AC56" s="373"/>
      <c r="AD56" s="378">
        <v>10.259893423842145</v>
      </c>
      <c r="AE56" s="373"/>
      <c r="AF56" s="378">
        <v>9.1630677912462879</v>
      </c>
      <c r="AG56" s="373"/>
      <c r="AH56" s="378">
        <v>8.9036398503374219</v>
      </c>
      <c r="AI56" s="373"/>
      <c r="AJ56" s="378">
        <v>11.995538745662486</v>
      </c>
      <c r="AK56" s="373"/>
      <c r="AL56" s="378">
        <v>9.9039471004304183</v>
      </c>
      <c r="AM56" s="373"/>
      <c r="AN56" s="378">
        <v>10.842595005933171</v>
      </c>
      <c r="AO56" s="373"/>
      <c r="AP56" s="378">
        <v>0.59764663075209301</v>
      </c>
      <c r="AQ56" s="373"/>
      <c r="AR56" s="378">
        <v>0.72429609666363637</v>
      </c>
      <c r="AS56" s="373"/>
      <c r="AT56" s="378">
        <v>0.97998540893147945</v>
      </c>
      <c r="AU56" s="373"/>
      <c r="AV56" s="378">
        <v>1.0211191103697517</v>
      </c>
      <c r="AW56" s="373"/>
      <c r="AX56" s="378">
        <v>1.0122522604037414</v>
      </c>
      <c r="AY56" s="373"/>
      <c r="AZ56" s="378">
        <v>1.0723226201652154</v>
      </c>
      <c r="BA56" s="373"/>
      <c r="BB56" s="378">
        <v>1.198535010324391</v>
      </c>
      <c r="BC56" s="373"/>
      <c r="BD56" s="378">
        <v>1.2119139821903488</v>
      </c>
      <c r="BE56" s="373"/>
      <c r="BF56" s="378">
        <v>0.99956574100947881</v>
      </c>
      <c r="BG56" s="373"/>
      <c r="BH56" s="378">
        <v>0.94741808799879546</v>
      </c>
      <c r="BI56" s="373"/>
      <c r="BJ56" s="379">
        <v>0.80665478367881704</v>
      </c>
      <c r="BK56" s="373"/>
      <c r="BL56" s="379">
        <v>0.88038263064155253</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3.5991143829395029</v>
      </c>
      <c r="G57" s="373"/>
      <c r="H57" s="378">
        <v>4.9245193004079741</v>
      </c>
      <c r="I57" s="373"/>
      <c r="J57" s="378">
        <v>4.5538679902203665</v>
      </c>
      <c r="K57" s="373"/>
      <c r="L57" s="378">
        <v>3.3788993611964289</v>
      </c>
      <c r="M57" s="373"/>
      <c r="N57" s="378">
        <v>4.0698789664104247</v>
      </c>
      <c r="O57" s="373"/>
      <c r="P57" s="378">
        <v>3.0633204940544054</v>
      </c>
      <c r="Q57" s="373"/>
      <c r="R57" s="378">
        <v>3.7801060018489188</v>
      </c>
      <c r="S57" s="373"/>
      <c r="T57" s="378">
        <v>3.0867885249248062</v>
      </c>
      <c r="U57" s="373"/>
      <c r="V57" s="378">
        <v>3.260563672554659</v>
      </c>
      <c r="W57" s="373"/>
      <c r="X57" s="378">
        <v>3.7173134048003487</v>
      </c>
      <c r="Y57" s="373"/>
      <c r="Z57" s="378">
        <v>4.4828352356419501</v>
      </c>
      <c r="AA57" s="373"/>
      <c r="AB57" s="378">
        <v>4.6231630189235826</v>
      </c>
      <c r="AC57" s="373"/>
      <c r="AD57" s="378">
        <v>6.5485914735184672</v>
      </c>
      <c r="AE57" s="373"/>
      <c r="AF57" s="378">
        <v>6.6245937869397098</v>
      </c>
      <c r="AG57" s="373"/>
      <c r="AH57" s="378">
        <v>8.3321537598945454</v>
      </c>
      <c r="AI57" s="373"/>
      <c r="AJ57" s="378">
        <v>11.760377229134631</v>
      </c>
      <c r="AK57" s="373"/>
      <c r="AL57" s="378">
        <v>12.03396656032419</v>
      </c>
      <c r="AM57" s="373"/>
      <c r="AN57" s="378">
        <v>14.69376099710008</v>
      </c>
      <c r="AO57" s="373"/>
      <c r="AP57" s="378">
        <v>3.7555098742472972</v>
      </c>
      <c r="AQ57" s="373"/>
      <c r="AR57" s="378">
        <v>4.3495697802781397</v>
      </c>
      <c r="AS57" s="373"/>
      <c r="AT57" s="378">
        <v>5.8270948936449498</v>
      </c>
      <c r="AU57" s="373"/>
      <c r="AV57" s="378">
        <v>6.2592651040506757</v>
      </c>
      <c r="AW57" s="373"/>
      <c r="AX57" s="378">
        <v>6.6279078747205693</v>
      </c>
      <c r="AY57" s="373"/>
      <c r="AZ57" s="378">
        <v>7.126833954896993</v>
      </c>
      <c r="BA57" s="373"/>
      <c r="BB57" s="378">
        <v>7.9092097571558311</v>
      </c>
      <c r="BC57" s="373"/>
      <c r="BD57" s="378">
        <v>8.1001719377538084</v>
      </c>
      <c r="BE57" s="373"/>
      <c r="BF57" s="378">
        <v>7.6353392666469437</v>
      </c>
      <c r="BG57" s="373"/>
      <c r="BH57" s="378">
        <v>7.4218076313257093</v>
      </c>
      <c r="BI57" s="373"/>
      <c r="BJ57" s="379">
        <v>6.8316538217246574</v>
      </c>
      <c r="BK57" s="373"/>
      <c r="BL57" s="379">
        <v>7.7372946015111399</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43.387227264939199</v>
      </c>
      <c r="G58" s="373"/>
      <c r="H58" s="370">
        <v>23.847450912153992</v>
      </c>
      <c r="I58" s="373"/>
      <c r="J58" s="370">
        <v>23.399221849639144</v>
      </c>
      <c r="K58" s="373"/>
      <c r="L58" s="370">
        <v>20.404400373027499</v>
      </c>
      <c r="M58" s="373"/>
      <c r="N58" s="370">
        <v>20.419950781833133</v>
      </c>
      <c r="O58" s="373"/>
      <c r="P58" s="370">
        <v>11.161742196087006</v>
      </c>
      <c r="Q58" s="373"/>
      <c r="R58" s="370">
        <v>11.592166867916646</v>
      </c>
      <c r="S58" s="373"/>
      <c r="T58" s="370">
        <v>18.09307192628108</v>
      </c>
      <c r="U58" s="373"/>
      <c r="V58" s="370">
        <v>16.833971103778776</v>
      </c>
      <c r="W58" s="373"/>
      <c r="X58" s="370">
        <v>17.019379328691237</v>
      </c>
      <c r="Y58" s="373"/>
      <c r="Z58" s="370">
        <v>23.182486642117809</v>
      </c>
      <c r="AA58" s="373"/>
      <c r="AB58" s="370">
        <v>18.603572869804896</v>
      </c>
      <c r="AC58" s="373"/>
      <c r="AD58" s="370">
        <v>19.426709027336386</v>
      </c>
      <c r="AE58" s="373"/>
      <c r="AF58" s="370">
        <v>17.423184976397497</v>
      </c>
      <c r="AG58" s="373"/>
      <c r="AH58" s="370">
        <v>17.998049536188514</v>
      </c>
      <c r="AI58" s="373"/>
      <c r="AJ58" s="370">
        <v>25.821369067872034</v>
      </c>
      <c r="AK58" s="373"/>
      <c r="AL58" s="370">
        <v>23.246696773276135</v>
      </c>
      <c r="AM58" s="373"/>
      <c r="AN58" s="370">
        <v>23.811055546908374</v>
      </c>
      <c r="AO58" s="373"/>
      <c r="AP58" s="370">
        <v>1.019887016547826</v>
      </c>
      <c r="AQ58" s="373"/>
      <c r="AR58" s="370">
        <v>1.5707855041658667</v>
      </c>
      <c r="AS58" s="373"/>
      <c r="AT58" s="370">
        <v>2.2435032018283168</v>
      </c>
      <c r="AU58" s="373"/>
      <c r="AV58" s="370">
        <v>4.0204530187160383</v>
      </c>
      <c r="AW58" s="373"/>
      <c r="AX58" s="370">
        <v>6.2799217620412415</v>
      </c>
      <c r="AY58" s="373"/>
      <c r="AZ58" s="370">
        <v>7.3859520682468522</v>
      </c>
      <c r="BA58" s="373"/>
      <c r="BB58" s="370">
        <v>11.49070992832266</v>
      </c>
      <c r="BC58" s="373"/>
      <c r="BD58" s="370">
        <v>9.9359429167232562</v>
      </c>
      <c r="BE58" s="373"/>
      <c r="BF58" s="370">
        <v>7.9468622195734007</v>
      </c>
      <c r="BG58" s="373"/>
      <c r="BH58" s="370">
        <v>8.4113635403472387</v>
      </c>
      <c r="BI58" s="373"/>
      <c r="BJ58" s="371">
        <v>6.6053555618899731</v>
      </c>
      <c r="BK58" s="373"/>
      <c r="BL58" s="371">
        <v>6.9299711686169676</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31.723852489651925</v>
      </c>
      <c r="G59" s="373"/>
      <c r="H59" s="374">
        <v>18.595106769431695</v>
      </c>
      <c r="I59" s="373"/>
      <c r="J59" s="374">
        <v>17.608915939388673</v>
      </c>
      <c r="K59" s="373"/>
      <c r="L59" s="374">
        <v>12.485537175855164</v>
      </c>
      <c r="M59" s="373"/>
      <c r="N59" s="374">
        <v>10.222330519822554</v>
      </c>
      <c r="O59" s="373"/>
      <c r="P59" s="374">
        <v>5.8162804327645876</v>
      </c>
      <c r="Q59" s="373"/>
      <c r="R59" s="374">
        <v>6.5747148402994862</v>
      </c>
      <c r="S59" s="373"/>
      <c r="T59" s="374">
        <v>11.553973087807545</v>
      </c>
      <c r="U59" s="373"/>
      <c r="V59" s="374">
        <v>11.201716857022404</v>
      </c>
      <c r="W59" s="373"/>
      <c r="X59" s="374">
        <v>11.091458004751923</v>
      </c>
      <c r="Y59" s="373"/>
      <c r="Z59" s="374">
        <v>16.747210470111082</v>
      </c>
      <c r="AA59" s="373"/>
      <c r="AB59" s="374">
        <v>14.145241219968847</v>
      </c>
      <c r="AC59" s="373"/>
      <c r="AD59" s="374">
        <v>13.516720160092136</v>
      </c>
      <c r="AE59" s="373"/>
      <c r="AF59" s="374">
        <v>9.706629180457238</v>
      </c>
      <c r="AG59" s="373"/>
      <c r="AH59" s="374">
        <v>12.96793914561443</v>
      </c>
      <c r="AI59" s="373"/>
      <c r="AJ59" s="374">
        <v>19.6736182854177</v>
      </c>
      <c r="AK59" s="373"/>
      <c r="AL59" s="374">
        <v>16.628355436212932</v>
      </c>
      <c r="AM59" s="373"/>
      <c r="AN59" s="374">
        <v>18.71877788684878</v>
      </c>
      <c r="AO59" s="373"/>
      <c r="AP59" s="374">
        <v>0.44195437241826663</v>
      </c>
      <c r="AQ59" s="373"/>
      <c r="AR59" s="374">
        <v>0.88096122589976233</v>
      </c>
      <c r="AS59" s="373"/>
      <c r="AT59" s="374">
        <v>1.3389317490190944</v>
      </c>
      <c r="AU59" s="373"/>
      <c r="AV59" s="374">
        <v>3.0365030106153537</v>
      </c>
      <c r="AW59" s="373"/>
      <c r="AX59" s="374">
        <v>5.2697983239108606</v>
      </c>
      <c r="AY59" s="373"/>
      <c r="AZ59" s="374">
        <v>6.3737827628528851</v>
      </c>
      <c r="BA59" s="373"/>
      <c r="BB59" s="374">
        <v>10.130924111768525</v>
      </c>
      <c r="BC59" s="373"/>
      <c r="BD59" s="374">
        <v>8.548516458546036</v>
      </c>
      <c r="BE59" s="373"/>
      <c r="BF59" s="374">
        <v>6.868694602505041</v>
      </c>
      <c r="BG59" s="373"/>
      <c r="BH59" s="374">
        <v>7.3628660355345099</v>
      </c>
      <c r="BI59" s="373"/>
      <c r="BJ59" s="375">
        <v>5.6317369212512505</v>
      </c>
      <c r="BK59" s="373"/>
      <c r="BL59" s="375">
        <v>5.8734193466131437</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9.7667390158256815</v>
      </c>
      <c r="G60" s="373"/>
      <c r="H60" s="374">
        <v>4.1484531738902675</v>
      </c>
      <c r="I60" s="373"/>
      <c r="J60" s="374">
        <v>5.0248836368503547</v>
      </c>
      <c r="K60" s="373"/>
      <c r="L60" s="374">
        <v>7.2669123846174823</v>
      </c>
      <c r="M60" s="373"/>
      <c r="N60" s="374">
        <v>9.2113227225043257</v>
      </c>
      <c r="O60" s="373"/>
      <c r="P60" s="374">
        <v>4.9624151443681814</v>
      </c>
      <c r="Q60" s="373"/>
      <c r="R60" s="374">
        <v>4.6928604474518023</v>
      </c>
      <c r="S60" s="373"/>
      <c r="T60" s="374">
        <v>5.8507420274031094</v>
      </c>
      <c r="U60" s="373"/>
      <c r="V60" s="374">
        <v>5.1624221713743133</v>
      </c>
      <c r="W60" s="373"/>
      <c r="X60" s="374">
        <v>5.3243685570356432</v>
      </c>
      <c r="Y60" s="373"/>
      <c r="Z60" s="374">
        <v>5.1200977495501521</v>
      </c>
      <c r="AA60" s="373"/>
      <c r="AB60" s="374">
        <v>2.9442994442552028</v>
      </c>
      <c r="AC60" s="373"/>
      <c r="AD60" s="374">
        <v>4.4202478748118574</v>
      </c>
      <c r="AE60" s="373"/>
      <c r="AF60" s="374">
        <v>4.8350478048548089</v>
      </c>
      <c r="AG60" s="373"/>
      <c r="AH60" s="374">
        <v>3.1166850554149126</v>
      </c>
      <c r="AI60" s="373"/>
      <c r="AJ60" s="374">
        <v>3.1104286805292864</v>
      </c>
      <c r="AK60" s="373"/>
      <c r="AL60" s="374">
        <v>3.9100774110106697</v>
      </c>
      <c r="AM60" s="373"/>
      <c r="AN60" s="374">
        <v>1.7743467338456613</v>
      </c>
      <c r="AO60" s="373"/>
      <c r="AP60" s="374">
        <v>2.9771069094746604E-2</v>
      </c>
      <c r="AQ60" s="373"/>
      <c r="AR60" s="374">
        <v>6.7322090909466253E-2</v>
      </c>
      <c r="AS60" s="373"/>
      <c r="AT60" s="374">
        <v>9.662990080215067E-2</v>
      </c>
      <c r="AU60" s="373"/>
      <c r="AV60" s="374">
        <v>0.12117511464783563</v>
      </c>
      <c r="AW60" s="373"/>
      <c r="AX60" s="374">
        <v>0.13168582169766002</v>
      </c>
      <c r="AY60" s="373"/>
      <c r="AZ60" s="374">
        <v>0.1162225801929721</v>
      </c>
      <c r="BA60" s="373"/>
      <c r="BB60" s="374">
        <v>0.36720202852114309</v>
      </c>
      <c r="BC60" s="373"/>
      <c r="BD60" s="374">
        <v>0.35655983697200011</v>
      </c>
      <c r="BE60" s="373"/>
      <c r="BF60" s="374">
        <v>0.16241172523572767</v>
      </c>
      <c r="BG60" s="373"/>
      <c r="BH60" s="374">
        <v>0.12985076172112972</v>
      </c>
      <c r="BI60" s="373"/>
      <c r="BJ60" s="375">
        <v>0.12044044009689774</v>
      </c>
      <c r="BK60" s="373"/>
      <c r="BL60" s="375">
        <v>7.3494052084727743E-2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1.8966357594615877</v>
      </c>
      <c r="G61" s="373"/>
      <c r="H61" s="374">
        <v>1.1038909688320293</v>
      </c>
      <c r="I61" s="373"/>
      <c r="J61" s="374">
        <v>0.76542227340011615</v>
      </c>
      <c r="K61" s="373"/>
      <c r="L61" s="374">
        <v>0.65195081255485221</v>
      </c>
      <c r="M61" s="373"/>
      <c r="N61" s="374">
        <v>0.98629753950625232</v>
      </c>
      <c r="O61" s="373"/>
      <c r="P61" s="374">
        <v>0.3830466189542367</v>
      </c>
      <c r="Q61" s="373"/>
      <c r="R61" s="374">
        <v>0.324591580165358</v>
      </c>
      <c r="S61" s="373"/>
      <c r="T61" s="374">
        <v>0.68835681107042346</v>
      </c>
      <c r="U61" s="373"/>
      <c r="V61" s="374">
        <v>0.46983207538205773</v>
      </c>
      <c r="W61" s="373"/>
      <c r="X61" s="374">
        <v>0.60355276690367143</v>
      </c>
      <c r="Y61" s="373"/>
      <c r="Z61" s="374">
        <v>1.3151784224565772</v>
      </c>
      <c r="AA61" s="373"/>
      <c r="AB61" s="374">
        <v>1.5140322055808459</v>
      </c>
      <c r="AC61" s="373"/>
      <c r="AD61" s="374">
        <v>1.4897409924323899</v>
      </c>
      <c r="AE61" s="373"/>
      <c r="AF61" s="374">
        <v>2.8815079910854502</v>
      </c>
      <c r="AG61" s="373"/>
      <c r="AH61" s="374">
        <v>1.9134253351591726</v>
      </c>
      <c r="AI61" s="373"/>
      <c r="AJ61" s="374">
        <v>3.0373221019250503</v>
      </c>
      <c r="AK61" s="373"/>
      <c r="AL61" s="374">
        <v>2.7082639260525347</v>
      </c>
      <c r="AM61" s="373"/>
      <c r="AN61" s="374">
        <v>3.3179309262139323</v>
      </c>
      <c r="AO61" s="373"/>
      <c r="AP61" s="374">
        <v>0.54816157503481266</v>
      </c>
      <c r="AQ61" s="373"/>
      <c r="AR61" s="374">
        <v>0.62250218735663798</v>
      </c>
      <c r="AS61" s="373"/>
      <c r="AT61" s="374">
        <v>0.80794155200707163</v>
      </c>
      <c r="AU61" s="373"/>
      <c r="AV61" s="374">
        <v>0.86277489345284908</v>
      </c>
      <c r="AW61" s="373"/>
      <c r="AX61" s="374">
        <v>0.87843761643272078</v>
      </c>
      <c r="AY61" s="373"/>
      <c r="AZ61" s="374">
        <v>0.8959467252009945</v>
      </c>
      <c r="BA61" s="373"/>
      <c r="BB61" s="374">
        <v>0.99258378803299174</v>
      </c>
      <c r="BC61" s="373"/>
      <c r="BD61" s="374">
        <v>1.0308666212052195</v>
      </c>
      <c r="BE61" s="373"/>
      <c r="BF61" s="374">
        <v>0.91575589183263151</v>
      </c>
      <c r="BG61" s="373"/>
      <c r="BH61" s="374">
        <v>0.91864674309159966</v>
      </c>
      <c r="BI61" s="373"/>
      <c r="BJ61" s="375">
        <v>0.85317820054182447</v>
      </c>
      <c r="BK61" s="373"/>
      <c r="BL61" s="375">
        <v>0.98305776991909577</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34.220590049116893</v>
      </c>
      <c r="G62" s="373"/>
      <c r="H62" s="370">
        <v>34.569289083650951</v>
      </c>
      <c r="I62" s="373"/>
      <c r="J62" s="370">
        <v>33.767285191145092</v>
      </c>
      <c r="K62" s="373"/>
      <c r="L62" s="370">
        <v>39.456150119588393</v>
      </c>
      <c r="M62" s="373"/>
      <c r="N62" s="370">
        <v>31.423357850815965</v>
      </c>
      <c r="O62" s="373"/>
      <c r="P62" s="370">
        <v>30.843042646510074</v>
      </c>
      <c r="Q62" s="373"/>
      <c r="R62" s="370">
        <v>34.498035875338822</v>
      </c>
      <c r="S62" s="373"/>
      <c r="T62" s="370">
        <v>33.220042791197201</v>
      </c>
      <c r="U62" s="373"/>
      <c r="V62" s="370">
        <v>31.537243357364581</v>
      </c>
      <c r="W62" s="373"/>
      <c r="X62" s="370">
        <v>32.672491739995245</v>
      </c>
      <c r="Y62" s="373"/>
      <c r="Z62" s="370">
        <v>34.856334845095432</v>
      </c>
      <c r="AA62" s="373"/>
      <c r="AB62" s="370">
        <v>27.874314824094977</v>
      </c>
      <c r="AC62" s="373"/>
      <c r="AD62" s="370">
        <v>35.627783015608934</v>
      </c>
      <c r="AE62" s="373"/>
      <c r="AF62" s="370">
        <v>35.503195836821064</v>
      </c>
      <c r="AG62" s="373"/>
      <c r="AH62" s="370">
        <v>32.935096196750791</v>
      </c>
      <c r="AI62" s="373"/>
      <c r="AJ62" s="370">
        <v>44.222845897021692</v>
      </c>
      <c r="AK62" s="373"/>
      <c r="AL62" s="370">
        <v>40.195915930471507</v>
      </c>
      <c r="AM62" s="373"/>
      <c r="AN62" s="370">
        <v>43.143328360032328</v>
      </c>
      <c r="AO62" s="373"/>
      <c r="AP62" s="370">
        <v>7.19529334436554</v>
      </c>
      <c r="AQ62" s="373"/>
      <c r="AR62" s="370">
        <v>8.0729093363140727</v>
      </c>
      <c r="AS62" s="373"/>
      <c r="AT62" s="370">
        <v>11.61813045722762</v>
      </c>
      <c r="AU62" s="373"/>
      <c r="AV62" s="370">
        <v>11.905933651619749</v>
      </c>
      <c r="AW62" s="373"/>
      <c r="AX62" s="370">
        <v>11.845951011758276</v>
      </c>
      <c r="AY62" s="373"/>
      <c r="AZ62" s="370">
        <v>12.265375652809734</v>
      </c>
      <c r="BA62" s="373"/>
      <c r="BB62" s="370">
        <v>13.564523899048917</v>
      </c>
      <c r="BC62" s="373"/>
      <c r="BD62" s="370">
        <v>12.291441036482643</v>
      </c>
      <c r="BE62" s="373"/>
      <c r="BF62" s="370">
        <v>12.777627138150972</v>
      </c>
      <c r="BG62" s="373"/>
      <c r="BH62" s="370">
        <v>13.027824734548185</v>
      </c>
      <c r="BI62" s="373"/>
      <c r="BJ62" s="371">
        <v>11.852362723241988</v>
      </c>
      <c r="BK62" s="373"/>
      <c r="BL62" s="371">
        <v>12.794707438997063</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2"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11.280103653416077</v>
      </c>
      <c r="G64" s="373"/>
      <c r="H64" s="370">
        <v>13.213053209209479</v>
      </c>
      <c r="I64" s="373"/>
      <c r="J64" s="370">
        <v>14.276303812249436</v>
      </c>
      <c r="K64" s="373"/>
      <c r="L64" s="370">
        <v>15.421216547382182</v>
      </c>
      <c r="M64" s="373"/>
      <c r="N64" s="370">
        <v>19.163458263250952</v>
      </c>
      <c r="O64" s="373"/>
      <c r="P64" s="370">
        <v>12.576836264506824</v>
      </c>
      <c r="Q64" s="373"/>
      <c r="R64" s="370">
        <v>12.277027702999263</v>
      </c>
      <c r="S64" s="373"/>
      <c r="T64" s="370">
        <v>14.395878811032855</v>
      </c>
      <c r="U64" s="373"/>
      <c r="V64" s="370">
        <v>13.240728321631565</v>
      </c>
      <c r="W64" s="373"/>
      <c r="X64" s="370">
        <v>13.30295444744997</v>
      </c>
      <c r="Y64" s="373"/>
      <c r="Z64" s="370">
        <v>17.262103694941544</v>
      </c>
      <c r="AA64" s="373"/>
      <c r="AB64" s="370">
        <v>17.680153630656854</v>
      </c>
      <c r="AC64" s="373"/>
      <c r="AD64" s="370">
        <v>21.84870250706841</v>
      </c>
      <c r="AE64" s="373"/>
      <c r="AF64" s="370">
        <v>22.345036022734142</v>
      </c>
      <c r="AG64" s="373"/>
      <c r="AH64" s="370">
        <v>21.690622449855216</v>
      </c>
      <c r="AI64" s="373"/>
      <c r="AJ64" s="370">
        <v>31.620110748980338</v>
      </c>
      <c r="AK64" s="373"/>
      <c r="AL64" s="370">
        <v>28.733190569059602</v>
      </c>
      <c r="AM64" s="373"/>
      <c r="AN64" s="370">
        <v>31.12219772623542</v>
      </c>
      <c r="AO64" s="373"/>
      <c r="AP64" s="370">
        <v>23.14821584930467</v>
      </c>
      <c r="AQ64" s="373"/>
      <c r="AR64" s="370">
        <v>26.184308106404956</v>
      </c>
      <c r="AS64" s="373"/>
      <c r="AT64" s="370">
        <v>36.773971642843293</v>
      </c>
      <c r="AU64" s="373"/>
      <c r="AV64" s="370">
        <v>38.326907703378581</v>
      </c>
      <c r="AW64" s="373"/>
      <c r="AX64" s="370">
        <v>39.285571649849331</v>
      </c>
      <c r="AY64" s="373"/>
      <c r="AZ64" s="370">
        <v>40.309571764569277</v>
      </c>
      <c r="BA64" s="373"/>
      <c r="BB64" s="370">
        <v>43.709684489336041</v>
      </c>
      <c r="BC64" s="373"/>
      <c r="BD64" s="370">
        <v>39.833612620526864</v>
      </c>
      <c r="BE64" s="373"/>
      <c r="BF64" s="370">
        <v>40.244419221668352</v>
      </c>
      <c r="BG64" s="373"/>
      <c r="BH64" s="370">
        <v>40.666447650506925</v>
      </c>
      <c r="BI64" s="373"/>
      <c r="BJ64" s="371">
        <v>38.545325989185002</v>
      </c>
      <c r="BK64" s="373"/>
      <c r="BL64" s="371">
        <v>40.581927042769138</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9"/>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3.0814312100681547</v>
      </c>
      <c r="G66" s="373"/>
      <c r="H66" s="374">
        <v>3.7447471505313445</v>
      </c>
      <c r="I66" s="373"/>
      <c r="J66" s="374">
        <v>4.618011547690438</v>
      </c>
      <c r="K66" s="373"/>
      <c r="L66" s="374">
        <v>5.2070213521039683</v>
      </c>
      <c r="M66" s="373"/>
      <c r="N66" s="374">
        <v>4.8902833623393951</v>
      </c>
      <c r="O66" s="373"/>
      <c r="P66" s="374">
        <v>3.6208052188403794</v>
      </c>
      <c r="Q66" s="373"/>
      <c r="R66" s="374">
        <v>3.6865454858366262</v>
      </c>
      <c r="S66" s="373"/>
      <c r="T66" s="374">
        <v>4.3333106207132666</v>
      </c>
      <c r="U66" s="373"/>
      <c r="V66" s="374">
        <v>4.465806748071568</v>
      </c>
      <c r="W66" s="373"/>
      <c r="X66" s="374">
        <v>4.5548245172645911</v>
      </c>
      <c r="Y66" s="373"/>
      <c r="Z66" s="374">
        <v>6.1466368174705801</v>
      </c>
      <c r="AA66" s="373"/>
      <c r="AB66" s="374">
        <v>6.1530595270322532</v>
      </c>
      <c r="AC66" s="373"/>
      <c r="AD66" s="374">
        <v>8.4361865580745796</v>
      </c>
      <c r="AE66" s="373"/>
      <c r="AF66" s="374">
        <v>8.4238926074715064</v>
      </c>
      <c r="AG66" s="373"/>
      <c r="AH66" s="374">
        <v>11.055033642628775</v>
      </c>
      <c r="AI66" s="373"/>
      <c r="AJ66" s="374">
        <v>15.229113451669585</v>
      </c>
      <c r="AK66" s="373"/>
      <c r="AL66" s="374">
        <v>14.333870426813045</v>
      </c>
      <c r="AM66" s="373"/>
      <c r="AN66" s="374">
        <v>14.547905583216323</v>
      </c>
      <c r="AO66" s="373"/>
      <c r="AP66" s="374">
        <v>10.692726583161352</v>
      </c>
      <c r="AQ66" s="373"/>
      <c r="AR66" s="374">
        <v>12.744226798129688</v>
      </c>
      <c r="AS66" s="373"/>
      <c r="AT66" s="374">
        <v>18.372025119537476</v>
      </c>
      <c r="AU66" s="373"/>
      <c r="AV66" s="374">
        <v>19.79347588017087</v>
      </c>
      <c r="AW66" s="373"/>
      <c r="AX66" s="374">
        <v>20.23439560625906</v>
      </c>
      <c r="AY66" s="373"/>
      <c r="AZ66" s="374">
        <v>20.453613802622872</v>
      </c>
      <c r="BA66" s="373"/>
      <c r="BB66" s="374">
        <v>22.520835023216019</v>
      </c>
      <c r="BC66" s="373"/>
      <c r="BD66" s="374">
        <v>19.618347363296049</v>
      </c>
      <c r="BE66" s="373"/>
      <c r="BF66" s="374">
        <v>20.278141694635117</v>
      </c>
      <c r="BG66" s="373"/>
      <c r="BH66" s="374">
        <v>20.426028594100615</v>
      </c>
      <c r="BI66" s="373"/>
      <c r="BJ66" s="375">
        <v>19.143643635416296</v>
      </c>
      <c r="BK66" s="373"/>
      <c r="BL66" s="375">
        <v>20.029355745727763</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2.104693668159626</v>
      </c>
      <c r="G67" s="373"/>
      <c r="H67" s="374">
        <v>3.7073085694542556</v>
      </c>
      <c r="I67" s="373"/>
      <c r="J67" s="374">
        <v>4.5993178339088452</v>
      </c>
      <c r="K67" s="373"/>
      <c r="L67" s="374">
        <v>5.0314431808403732</v>
      </c>
      <c r="M67" s="373"/>
      <c r="N67" s="374">
        <v>7.6031776664034902</v>
      </c>
      <c r="O67" s="373"/>
      <c r="P67" s="374">
        <v>4.4319409680680746</v>
      </c>
      <c r="Q67" s="373"/>
      <c r="R67" s="374">
        <v>4.293312081831048</v>
      </c>
      <c r="S67" s="373"/>
      <c r="T67" s="374">
        <v>5.3595145647457887</v>
      </c>
      <c r="U67" s="373"/>
      <c r="V67" s="374">
        <v>4.8025813408376647</v>
      </c>
      <c r="W67" s="373"/>
      <c r="X67" s="374">
        <v>4.3859223701185437</v>
      </c>
      <c r="Y67" s="373"/>
      <c r="Z67" s="374">
        <v>5.6592685040346371</v>
      </c>
      <c r="AA67" s="373"/>
      <c r="AB67" s="374">
        <v>6.1165834423962711</v>
      </c>
      <c r="AC67" s="373"/>
      <c r="AD67" s="374">
        <v>7.3941918351145866</v>
      </c>
      <c r="AE67" s="373"/>
      <c r="AF67" s="374">
        <v>7.624659556349572</v>
      </c>
      <c r="AG67" s="373"/>
      <c r="AH67" s="374">
        <v>5.2410302529149293</v>
      </c>
      <c r="AI67" s="373"/>
      <c r="AJ67" s="374">
        <v>8.5363369365256432</v>
      </c>
      <c r="AK67" s="373"/>
      <c r="AL67" s="374">
        <v>7.5216458787749891</v>
      </c>
      <c r="AM67" s="373"/>
      <c r="AN67" s="374">
        <v>7.8314370244021037</v>
      </c>
      <c r="AO67" s="373"/>
      <c r="AP67" s="374">
        <v>5.9468315672570187</v>
      </c>
      <c r="AQ67" s="373"/>
      <c r="AR67" s="374">
        <v>6.3313516148116076</v>
      </c>
      <c r="AS67" s="373"/>
      <c r="AT67" s="374">
        <v>8.5976882010896034</v>
      </c>
      <c r="AU67" s="373"/>
      <c r="AV67" s="374">
        <v>8.5135836865834218</v>
      </c>
      <c r="AW67" s="373"/>
      <c r="AX67" s="374">
        <v>8.5891919943321593</v>
      </c>
      <c r="AY67" s="373"/>
      <c r="AZ67" s="374">
        <v>8.7057200118205031</v>
      </c>
      <c r="BA67" s="373"/>
      <c r="BB67" s="374">
        <v>9.2148537898068845</v>
      </c>
      <c r="BC67" s="373"/>
      <c r="BD67" s="374">
        <v>9.1932549785143678</v>
      </c>
      <c r="BE67" s="373"/>
      <c r="BF67" s="374">
        <v>8.4949526135264719</v>
      </c>
      <c r="BG67" s="373"/>
      <c r="BH67" s="374">
        <v>8.4803421738768616</v>
      </c>
      <c r="BI67" s="373"/>
      <c r="BJ67" s="375">
        <v>8.1990906646373176</v>
      </c>
      <c r="BK67" s="373"/>
      <c r="BL67" s="375">
        <v>8.6888543341088056</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4.0105468305086855</v>
      </c>
      <c r="G68" s="373"/>
      <c r="H68" s="378">
        <v>3.3694722969380408</v>
      </c>
      <c r="I68" s="373"/>
      <c r="J68" s="378">
        <v>2.6147476307198048</v>
      </c>
      <c r="K68" s="373"/>
      <c r="L68" s="378">
        <v>2.3009928826746076</v>
      </c>
      <c r="M68" s="373"/>
      <c r="N68" s="378">
        <v>1.7589147602416699</v>
      </c>
      <c r="O68" s="373"/>
      <c r="P68" s="378">
        <v>1.5290044621196981</v>
      </c>
      <c r="Q68" s="373"/>
      <c r="R68" s="378">
        <v>1.5278768692489584</v>
      </c>
      <c r="S68" s="373"/>
      <c r="T68" s="378">
        <v>1.4818743788998947</v>
      </c>
      <c r="U68" s="373"/>
      <c r="V68" s="378">
        <v>1.1086692635599615</v>
      </c>
      <c r="W68" s="373"/>
      <c r="X68" s="378">
        <v>1.6952575881777907</v>
      </c>
      <c r="Y68" s="373"/>
      <c r="Z68" s="378">
        <v>1.8483017411080946</v>
      </c>
      <c r="AA68" s="373"/>
      <c r="AB68" s="378">
        <v>1.401153885046023</v>
      </c>
      <c r="AC68" s="373"/>
      <c r="AD68" s="378">
        <v>1.3345724630610756</v>
      </c>
      <c r="AE68" s="373"/>
      <c r="AF68" s="378">
        <v>1.1536824191133053</v>
      </c>
      <c r="AG68" s="373"/>
      <c r="AH68" s="378">
        <v>1.1124672976944892</v>
      </c>
      <c r="AI68" s="373"/>
      <c r="AJ68" s="378">
        <v>1.5897682895235854</v>
      </c>
      <c r="AK68" s="373"/>
      <c r="AL68" s="378">
        <v>1.4867802315875907</v>
      </c>
      <c r="AM68" s="373"/>
      <c r="AN68" s="378">
        <v>1.503240303484366</v>
      </c>
      <c r="AO68" s="373"/>
      <c r="AP68" s="378">
        <v>0.27459685272069306</v>
      </c>
      <c r="AQ68" s="373"/>
      <c r="AR68" s="378">
        <v>0.31035706443520433</v>
      </c>
      <c r="AS68" s="373"/>
      <c r="AT68" s="378">
        <v>0.3942569510692332</v>
      </c>
      <c r="AU68" s="373"/>
      <c r="AV68" s="378">
        <v>0.39606626422738822</v>
      </c>
      <c r="AW68" s="373"/>
      <c r="AX68" s="378">
        <v>0.38769318390703839</v>
      </c>
      <c r="AY68" s="373"/>
      <c r="AZ68" s="378">
        <v>0.41351010249971198</v>
      </c>
      <c r="BA68" s="373"/>
      <c r="BB68" s="378">
        <v>0.50801479175274245</v>
      </c>
      <c r="BC68" s="373"/>
      <c r="BD68" s="378">
        <v>0.54312277461018632</v>
      </c>
      <c r="BE68" s="373"/>
      <c r="BF68" s="378">
        <v>0.5053181726681375</v>
      </c>
      <c r="BG68" s="373"/>
      <c r="BH68" s="378">
        <v>0.5261237994150969</v>
      </c>
      <c r="BI68" s="373"/>
      <c r="BJ68" s="379">
        <v>0.62827452526417804</v>
      </c>
      <c r="BK68" s="373"/>
      <c r="BL68" s="379">
        <v>0.56531236851627498</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9"/>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1.2214643182907634</v>
      </c>
      <c r="G70" s="373"/>
      <c r="H70" s="374">
        <v>0.97567510632826249</v>
      </c>
      <c r="I70" s="373"/>
      <c r="J70" s="374">
        <v>0.95745975663084137</v>
      </c>
      <c r="K70" s="373"/>
      <c r="L70" s="374">
        <v>1.1435552110171556</v>
      </c>
      <c r="M70" s="373"/>
      <c r="N70" s="374">
        <v>2.2096899832494934</v>
      </c>
      <c r="O70" s="373"/>
      <c r="P70" s="374">
        <v>1.3773656761595297</v>
      </c>
      <c r="Q70" s="373"/>
      <c r="R70" s="374">
        <v>1.1213783231463375</v>
      </c>
      <c r="S70" s="373"/>
      <c r="T70" s="374">
        <v>1.2875921958035765</v>
      </c>
      <c r="U70" s="373"/>
      <c r="V70" s="374">
        <v>1.2600569645684236</v>
      </c>
      <c r="W70" s="373"/>
      <c r="X70" s="374">
        <v>0.97608401520231025</v>
      </c>
      <c r="Y70" s="373"/>
      <c r="Z70" s="374">
        <v>1.4189979816386245</v>
      </c>
      <c r="AA70" s="373"/>
      <c r="AB70" s="374">
        <v>1.6711420472177128</v>
      </c>
      <c r="AC70" s="373"/>
      <c r="AD70" s="374">
        <v>2.0188700003374902</v>
      </c>
      <c r="AE70" s="373"/>
      <c r="AF70" s="374">
        <v>2.3564509691523754</v>
      </c>
      <c r="AG70" s="373"/>
      <c r="AH70" s="374">
        <v>1.9852956099755517</v>
      </c>
      <c r="AI70" s="373"/>
      <c r="AJ70" s="374">
        <v>3.1783738495800984</v>
      </c>
      <c r="AK70" s="373"/>
      <c r="AL70" s="374">
        <v>2.9225594422306465</v>
      </c>
      <c r="AM70" s="373"/>
      <c r="AN70" s="374">
        <v>4.1666384441954101</v>
      </c>
      <c r="AO70" s="373"/>
      <c r="AP70" s="374">
        <v>3.6726038115738211</v>
      </c>
      <c r="AQ70" s="373"/>
      <c r="AR70" s="374">
        <v>3.9415660426289314</v>
      </c>
      <c r="AS70" s="373"/>
      <c r="AT70" s="374">
        <v>5.4022745387414153</v>
      </c>
      <c r="AU70" s="373"/>
      <c r="AV70" s="374">
        <v>5.484022313310934</v>
      </c>
      <c r="AW70" s="373"/>
      <c r="AX70" s="374">
        <v>5.8312135761038846</v>
      </c>
      <c r="AY70" s="373"/>
      <c r="AZ70" s="374">
        <v>6.2928280420330447</v>
      </c>
      <c r="BA70" s="373"/>
      <c r="BB70" s="374">
        <v>6.7156648893767459</v>
      </c>
      <c r="BC70" s="373"/>
      <c r="BD70" s="374">
        <v>6.1615843595527497</v>
      </c>
      <c r="BE70" s="373"/>
      <c r="BF70" s="374">
        <v>6.459423521746972</v>
      </c>
      <c r="BG70" s="373"/>
      <c r="BH70" s="374">
        <v>6.68653998399627</v>
      </c>
      <c r="BI70" s="373"/>
      <c r="BJ70" s="375">
        <v>6.4956497261086543</v>
      </c>
      <c r="BK70" s="373"/>
      <c r="BL70" s="375">
        <v>6.7267257544271137</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0.86196762638884594</v>
      </c>
      <c r="G71" s="373"/>
      <c r="H71" s="374">
        <v>1.4158500859575764</v>
      </c>
      <c r="I71" s="373"/>
      <c r="J71" s="374">
        <v>1.4867670432995066</v>
      </c>
      <c r="K71" s="373"/>
      <c r="L71" s="374">
        <v>1.7382039207460767</v>
      </c>
      <c r="M71" s="373"/>
      <c r="N71" s="374">
        <v>2.7013924910169052</v>
      </c>
      <c r="O71" s="373"/>
      <c r="P71" s="374">
        <v>1.6177199393191435</v>
      </c>
      <c r="Q71" s="373"/>
      <c r="R71" s="374">
        <v>1.647914942936294</v>
      </c>
      <c r="S71" s="373"/>
      <c r="T71" s="374">
        <v>1.9335870508703297</v>
      </c>
      <c r="U71" s="373"/>
      <c r="V71" s="374">
        <v>1.6036140045939455</v>
      </c>
      <c r="W71" s="373"/>
      <c r="X71" s="374">
        <v>1.6908659566867341</v>
      </c>
      <c r="Y71" s="373"/>
      <c r="Z71" s="374">
        <v>2.188898650689608</v>
      </c>
      <c r="AA71" s="373"/>
      <c r="AB71" s="374">
        <v>2.3382147289645934</v>
      </c>
      <c r="AC71" s="373"/>
      <c r="AD71" s="374">
        <v>2.664881650480678</v>
      </c>
      <c r="AE71" s="373"/>
      <c r="AF71" s="374">
        <v>2.7863504706473829</v>
      </c>
      <c r="AG71" s="373"/>
      <c r="AH71" s="374">
        <v>2.2967956466414696</v>
      </c>
      <c r="AI71" s="373"/>
      <c r="AJ71" s="374">
        <v>3.0865182216814282</v>
      </c>
      <c r="AK71" s="373"/>
      <c r="AL71" s="374">
        <v>2.4683345896533333</v>
      </c>
      <c r="AM71" s="373"/>
      <c r="AN71" s="374">
        <v>3.0729763709372211</v>
      </c>
      <c r="AO71" s="373"/>
      <c r="AP71" s="374">
        <v>2.5614570345917826</v>
      </c>
      <c r="AQ71" s="373"/>
      <c r="AR71" s="374">
        <v>2.8568065863995202</v>
      </c>
      <c r="AS71" s="373"/>
      <c r="AT71" s="374">
        <v>4.0077268324055648</v>
      </c>
      <c r="AU71" s="373"/>
      <c r="AV71" s="374">
        <v>4.1397595590859666</v>
      </c>
      <c r="AW71" s="373"/>
      <c r="AX71" s="374">
        <v>4.2430772892471866</v>
      </c>
      <c r="AY71" s="373"/>
      <c r="AZ71" s="374">
        <v>4.4438998055931469</v>
      </c>
      <c r="BA71" s="373"/>
      <c r="BB71" s="374">
        <v>4.7503159951836462</v>
      </c>
      <c r="BC71" s="373"/>
      <c r="BD71" s="374">
        <v>4.3173031445535157</v>
      </c>
      <c r="BE71" s="373"/>
      <c r="BF71" s="374">
        <v>4.5065832190916577</v>
      </c>
      <c r="BG71" s="373"/>
      <c r="BH71" s="374">
        <v>4.5474130991180779</v>
      </c>
      <c r="BI71" s="373"/>
      <c r="BJ71" s="375">
        <v>4.0786674377585532</v>
      </c>
      <c r="BK71" s="373"/>
      <c r="BL71" s="375">
        <v>4.5716788399891861</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6.9240842240399862</v>
      </c>
      <c r="G72" s="373"/>
      <c r="H72" s="370">
        <v>6.2111456768323299</v>
      </c>
      <c r="I72" s="373"/>
      <c r="J72" s="370">
        <v>8.2603963123442838</v>
      </c>
      <c r="K72" s="373"/>
      <c r="L72" s="370">
        <v>9.8745626778982629</v>
      </c>
      <c r="M72" s="373"/>
      <c r="N72" s="370">
        <v>6.888488059423528</v>
      </c>
      <c r="O72" s="373"/>
      <c r="P72" s="370">
        <v>8.1341128116815362</v>
      </c>
      <c r="Q72" s="373"/>
      <c r="R72" s="370">
        <v>7.9499568845467206</v>
      </c>
      <c r="S72" s="373"/>
      <c r="T72" s="370">
        <v>8.5556661050485587</v>
      </c>
      <c r="U72" s="373"/>
      <c r="V72" s="370">
        <v>7.9349469719345258</v>
      </c>
      <c r="W72" s="373"/>
      <c r="X72" s="370">
        <v>7.887587602590342</v>
      </c>
      <c r="Y72" s="373"/>
      <c r="Z72" s="370">
        <v>9.9655242974919283</v>
      </c>
      <c r="AA72" s="373"/>
      <c r="AB72" s="370">
        <v>9.8707161001903554</v>
      </c>
      <c r="AC72" s="373"/>
      <c r="AD72" s="370">
        <v>11.046101358839238</v>
      </c>
      <c r="AE72" s="373"/>
      <c r="AF72" s="370">
        <v>12.038990557257186</v>
      </c>
      <c r="AG72" s="373"/>
      <c r="AH72" s="370">
        <v>12.094597118399518</v>
      </c>
      <c r="AI72" s="373"/>
      <c r="AJ72" s="370">
        <v>16.594154745203589</v>
      </c>
      <c r="AK72" s="373"/>
      <c r="AL72" s="370">
        <v>14.101809505014884</v>
      </c>
      <c r="AM72" s="373"/>
      <c r="AN72" s="370">
        <v>17.631888924074623</v>
      </c>
      <c r="AO72" s="373"/>
      <c r="AP72" s="370">
        <v>19.209515546657919</v>
      </c>
      <c r="AQ72" s="373"/>
      <c r="AR72" s="370">
        <v>23.010269607267556</v>
      </c>
      <c r="AS72" s="373"/>
      <c r="AT72" s="370">
        <v>33.532591610970385</v>
      </c>
      <c r="AU72" s="373"/>
      <c r="AV72" s="370">
        <v>39.093527846750177</v>
      </c>
      <c r="AW72" s="373"/>
      <c r="AX72" s="370">
        <v>43.810754855798706</v>
      </c>
      <c r="AY72" s="373"/>
      <c r="AZ72" s="370">
        <v>49.912845719359908</v>
      </c>
      <c r="BA72" s="373"/>
      <c r="BB72" s="370">
        <v>61.350339740200148</v>
      </c>
      <c r="BC72" s="373"/>
      <c r="BD72" s="370">
        <v>55.057451696309585</v>
      </c>
      <c r="BE72" s="373"/>
      <c r="BF72" s="370">
        <v>53.188479237065799</v>
      </c>
      <c r="BG72" s="373"/>
      <c r="BH72" s="370">
        <v>55.686125464245762</v>
      </c>
      <c r="BI72" s="373"/>
      <c r="BJ72" s="371">
        <v>56.926053491638314</v>
      </c>
      <c r="BK72" s="373"/>
      <c r="BL72" s="371">
        <v>58.683600821966294</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1.7133123255963083</v>
      </c>
      <c r="G73" s="373"/>
      <c r="H73" s="374">
        <v>0.89218374378150467</v>
      </c>
      <c r="I73" s="373"/>
      <c r="J73" s="374">
        <v>1.3098266836234274</v>
      </c>
      <c r="K73" s="373"/>
      <c r="L73" s="374">
        <v>1.1796736119809084</v>
      </c>
      <c r="M73" s="373"/>
      <c r="N73" s="374">
        <v>1.1467638378188632</v>
      </c>
      <c r="O73" s="373"/>
      <c r="P73" s="374">
        <v>0.97463163186641377</v>
      </c>
      <c r="Q73" s="373"/>
      <c r="R73" s="374">
        <v>1.4133915146957829</v>
      </c>
      <c r="S73" s="373"/>
      <c r="T73" s="374">
        <v>1.2466287519642538</v>
      </c>
      <c r="U73" s="373"/>
      <c r="V73" s="374">
        <v>1.5145969516708215</v>
      </c>
      <c r="W73" s="373"/>
      <c r="X73" s="374">
        <v>1.3056544502569158</v>
      </c>
      <c r="Y73" s="373"/>
      <c r="Z73" s="374">
        <v>1.6380838142620271</v>
      </c>
      <c r="AA73" s="373"/>
      <c r="AB73" s="374">
        <v>1.5566010471423914</v>
      </c>
      <c r="AC73" s="373"/>
      <c r="AD73" s="374">
        <v>1.6146614076940524</v>
      </c>
      <c r="AE73" s="373"/>
      <c r="AF73" s="374">
        <v>2.0444216551203751</v>
      </c>
      <c r="AG73" s="373"/>
      <c r="AH73" s="374">
        <v>2.632633133052487</v>
      </c>
      <c r="AI73" s="373"/>
      <c r="AJ73" s="374">
        <v>3.50819303764185</v>
      </c>
      <c r="AK73" s="373"/>
      <c r="AL73" s="374">
        <v>2.2538547239862368</v>
      </c>
      <c r="AM73" s="373"/>
      <c r="AN73" s="374">
        <v>3.1334357829541681</v>
      </c>
      <c r="AO73" s="373"/>
      <c r="AP73" s="374">
        <v>5.0448212740974574</v>
      </c>
      <c r="AQ73" s="373"/>
      <c r="AR73" s="374">
        <v>7.1956960424004341</v>
      </c>
      <c r="AS73" s="373"/>
      <c r="AT73" s="374">
        <v>10.922309974921108</v>
      </c>
      <c r="AU73" s="373"/>
      <c r="AV73" s="374">
        <v>15.331691448168927</v>
      </c>
      <c r="AW73" s="373"/>
      <c r="AX73" s="374">
        <v>19.125320041139741</v>
      </c>
      <c r="AY73" s="373"/>
      <c r="AZ73" s="374">
        <v>23.759124943476518</v>
      </c>
      <c r="BA73" s="373"/>
      <c r="BB73" s="374">
        <v>34.108974281786303</v>
      </c>
      <c r="BC73" s="373"/>
      <c r="BD73" s="374">
        <v>30.972380680612396</v>
      </c>
      <c r="BE73" s="373"/>
      <c r="BF73" s="374">
        <v>26.91045561072783</v>
      </c>
      <c r="BG73" s="373"/>
      <c r="BH73" s="374">
        <v>27.901353236254511</v>
      </c>
      <c r="BI73" s="373"/>
      <c r="BJ73" s="375">
        <v>28.369708885789681</v>
      </c>
      <c r="BK73" s="373"/>
      <c r="BL73" s="375">
        <v>29.848436406746579</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0.37708142373425779</v>
      </c>
      <c r="G74" s="373"/>
      <c r="H74" s="374">
        <v>0.27445008291681205</v>
      </c>
      <c r="I74" s="373"/>
      <c r="J74" s="374">
        <v>0.21418741345708669</v>
      </c>
      <c r="K74" s="373"/>
      <c r="L74" s="374">
        <v>0.24546232844666629</v>
      </c>
      <c r="M74" s="373"/>
      <c r="N74" s="374">
        <v>0.2657800119695698</v>
      </c>
      <c r="O74" s="373"/>
      <c r="P74" s="374">
        <v>0.29305170594349217</v>
      </c>
      <c r="Q74" s="373"/>
      <c r="R74" s="374">
        <v>0.19973044399887349</v>
      </c>
      <c r="S74" s="373"/>
      <c r="T74" s="374">
        <v>0.27201555437814395</v>
      </c>
      <c r="U74" s="373"/>
      <c r="V74" s="374">
        <v>0.26708522402433055</v>
      </c>
      <c r="W74" s="373"/>
      <c r="X74" s="374">
        <v>0.2884508786204622</v>
      </c>
      <c r="Y74" s="373"/>
      <c r="Z74" s="374">
        <v>0.48514178106104866</v>
      </c>
      <c r="AA74" s="373"/>
      <c r="AB74" s="374">
        <v>0.66119670247636375</v>
      </c>
      <c r="AC74" s="373"/>
      <c r="AD74" s="374">
        <v>1.0724159400647268</v>
      </c>
      <c r="AE74" s="373"/>
      <c r="AF74" s="374">
        <v>1.4744289861026454</v>
      </c>
      <c r="AG74" s="373"/>
      <c r="AH74" s="374">
        <v>0.99895470394717645</v>
      </c>
      <c r="AI74" s="373"/>
      <c r="AJ74" s="374">
        <v>1.9541912510520876</v>
      </c>
      <c r="AK74" s="373"/>
      <c r="AL74" s="374">
        <v>2.1831640858310384</v>
      </c>
      <c r="AM74" s="373"/>
      <c r="AN74" s="374">
        <v>2.5881307079081353</v>
      </c>
      <c r="AO74" s="373"/>
      <c r="AP74" s="374">
        <v>0.49886039854493897</v>
      </c>
      <c r="AQ74" s="373"/>
      <c r="AR74" s="374">
        <v>0.55294980388713111</v>
      </c>
      <c r="AS74" s="373"/>
      <c r="AT74" s="374">
        <v>0.77881309889469463</v>
      </c>
      <c r="AU74" s="373"/>
      <c r="AV74" s="374">
        <v>0.82812669238987202</v>
      </c>
      <c r="AW74" s="373"/>
      <c r="AX74" s="374">
        <v>0.88891635018108539</v>
      </c>
      <c r="AY74" s="373"/>
      <c r="AZ74" s="374">
        <v>0.92432052456211877</v>
      </c>
      <c r="BA74" s="373"/>
      <c r="BB74" s="374">
        <v>1.0094579647708253</v>
      </c>
      <c r="BC74" s="373"/>
      <c r="BD74" s="374">
        <v>0.90185140810240494</v>
      </c>
      <c r="BE74" s="373"/>
      <c r="BF74" s="374">
        <v>0.8062610630936452</v>
      </c>
      <c r="BG74" s="373"/>
      <c r="BH74" s="374">
        <v>0.90402765935658336</v>
      </c>
      <c r="BI74" s="373"/>
      <c r="BJ74" s="375">
        <v>0.82738286358375446</v>
      </c>
      <c r="BK74" s="373"/>
      <c r="BL74" s="375">
        <v>0.95242995514846795</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2.5240961220492202</v>
      </c>
      <c r="G75" s="373"/>
      <c r="H75" s="374">
        <v>1.772545362413211</v>
      </c>
      <c r="I75" s="373"/>
      <c r="J75" s="374">
        <v>2.4193927101464943</v>
      </c>
      <c r="K75" s="373"/>
      <c r="L75" s="374">
        <v>2.3933894446952961</v>
      </c>
      <c r="M75" s="373"/>
      <c r="N75" s="374">
        <v>1.7686976118087487</v>
      </c>
      <c r="O75" s="373"/>
      <c r="P75" s="374">
        <v>1.0078262759034913</v>
      </c>
      <c r="Q75" s="373"/>
      <c r="R75" s="374">
        <v>1.1828264680767775</v>
      </c>
      <c r="S75" s="373"/>
      <c r="T75" s="374">
        <v>1.1178285445229852</v>
      </c>
      <c r="U75" s="373"/>
      <c r="V75" s="374">
        <v>1.1586689888938719</v>
      </c>
      <c r="W75" s="373"/>
      <c r="X75" s="374">
        <v>1.2857905026756766</v>
      </c>
      <c r="Y75" s="373"/>
      <c r="Z75" s="374">
        <v>1.3899460843896303</v>
      </c>
      <c r="AA75" s="373"/>
      <c r="AB75" s="374">
        <v>0.87977341887437632</v>
      </c>
      <c r="AC75" s="373"/>
      <c r="AD75" s="374">
        <v>1.0242028297580501</v>
      </c>
      <c r="AE75" s="373"/>
      <c r="AF75" s="374">
        <v>0.97848469077721012</v>
      </c>
      <c r="AG75" s="373"/>
      <c r="AH75" s="374">
        <v>0.84687644462162193</v>
      </c>
      <c r="AI75" s="373"/>
      <c r="AJ75" s="374">
        <v>1.1136446063635606</v>
      </c>
      <c r="AK75" s="373"/>
      <c r="AL75" s="374">
        <v>1.3233880411649364</v>
      </c>
      <c r="AM75" s="373"/>
      <c r="AN75" s="374">
        <v>1.4108089921880609</v>
      </c>
      <c r="AO75" s="373"/>
      <c r="AP75" s="374">
        <v>0.82137114900575536</v>
      </c>
      <c r="AQ75" s="373"/>
      <c r="AR75" s="374">
        <v>0.96184173783839533</v>
      </c>
      <c r="AS75" s="373"/>
      <c r="AT75" s="374">
        <v>1.4817540149884005</v>
      </c>
      <c r="AU75" s="373"/>
      <c r="AV75" s="374">
        <v>1.5697861055649507</v>
      </c>
      <c r="AW75" s="373"/>
      <c r="AX75" s="374">
        <v>1.5165481066265376</v>
      </c>
      <c r="AY75" s="373"/>
      <c r="AZ75" s="374">
        <v>1.5179553835200574</v>
      </c>
      <c r="BA75" s="373"/>
      <c r="BB75" s="374">
        <v>1.5920308369480218</v>
      </c>
      <c r="BC75" s="373"/>
      <c r="BD75" s="374">
        <v>1.0862858953878338</v>
      </c>
      <c r="BE75" s="373"/>
      <c r="BF75" s="374">
        <v>1.1804949025786038</v>
      </c>
      <c r="BG75" s="373"/>
      <c r="BH75" s="374">
        <v>0.96722626726694028</v>
      </c>
      <c r="BI75" s="373"/>
      <c r="BJ75" s="375">
        <v>0.90619758459070876</v>
      </c>
      <c r="BK75" s="373"/>
      <c r="BL75" s="375">
        <v>1.0490935870439839</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2.3095943526601994</v>
      </c>
      <c r="G76" s="373"/>
      <c r="H76" s="374">
        <v>3.2719664877208023</v>
      </c>
      <c r="I76" s="373"/>
      <c r="J76" s="374">
        <v>4.3169895051172764</v>
      </c>
      <c r="K76" s="373"/>
      <c r="L76" s="374">
        <v>6.0560372927753923</v>
      </c>
      <c r="M76" s="373"/>
      <c r="N76" s="374">
        <v>3.7072465978263467</v>
      </c>
      <c r="O76" s="373"/>
      <c r="P76" s="374">
        <v>5.8586031979681383</v>
      </c>
      <c r="Q76" s="373"/>
      <c r="R76" s="374">
        <v>5.1540084577752872</v>
      </c>
      <c r="S76" s="373"/>
      <c r="T76" s="374">
        <v>5.9191932541831767</v>
      </c>
      <c r="U76" s="373"/>
      <c r="V76" s="374">
        <v>4.9945958073455019</v>
      </c>
      <c r="W76" s="373"/>
      <c r="X76" s="374">
        <v>5.0076917710372868</v>
      </c>
      <c r="Y76" s="373"/>
      <c r="Z76" s="374">
        <v>6.4523526177792219</v>
      </c>
      <c r="AA76" s="373"/>
      <c r="AB76" s="374">
        <v>6.7731449316972236</v>
      </c>
      <c r="AC76" s="373"/>
      <c r="AD76" s="374">
        <v>7.3348211813224085</v>
      </c>
      <c r="AE76" s="373"/>
      <c r="AF76" s="374">
        <v>7.5416552252569566</v>
      </c>
      <c r="AG76" s="373"/>
      <c r="AH76" s="374">
        <v>7.6161328367782328</v>
      </c>
      <c r="AI76" s="373"/>
      <c r="AJ76" s="374">
        <v>10.018125850146092</v>
      </c>
      <c r="AK76" s="373"/>
      <c r="AL76" s="374">
        <v>8.3414026540326738</v>
      </c>
      <c r="AM76" s="373"/>
      <c r="AN76" s="374">
        <v>10.499513441024261</v>
      </c>
      <c r="AO76" s="373"/>
      <c r="AP76" s="374">
        <v>12.844462725009768</v>
      </c>
      <c r="AQ76" s="373"/>
      <c r="AR76" s="374">
        <v>14.299782023141596</v>
      </c>
      <c r="AS76" s="373"/>
      <c r="AT76" s="374">
        <v>20.349714522166181</v>
      </c>
      <c r="AU76" s="373"/>
      <c r="AV76" s="374">
        <v>21.363923600626425</v>
      </c>
      <c r="AW76" s="373"/>
      <c r="AX76" s="374">
        <v>22.279970357851347</v>
      </c>
      <c r="AY76" s="373"/>
      <c r="AZ76" s="374">
        <v>23.711444867801212</v>
      </c>
      <c r="BA76" s="373"/>
      <c r="BB76" s="374">
        <v>24.639876656695002</v>
      </c>
      <c r="BC76" s="373"/>
      <c r="BD76" s="374">
        <v>22.096933712206944</v>
      </c>
      <c r="BE76" s="373"/>
      <c r="BF76" s="374">
        <v>24.291267660665717</v>
      </c>
      <c r="BG76" s="373"/>
      <c r="BH76" s="374">
        <v>25.913518301367727</v>
      </c>
      <c r="BI76" s="373"/>
      <c r="BJ76" s="375">
        <v>26.822764157674172</v>
      </c>
      <c r="BK76" s="373"/>
      <c r="BL76" s="375">
        <v>26.833640873027267</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21.106935584617908</v>
      </c>
      <c r="G77" s="373"/>
      <c r="H77" s="370">
        <v>15.995636512819274</v>
      </c>
      <c r="I77" s="373"/>
      <c r="J77" s="370">
        <v>23.779875880439665</v>
      </c>
      <c r="K77" s="373"/>
      <c r="L77" s="370">
        <v>26.244793068831378</v>
      </c>
      <c r="M77" s="373"/>
      <c r="N77" s="370">
        <v>28.94397927032556</v>
      </c>
      <c r="O77" s="373"/>
      <c r="P77" s="370">
        <v>24.731195178336932</v>
      </c>
      <c r="Q77" s="373"/>
      <c r="R77" s="370">
        <v>28.124025916980081</v>
      </c>
      <c r="S77" s="373"/>
      <c r="T77" s="370">
        <v>27.528455108907139</v>
      </c>
      <c r="U77" s="373"/>
      <c r="V77" s="370">
        <v>28.447067326334349</v>
      </c>
      <c r="W77" s="373"/>
      <c r="X77" s="370">
        <v>27.931025810462152</v>
      </c>
      <c r="Y77" s="373"/>
      <c r="Z77" s="370">
        <v>36.29904287322492</v>
      </c>
      <c r="AA77" s="373"/>
      <c r="AB77" s="370">
        <v>30.335913332772044</v>
      </c>
      <c r="AC77" s="373"/>
      <c r="AD77" s="370">
        <v>31.216975199650456</v>
      </c>
      <c r="AE77" s="373"/>
      <c r="AF77" s="370">
        <v>29.69420765778554</v>
      </c>
      <c r="AG77" s="373"/>
      <c r="AH77" s="370">
        <v>33.720327177245061</v>
      </c>
      <c r="AI77" s="373"/>
      <c r="AJ77" s="370">
        <v>49.385010364170924</v>
      </c>
      <c r="AK77" s="373"/>
      <c r="AL77" s="370">
        <v>40.10051594607426</v>
      </c>
      <c r="AM77" s="373"/>
      <c r="AN77" s="370">
        <v>40.693943833861816</v>
      </c>
      <c r="AO77" s="373"/>
      <c r="AP77" s="370">
        <v>1.2272260405113691</v>
      </c>
      <c r="AQ77" s="373"/>
      <c r="AR77" s="370">
        <v>1.3180862934296653</v>
      </c>
      <c r="AS77" s="373"/>
      <c r="AT77" s="370">
        <v>1.73475820940452</v>
      </c>
      <c r="AU77" s="373"/>
      <c r="AV77" s="370">
        <v>1.699731204377398</v>
      </c>
      <c r="AW77" s="373"/>
      <c r="AX77" s="370">
        <v>1.5682524931553652</v>
      </c>
      <c r="AY77" s="373"/>
      <c r="AZ77" s="370">
        <v>1.492343880667379</v>
      </c>
      <c r="BA77" s="373"/>
      <c r="BB77" s="370">
        <v>8.0376257798767483</v>
      </c>
      <c r="BC77" s="373"/>
      <c r="BD77" s="370">
        <v>7.509533220703096</v>
      </c>
      <c r="BE77" s="373"/>
      <c r="BF77" s="370">
        <v>7.0843854997681843</v>
      </c>
      <c r="BG77" s="373"/>
      <c r="BH77" s="370">
        <v>7.789770567308361</v>
      </c>
      <c r="BI77" s="373"/>
      <c r="BJ77" s="371">
        <v>6.5117195686931488</v>
      </c>
      <c r="BK77" s="373"/>
      <c r="BL77" s="371">
        <v>1.4724382564478995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12.987158561381626</v>
      </c>
      <c r="G78" s="373"/>
      <c r="H78" s="370">
        <v>13.189770946364018</v>
      </c>
      <c r="I78" s="373"/>
      <c r="J78" s="370">
        <v>15.213103081528319</v>
      </c>
      <c r="K78" s="373"/>
      <c r="L78" s="370">
        <v>14.963553921723374</v>
      </c>
      <c r="M78" s="373"/>
      <c r="N78" s="370">
        <v>15.698821784634303</v>
      </c>
      <c r="O78" s="373"/>
      <c r="P78" s="370">
        <v>12.084068169247081</v>
      </c>
      <c r="Q78" s="373"/>
      <c r="R78" s="370">
        <v>15.051942906196485</v>
      </c>
      <c r="S78" s="373"/>
      <c r="T78" s="370">
        <v>15.820322672489707</v>
      </c>
      <c r="U78" s="373"/>
      <c r="V78" s="370">
        <v>16.460414079912542</v>
      </c>
      <c r="W78" s="373"/>
      <c r="X78" s="370">
        <v>15.203852335985786</v>
      </c>
      <c r="Y78" s="373"/>
      <c r="Z78" s="370">
        <v>19.053213212787227</v>
      </c>
      <c r="AA78" s="373"/>
      <c r="AB78" s="370">
        <v>15.324683268018537</v>
      </c>
      <c r="AC78" s="373"/>
      <c r="AD78" s="370">
        <v>16.264958036055436</v>
      </c>
      <c r="AE78" s="373"/>
      <c r="AF78" s="370">
        <v>16.862797153912844</v>
      </c>
      <c r="AG78" s="373"/>
      <c r="AH78" s="370">
        <v>16.675511353481294</v>
      </c>
      <c r="AI78" s="373"/>
      <c r="AJ78" s="370">
        <v>22.273765139037021</v>
      </c>
      <c r="AK78" s="373"/>
      <c r="AL78" s="370">
        <v>19.19545711058862</v>
      </c>
      <c r="AM78" s="373"/>
      <c r="AN78" s="370">
        <v>19.727598200918081</v>
      </c>
      <c r="AO78" s="373"/>
      <c r="AP78" s="370">
        <v>2.4055036791985889</v>
      </c>
      <c r="AQ78" s="373"/>
      <c r="AR78" s="370">
        <v>2.5356448211315854</v>
      </c>
      <c r="AS78" s="373"/>
      <c r="AT78" s="370">
        <v>3.4897498931810502</v>
      </c>
      <c r="AU78" s="373"/>
      <c r="AV78" s="370">
        <v>3.4944002950931057</v>
      </c>
      <c r="AW78" s="373"/>
      <c r="AX78" s="370">
        <v>3.5360355625094955</v>
      </c>
      <c r="AY78" s="373"/>
      <c r="AZ78" s="370">
        <v>3.5004985713700711</v>
      </c>
      <c r="BA78" s="373"/>
      <c r="BB78" s="370">
        <v>4.3555090782712931</v>
      </c>
      <c r="BC78" s="373"/>
      <c r="BD78" s="370">
        <v>4.1090635088235254</v>
      </c>
      <c r="BE78" s="373"/>
      <c r="BF78" s="370">
        <v>3.8593988823369489</v>
      </c>
      <c r="BG78" s="373"/>
      <c r="BH78" s="370">
        <v>4.1422116313071395</v>
      </c>
      <c r="BI78" s="373"/>
      <c r="BJ78" s="371">
        <v>3.4396713136608015</v>
      </c>
      <c r="BK78" s="373"/>
      <c r="BL78" s="371">
        <v>3.3222183208690059</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20.91912137683164</v>
      </c>
      <c r="G79" s="373"/>
      <c r="H79" s="370">
        <v>26.720885435222144</v>
      </c>
      <c r="I79" s="373"/>
      <c r="J79" s="370">
        <v>21.896634326653313</v>
      </c>
      <c r="K79" s="373"/>
      <c r="L79" s="370">
        <v>20.433647267712132</v>
      </c>
      <c r="M79" s="373"/>
      <c r="N79" s="370">
        <v>20.285283901394155</v>
      </c>
      <c r="O79" s="373"/>
      <c r="P79" s="370">
        <v>16.037988200326556</v>
      </c>
      <c r="Q79" s="373"/>
      <c r="R79" s="370">
        <v>18.591258831417157</v>
      </c>
      <c r="S79" s="373"/>
      <c r="T79" s="370">
        <v>17.589605112457679</v>
      </c>
      <c r="U79" s="373"/>
      <c r="V79" s="370">
        <v>16.03397233946411</v>
      </c>
      <c r="W79" s="373"/>
      <c r="X79" s="370">
        <v>14.702406945763885</v>
      </c>
      <c r="Y79" s="373"/>
      <c r="Z79" s="370">
        <v>16.716153696986272</v>
      </c>
      <c r="AA79" s="373"/>
      <c r="AB79" s="370">
        <v>13.965417359877627</v>
      </c>
      <c r="AC79" s="373"/>
      <c r="AD79" s="370">
        <v>18.68979837034648</v>
      </c>
      <c r="AE79" s="373"/>
      <c r="AF79" s="370">
        <v>18.105084683110281</v>
      </c>
      <c r="AG79" s="373"/>
      <c r="AH79" s="370">
        <v>16.543955481281692</v>
      </c>
      <c r="AI79" s="373"/>
      <c r="AJ79" s="370">
        <v>22.738267694759667</v>
      </c>
      <c r="AK79" s="373"/>
      <c r="AL79" s="370">
        <v>18.842118227553282</v>
      </c>
      <c r="AM79" s="373"/>
      <c r="AN79" s="370">
        <v>19.875376439914017</v>
      </c>
      <c r="AO79" s="373"/>
      <c r="AP79" s="370">
        <v>3.7833600236854066</v>
      </c>
      <c r="AQ79" s="373"/>
      <c r="AR79" s="370">
        <v>4.4279668477122849</v>
      </c>
      <c r="AS79" s="373"/>
      <c r="AT79" s="370">
        <v>5.9485384592807042</v>
      </c>
      <c r="AU79" s="373"/>
      <c r="AV79" s="370">
        <v>6.3504951905636373</v>
      </c>
      <c r="AW79" s="373"/>
      <c r="AX79" s="370">
        <v>6.585392631560592</v>
      </c>
      <c r="AY79" s="373"/>
      <c r="AZ79" s="370">
        <v>6.9078702076986955</v>
      </c>
      <c r="BA79" s="373"/>
      <c r="BB79" s="370">
        <v>8.1195921283419406</v>
      </c>
      <c r="BC79" s="373"/>
      <c r="BD79" s="370">
        <v>8.4883557308318842</v>
      </c>
      <c r="BE79" s="373"/>
      <c r="BF79" s="370">
        <v>7.3039419527996401</v>
      </c>
      <c r="BG79" s="373"/>
      <c r="BH79" s="370">
        <v>7.2741064970261284</v>
      </c>
      <c r="BI79" s="373"/>
      <c r="BJ79" s="371">
        <v>6.6456914440987331</v>
      </c>
      <c r="BK79" s="373"/>
      <c r="BL79" s="371">
        <v>7.3268581271797313</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17.436142090713805</v>
      </c>
      <c r="G80" s="373"/>
      <c r="H80" s="374">
        <v>19.222508079903594</v>
      </c>
      <c r="I80" s="373"/>
      <c r="J80" s="374">
        <v>17.495706717778216</v>
      </c>
      <c r="K80" s="373"/>
      <c r="L80" s="374">
        <v>15.297936935314855</v>
      </c>
      <c r="M80" s="373"/>
      <c r="N80" s="374">
        <v>15.715854197882798</v>
      </c>
      <c r="O80" s="373"/>
      <c r="P80" s="374">
        <v>13.483573803922171</v>
      </c>
      <c r="Q80" s="373"/>
      <c r="R80" s="374">
        <v>15.620665539030039</v>
      </c>
      <c r="S80" s="373"/>
      <c r="T80" s="374">
        <v>14.755471810927418</v>
      </c>
      <c r="U80" s="373"/>
      <c r="V80" s="374">
        <v>13.658086120655071</v>
      </c>
      <c r="W80" s="373"/>
      <c r="X80" s="374">
        <v>12.525374933933245</v>
      </c>
      <c r="Y80" s="373"/>
      <c r="Z80" s="374">
        <v>13.414342640611119</v>
      </c>
      <c r="AA80" s="373"/>
      <c r="AB80" s="374">
        <v>11.138975538360615</v>
      </c>
      <c r="AC80" s="373"/>
      <c r="AD80" s="374">
        <v>15.43294030738921</v>
      </c>
      <c r="AE80" s="373"/>
      <c r="AF80" s="374">
        <v>15.938909641400754</v>
      </c>
      <c r="AG80" s="373"/>
      <c r="AH80" s="374">
        <v>14.468589824004924</v>
      </c>
      <c r="AI80" s="373"/>
      <c r="AJ80" s="374">
        <v>19.998167593578074</v>
      </c>
      <c r="AK80" s="373"/>
      <c r="AL80" s="374">
        <v>16.383661563555023</v>
      </c>
      <c r="AM80" s="373"/>
      <c r="AN80" s="374">
        <v>17.49541803082036</v>
      </c>
      <c r="AO80" s="373"/>
      <c r="AP80" s="374">
        <v>3.4072722857509969</v>
      </c>
      <c r="AQ80" s="373"/>
      <c r="AR80" s="374">
        <v>4.0267409521894004</v>
      </c>
      <c r="AS80" s="373"/>
      <c r="AT80" s="374">
        <v>5.4192881202109433</v>
      </c>
      <c r="AU80" s="373"/>
      <c r="AV80" s="374">
        <v>5.8273365606596794</v>
      </c>
      <c r="AW80" s="373"/>
      <c r="AX80" s="374">
        <v>6.0567858694689027</v>
      </c>
      <c r="AY80" s="373"/>
      <c r="AZ80" s="374">
        <v>6.3649280937507413</v>
      </c>
      <c r="BA80" s="373"/>
      <c r="BB80" s="374">
        <v>7.2349180981459558</v>
      </c>
      <c r="BC80" s="373"/>
      <c r="BD80" s="374">
        <v>7.5551337978220587</v>
      </c>
      <c r="BE80" s="373"/>
      <c r="BF80" s="374">
        <v>6.4710361786444137</v>
      </c>
      <c r="BG80" s="373"/>
      <c r="BH80" s="374">
        <v>6.3775654908440655</v>
      </c>
      <c r="BI80" s="373"/>
      <c r="BJ80" s="375">
        <v>5.7787679985213565</v>
      </c>
      <c r="BK80" s="373"/>
      <c r="BL80" s="375">
        <v>6.673692107296465</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3.4829792861178355</v>
      </c>
      <c r="G81" s="373"/>
      <c r="H81" s="374">
        <v>7.4983773553185493</v>
      </c>
      <c r="I81" s="373"/>
      <c r="J81" s="374">
        <v>4.4009276088750982</v>
      </c>
      <c r="K81" s="373"/>
      <c r="L81" s="374">
        <v>5.135710332397279</v>
      </c>
      <c r="M81" s="373"/>
      <c r="N81" s="374">
        <v>4.569429703511358</v>
      </c>
      <c r="O81" s="373"/>
      <c r="P81" s="374">
        <v>2.5544143964043848</v>
      </c>
      <c r="Q81" s="373"/>
      <c r="R81" s="374">
        <v>2.9705932923871194</v>
      </c>
      <c r="S81" s="373"/>
      <c r="T81" s="374">
        <v>2.8341333015302612</v>
      </c>
      <c r="U81" s="373"/>
      <c r="V81" s="374">
        <v>2.3758862188090384</v>
      </c>
      <c r="W81" s="373"/>
      <c r="X81" s="374">
        <v>2.1770320118306405</v>
      </c>
      <c r="Y81" s="373"/>
      <c r="Z81" s="374">
        <v>3.3018110563751537</v>
      </c>
      <c r="AA81" s="373"/>
      <c r="AB81" s="374">
        <v>2.8264418215170117</v>
      </c>
      <c r="AC81" s="373"/>
      <c r="AD81" s="374">
        <v>3.2568580629572712</v>
      </c>
      <c r="AE81" s="373"/>
      <c r="AF81" s="374">
        <v>2.1661750417095265</v>
      </c>
      <c r="AG81" s="373"/>
      <c r="AH81" s="374">
        <v>2.075365657276766</v>
      </c>
      <c r="AI81" s="373"/>
      <c r="AJ81" s="374">
        <v>2.7401001011815915</v>
      </c>
      <c r="AK81" s="373"/>
      <c r="AL81" s="374">
        <v>2.4584566639982595</v>
      </c>
      <c r="AM81" s="373"/>
      <c r="AN81" s="374">
        <v>2.3799584090936583</v>
      </c>
      <c r="AO81" s="373"/>
      <c r="AP81" s="374">
        <v>0.37608773793440986</v>
      </c>
      <c r="AQ81" s="373"/>
      <c r="AR81" s="374">
        <v>0.40122589552288429</v>
      </c>
      <c r="AS81" s="373"/>
      <c r="AT81" s="374">
        <v>0.52925033906976127</v>
      </c>
      <c r="AU81" s="373"/>
      <c r="AV81" s="374">
        <v>0.52315862990395778</v>
      </c>
      <c r="AW81" s="373"/>
      <c r="AX81" s="374">
        <v>0.528606762091689</v>
      </c>
      <c r="AY81" s="373"/>
      <c r="AZ81" s="374">
        <v>0.54294211394795389</v>
      </c>
      <c r="BA81" s="373"/>
      <c r="BB81" s="374">
        <v>0.88467403019598523</v>
      </c>
      <c r="BC81" s="373"/>
      <c r="BD81" s="374">
        <v>0.93322193300982559</v>
      </c>
      <c r="BE81" s="373"/>
      <c r="BF81" s="374">
        <v>0.83290577415522637</v>
      </c>
      <c r="BG81" s="373"/>
      <c r="BH81" s="374">
        <v>0.89654100618206289</v>
      </c>
      <c r="BI81" s="373"/>
      <c r="BJ81" s="375">
        <v>0.86692344557737677</v>
      </c>
      <c r="BK81" s="373"/>
      <c r="BL81" s="375">
        <v>0.65316601988326617</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5.87985240348406</v>
      </c>
      <c r="G82" s="373"/>
      <c r="H82" s="370">
        <v>9.0478891029665061</v>
      </c>
      <c r="I82" s="373"/>
      <c r="J82" s="370">
        <v>9.3950709613276242</v>
      </c>
      <c r="K82" s="373"/>
      <c r="L82" s="370">
        <v>7.9780971541000589</v>
      </c>
      <c r="M82" s="373"/>
      <c r="N82" s="370">
        <v>9.024388244261317</v>
      </c>
      <c r="O82" s="373"/>
      <c r="P82" s="370">
        <v>4.5078028759652007</v>
      </c>
      <c r="Q82" s="373"/>
      <c r="R82" s="370">
        <v>5.1200024733873253</v>
      </c>
      <c r="S82" s="373"/>
      <c r="T82" s="370">
        <v>5.8744268868930369</v>
      </c>
      <c r="U82" s="373"/>
      <c r="V82" s="370">
        <v>4.7941046060939714</v>
      </c>
      <c r="W82" s="373"/>
      <c r="X82" s="370">
        <v>3.8366943320234208</v>
      </c>
      <c r="Y82" s="373"/>
      <c r="Z82" s="370">
        <v>7.2760114780789111</v>
      </c>
      <c r="AA82" s="373"/>
      <c r="AB82" s="370">
        <v>6.4001131817505934</v>
      </c>
      <c r="AC82" s="373"/>
      <c r="AD82" s="370">
        <v>9.0341922799531247</v>
      </c>
      <c r="AE82" s="373"/>
      <c r="AF82" s="370">
        <v>5.825479099953375</v>
      </c>
      <c r="AG82" s="373"/>
      <c r="AH82" s="370">
        <v>9.2833036602746901</v>
      </c>
      <c r="AI82" s="373"/>
      <c r="AJ82" s="370">
        <v>13.005469131214666</v>
      </c>
      <c r="AK82" s="373"/>
      <c r="AL82" s="370">
        <v>12.542427573978653</v>
      </c>
      <c r="AM82" s="373"/>
      <c r="AN82" s="370">
        <v>14.113366489882075</v>
      </c>
      <c r="AO82" s="373"/>
      <c r="AP82" s="370">
        <v>2.5940237244496065</v>
      </c>
      <c r="AQ82" s="373"/>
      <c r="AR82" s="370">
        <v>2.7566434068972865</v>
      </c>
      <c r="AS82" s="373"/>
      <c r="AT82" s="370">
        <v>3.7218240561492975</v>
      </c>
      <c r="AU82" s="373"/>
      <c r="AV82" s="370">
        <v>3.571706948181129</v>
      </c>
      <c r="AW82" s="373"/>
      <c r="AX82" s="370">
        <v>3.4892436333939303</v>
      </c>
      <c r="AY82" s="373"/>
      <c r="AZ82" s="370">
        <v>3.5299801097290109</v>
      </c>
      <c r="BA82" s="373"/>
      <c r="BB82" s="370">
        <v>3.8677471123144525</v>
      </c>
      <c r="BC82" s="373"/>
      <c r="BD82" s="370">
        <v>3.7368408162653872</v>
      </c>
      <c r="BE82" s="373"/>
      <c r="BF82" s="370">
        <v>4.1618616669662227</v>
      </c>
      <c r="BG82" s="373"/>
      <c r="BH82" s="370">
        <v>5.1499516471241504</v>
      </c>
      <c r="BI82" s="373"/>
      <c r="BJ82" s="371">
        <v>4.8147169880716234</v>
      </c>
      <c r="BK82" s="373"/>
      <c r="BL82" s="371">
        <v>5.2843532027028868</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3.9612960313852854</v>
      </c>
      <c r="G83" s="373"/>
      <c r="H83" s="374">
        <v>6.4548050689456318</v>
      </c>
      <c r="I83" s="373"/>
      <c r="J83" s="374">
        <v>6.8644729473543959</v>
      </c>
      <c r="K83" s="373"/>
      <c r="L83" s="374">
        <v>5.9633880458576334</v>
      </c>
      <c r="M83" s="373"/>
      <c r="N83" s="374">
        <v>6.2413150809549069</v>
      </c>
      <c r="O83" s="373"/>
      <c r="P83" s="374">
        <v>3.1766060653725607</v>
      </c>
      <c r="Q83" s="373"/>
      <c r="R83" s="374">
        <v>3.9425316419779093</v>
      </c>
      <c r="S83" s="373"/>
      <c r="T83" s="374">
        <v>4.6448087079001619</v>
      </c>
      <c r="U83" s="373"/>
      <c r="V83" s="374">
        <v>3.7301670469956578</v>
      </c>
      <c r="W83" s="373"/>
      <c r="X83" s="374">
        <v>2.8127836495322049</v>
      </c>
      <c r="Y83" s="373"/>
      <c r="Z83" s="374">
        <v>5.6314463828912373</v>
      </c>
      <c r="AA83" s="373"/>
      <c r="AB83" s="374">
        <v>5.2454091986938467</v>
      </c>
      <c r="AC83" s="373"/>
      <c r="AD83" s="374">
        <v>7.5753872272572904</v>
      </c>
      <c r="AE83" s="373"/>
      <c r="AF83" s="374">
        <v>4.6609715323730434</v>
      </c>
      <c r="AG83" s="373"/>
      <c r="AH83" s="374">
        <v>8.2318168177288324</v>
      </c>
      <c r="AI83" s="373"/>
      <c r="AJ83" s="374">
        <v>11.5163954730772</v>
      </c>
      <c r="AK83" s="373"/>
      <c r="AL83" s="374">
        <v>11.051263287315804</v>
      </c>
      <c r="AM83" s="373"/>
      <c r="AN83" s="374">
        <v>12.282953555291304</v>
      </c>
      <c r="AO83" s="373"/>
      <c r="AP83" s="374">
        <v>0.90487784804655358</v>
      </c>
      <c r="AQ83" s="373"/>
      <c r="AR83" s="374">
        <v>1.0077219866573892</v>
      </c>
      <c r="AS83" s="373"/>
      <c r="AT83" s="374">
        <v>1.3154245353167784</v>
      </c>
      <c r="AU83" s="373"/>
      <c r="AV83" s="374">
        <v>1.2918981726167489</v>
      </c>
      <c r="AW83" s="373"/>
      <c r="AX83" s="374">
        <v>1.2817975574259475</v>
      </c>
      <c r="AY83" s="373"/>
      <c r="AZ83" s="374">
        <v>1.3159354622873554</v>
      </c>
      <c r="BA83" s="373"/>
      <c r="BB83" s="374">
        <v>1.6294610418740896</v>
      </c>
      <c r="BC83" s="373"/>
      <c r="BD83" s="374">
        <v>1.5842957137376987</v>
      </c>
      <c r="BE83" s="373"/>
      <c r="BF83" s="374">
        <v>2.1141138217565225</v>
      </c>
      <c r="BG83" s="373"/>
      <c r="BH83" s="374">
        <v>3.0451593009609863</v>
      </c>
      <c r="BI83" s="373"/>
      <c r="BJ83" s="375">
        <v>2.9371574196470394</v>
      </c>
      <c r="BK83" s="373"/>
      <c r="BL83" s="375">
        <v>3.3016620192121682</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1.9185563720987748</v>
      </c>
      <c r="G84" s="373"/>
      <c r="H84" s="374">
        <v>2.5930840340208743</v>
      </c>
      <c r="I84" s="373"/>
      <c r="J84" s="374">
        <v>2.5305980139732278</v>
      </c>
      <c r="K84" s="373"/>
      <c r="L84" s="374">
        <v>2.0147091082424251</v>
      </c>
      <c r="M84" s="373"/>
      <c r="N84" s="374">
        <v>2.783073163306411</v>
      </c>
      <c r="O84" s="373"/>
      <c r="P84" s="374">
        <v>1.3311968105926399</v>
      </c>
      <c r="Q84" s="373"/>
      <c r="R84" s="374">
        <v>1.1774708314094162</v>
      </c>
      <c r="S84" s="373"/>
      <c r="T84" s="374">
        <v>1.2296181789928755</v>
      </c>
      <c r="U84" s="373"/>
      <c r="V84" s="374">
        <v>1.0639375590983138</v>
      </c>
      <c r="W84" s="373"/>
      <c r="X84" s="374">
        <v>1.0239106824912161</v>
      </c>
      <c r="Y84" s="373"/>
      <c r="Z84" s="374">
        <v>1.6445650951876736</v>
      </c>
      <c r="AA84" s="373"/>
      <c r="AB84" s="374">
        <v>1.1547039830567467</v>
      </c>
      <c r="AC84" s="373"/>
      <c r="AD84" s="374">
        <v>1.4588050526958343</v>
      </c>
      <c r="AE84" s="373"/>
      <c r="AF84" s="374">
        <v>1.164507567580332</v>
      </c>
      <c r="AG84" s="373"/>
      <c r="AH84" s="374">
        <v>1.0514868425458572</v>
      </c>
      <c r="AI84" s="373"/>
      <c r="AJ84" s="374">
        <v>1.4890736581374659</v>
      </c>
      <c r="AK84" s="373"/>
      <c r="AL84" s="374">
        <v>1.4911642866628503</v>
      </c>
      <c r="AM84" s="373"/>
      <c r="AN84" s="374">
        <v>1.8304129345907711</v>
      </c>
      <c r="AO84" s="373"/>
      <c r="AP84" s="374">
        <v>1.6891458764030529</v>
      </c>
      <c r="AQ84" s="373"/>
      <c r="AR84" s="374">
        <v>1.7489214202398973</v>
      </c>
      <c r="AS84" s="373"/>
      <c r="AT84" s="374">
        <v>2.4063995208325188</v>
      </c>
      <c r="AU84" s="373"/>
      <c r="AV84" s="374">
        <v>2.2798087755643799</v>
      </c>
      <c r="AW84" s="373"/>
      <c r="AX84" s="374">
        <v>2.207446075967983</v>
      </c>
      <c r="AY84" s="373"/>
      <c r="AZ84" s="374">
        <v>2.2140446474416553</v>
      </c>
      <c r="BA84" s="373"/>
      <c r="BB84" s="374">
        <v>2.2382860704403629</v>
      </c>
      <c r="BC84" s="373"/>
      <c r="BD84" s="374">
        <v>2.1525451025276885</v>
      </c>
      <c r="BE84" s="373"/>
      <c r="BF84" s="374">
        <v>2.0477478452097002</v>
      </c>
      <c r="BG84" s="373"/>
      <c r="BH84" s="374">
        <v>2.1047923461631641</v>
      </c>
      <c r="BI84" s="373"/>
      <c r="BJ84" s="375">
        <v>1.8775595684245836</v>
      </c>
      <c r="BK84" s="373"/>
      <c r="BL84" s="375">
        <v>1.9826911834907182</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4.0262158332433522</v>
      </c>
      <c r="G85" s="373"/>
      <c r="H85" s="370">
        <v>5.2751942252239621</v>
      </c>
      <c r="I85" s="373"/>
      <c r="J85" s="370">
        <v>4.7346663421742665</v>
      </c>
      <c r="K85" s="373"/>
      <c r="L85" s="370">
        <v>4.3152686944281857</v>
      </c>
      <c r="M85" s="373"/>
      <c r="N85" s="370">
        <v>3.6206037862541121</v>
      </c>
      <c r="O85" s="373"/>
      <c r="P85" s="370">
        <v>3.8805655255844456</v>
      </c>
      <c r="Q85" s="373"/>
      <c r="R85" s="370">
        <v>4.4748314352877401</v>
      </c>
      <c r="S85" s="373"/>
      <c r="T85" s="370">
        <v>4.4756445862908247</v>
      </c>
      <c r="U85" s="373"/>
      <c r="V85" s="370">
        <v>4.5267314720156113</v>
      </c>
      <c r="W85" s="373"/>
      <c r="X85" s="370">
        <v>5.7913565818415327</v>
      </c>
      <c r="Y85" s="373"/>
      <c r="Z85" s="370">
        <v>7.0496099423868479</v>
      </c>
      <c r="AA85" s="373"/>
      <c r="AB85" s="370">
        <v>5.5209639538476907</v>
      </c>
      <c r="AC85" s="373"/>
      <c r="AD85" s="370">
        <v>5.9860345244707496</v>
      </c>
      <c r="AE85" s="373"/>
      <c r="AF85" s="370">
        <v>5.4767078376130929</v>
      </c>
      <c r="AG85" s="373"/>
      <c r="AH85" s="370">
        <v>4.9659277761893783</v>
      </c>
      <c r="AI85" s="373"/>
      <c r="AJ85" s="370">
        <v>6.9724699538129116</v>
      </c>
      <c r="AK85" s="373"/>
      <c r="AL85" s="370">
        <v>5.6907033836741849</v>
      </c>
      <c r="AM85" s="373"/>
      <c r="AN85" s="370">
        <v>6.181790021369034</v>
      </c>
      <c r="AO85" s="373"/>
      <c r="AP85" s="370">
        <v>3.978790202056615</v>
      </c>
      <c r="AQ85" s="373"/>
      <c r="AR85" s="370">
        <v>4.1521803655768235</v>
      </c>
      <c r="AS85" s="373"/>
      <c r="AT85" s="370">
        <v>5.5499250044134465</v>
      </c>
      <c r="AU85" s="373"/>
      <c r="AV85" s="370">
        <v>5.3914190230604024</v>
      </c>
      <c r="AW85" s="373"/>
      <c r="AX85" s="370">
        <v>5.5555848214830768</v>
      </c>
      <c r="AY85" s="373"/>
      <c r="AZ85" s="370">
        <v>5.5363912529680794</v>
      </c>
      <c r="BA85" s="373"/>
      <c r="BB85" s="370">
        <v>6.3441560199698444</v>
      </c>
      <c r="BC85" s="373"/>
      <c r="BD85" s="370">
        <v>6.2439840695181346</v>
      </c>
      <c r="BE85" s="373"/>
      <c r="BF85" s="370">
        <v>5.7553456768118938</v>
      </c>
      <c r="BG85" s="373"/>
      <c r="BH85" s="370">
        <v>5.8567878062392777</v>
      </c>
      <c r="BI85" s="373"/>
      <c r="BJ85" s="371">
        <v>5.2602878648658713</v>
      </c>
      <c r="BK85" s="373"/>
      <c r="BL85" s="371">
        <v>5.4598705703260091</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1.0935865076592779</v>
      </c>
      <c r="G86" s="373"/>
      <c r="H86" s="374">
        <v>0.72394871897713142</v>
      </c>
      <c r="I86" s="373"/>
      <c r="J86" s="374">
        <v>1.1246818092899022</v>
      </c>
      <c r="K86" s="373"/>
      <c r="L86" s="374">
        <v>0.69918644059336255</v>
      </c>
      <c r="M86" s="373"/>
      <c r="N86" s="374">
        <v>0.9869193186545725</v>
      </c>
      <c r="O86" s="373"/>
      <c r="P86" s="374">
        <v>0.92340679215449817</v>
      </c>
      <c r="Q86" s="373"/>
      <c r="R86" s="374">
        <v>1.1786719503572967</v>
      </c>
      <c r="S86" s="373"/>
      <c r="T86" s="374">
        <v>0.95485467119585477</v>
      </c>
      <c r="U86" s="373"/>
      <c r="V86" s="374">
        <v>1.1424877913014826</v>
      </c>
      <c r="W86" s="373"/>
      <c r="X86" s="374">
        <v>2.0476437767202715</v>
      </c>
      <c r="Y86" s="373"/>
      <c r="Z86" s="374">
        <v>2.4767208152379259</v>
      </c>
      <c r="AA86" s="373"/>
      <c r="AB86" s="374">
        <v>1.7405036319728278</v>
      </c>
      <c r="AC86" s="373"/>
      <c r="AD86" s="374">
        <v>1.5931839347926549</v>
      </c>
      <c r="AE86" s="373"/>
      <c r="AF86" s="374">
        <v>1.0947071965966457</v>
      </c>
      <c r="AG86" s="373"/>
      <c r="AH86" s="374">
        <v>1.1117748752662786</v>
      </c>
      <c r="AI86" s="373"/>
      <c r="AJ86" s="374">
        <v>1.5919967665407249</v>
      </c>
      <c r="AK86" s="373"/>
      <c r="AL86" s="374">
        <v>1.2970152750911321</v>
      </c>
      <c r="AM86" s="373"/>
      <c r="AN86" s="374">
        <v>1.360106989748878</v>
      </c>
      <c r="AO86" s="373"/>
      <c r="AP86" s="374">
        <v>1.4485292386627528</v>
      </c>
      <c r="AQ86" s="373"/>
      <c r="AR86" s="374">
        <v>1.5009225212774562</v>
      </c>
      <c r="AS86" s="373"/>
      <c r="AT86" s="374">
        <v>2.0331511797850186</v>
      </c>
      <c r="AU86" s="373"/>
      <c r="AV86" s="374">
        <v>1.931991390181828</v>
      </c>
      <c r="AW86" s="373"/>
      <c r="AX86" s="374">
        <v>1.9235923474875674</v>
      </c>
      <c r="AY86" s="373"/>
      <c r="AZ86" s="374">
        <v>1.8692681704268781</v>
      </c>
      <c r="BA86" s="373"/>
      <c r="BB86" s="374">
        <v>2.2778360399990656</v>
      </c>
      <c r="BC86" s="373"/>
      <c r="BD86" s="374">
        <v>2.1908909290563963</v>
      </c>
      <c r="BE86" s="373"/>
      <c r="BF86" s="374">
        <v>2.0225370581254443</v>
      </c>
      <c r="BG86" s="373"/>
      <c r="BH86" s="374">
        <v>2.0768214961521636</v>
      </c>
      <c r="BI86" s="373"/>
      <c r="BJ86" s="375">
        <v>1.8696383032883837</v>
      </c>
      <c r="BK86" s="373"/>
      <c r="BL86" s="375">
        <v>1.7628964620397132</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1.1207824519459924</v>
      </c>
      <c r="G87" s="373"/>
      <c r="H87" s="374">
        <v>1.1266178319101234</v>
      </c>
      <c r="I87" s="373"/>
      <c r="J87" s="374">
        <v>0.81067746673755436</v>
      </c>
      <c r="K87" s="373"/>
      <c r="L87" s="374">
        <v>0.89998798860168983</v>
      </c>
      <c r="M87" s="373"/>
      <c r="N87" s="374">
        <v>0.82826730609708865</v>
      </c>
      <c r="O87" s="373"/>
      <c r="P87" s="374">
        <v>1.6280646320407286</v>
      </c>
      <c r="Q87" s="373"/>
      <c r="R87" s="374">
        <v>1.9110333883091772</v>
      </c>
      <c r="S87" s="373"/>
      <c r="T87" s="374">
        <v>1.9974405600568244</v>
      </c>
      <c r="U87" s="373"/>
      <c r="V87" s="374">
        <v>2.1271528505022492</v>
      </c>
      <c r="W87" s="373"/>
      <c r="X87" s="374">
        <v>2.0440392344144218</v>
      </c>
      <c r="Y87" s="373"/>
      <c r="Z87" s="374">
        <v>2.6475938965014976</v>
      </c>
      <c r="AA87" s="373"/>
      <c r="AB87" s="374">
        <v>2.3103502998541474</v>
      </c>
      <c r="AC87" s="373"/>
      <c r="AD87" s="374">
        <v>2.7571375794090707</v>
      </c>
      <c r="AE87" s="373"/>
      <c r="AF87" s="374">
        <v>2.4644475775460131</v>
      </c>
      <c r="AG87" s="373"/>
      <c r="AH87" s="374">
        <v>1.1951083403719827</v>
      </c>
      <c r="AI87" s="373"/>
      <c r="AJ87" s="374">
        <v>1.1090302118529443</v>
      </c>
      <c r="AK87" s="373"/>
      <c r="AL87" s="374">
        <v>0.98082973315751198</v>
      </c>
      <c r="AM87" s="373"/>
      <c r="AN87" s="374">
        <v>1.1226070313447396</v>
      </c>
      <c r="AO87" s="373"/>
      <c r="AP87" s="374">
        <v>0.78751811095888391</v>
      </c>
      <c r="AQ87" s="373"/>
      <c r="AR87" s="374">
        <v>0.83239632977052824</v>
      </c>
      <c r="AS87" s="373"/>
      <c r="AT87" s="374">
        <v>1.0771739039285979</v>
      </c>
      <c r="AU87" s="373"/>
      <c r="AV87" s="374">
        <v>1.0485523944592126</v>
      </c>
      <c r="AW87" s="373"/>
      <c r="AX87" s="374">
        <v>1.0894701961881019</v>
      </c>
      <c r="AY87" s="373"/>
      <c r="AZ87" s="374">
        <v>1.0932818680231913</v>
      </c>
      <c r="BA87" s="373"/>
      <c r="BB87" s="374">
        <v>1.1819221529250996</v>
      </c>
      <c r="BC87" s="373"/>
      <c r="BD87" s="374">
        <v>1.2648702197106569</v>
      </c>
      <c r="BE87" s="373"/>
      <c r="BF87" s="374">
        <v>1.0792699635851144</v>
      </c>
      <c r="BG87" s="373"/>
      <c r="BH87" s="374">
        <v>1.1090386494499502</v>
      </c>
      <c r="BI87" s="373"/>
      <c r="BJ87" s="375">
        <v>1.0108031103952126</v>
      </c>
      <c r="BK87" s="373"/>
      <c r="BL87" s="375">
        <v>1.148202159837957</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1.8118468736380815</v>
      </c>
      <c r="G88" s="373"/>
      <c r="H88" s="374">
        <v>3.424627674336707</v>
      </c>
      <c r="I88" s="373"/>
      <c r="J88" s="374">
        <v>2.7993070661468096</v>
      </c>
      <c r="K88" s="373"/>
      <c r="L88" s="374">
        <v>2.7160942652331328</v>
      </c>
      <c r="M88" s="373"/>
      <c r="N88" s="374">
        <v>1.8054171615024508</v>
      </c>
      <c r="O88" s="373"/>
      <c r="P88" s="374">
        <v>1.3290941013892188</v>
      </c>
      <c r="Q88" s="373"/>
      <c r="R88" s="374">
        <v>1.3851260966212666</v>
      </c>
      <c r="S88" s="373"/>
      <c r="T88" s="374">
        <v>1.5233493550381458</v>
      </c>
      <c r="U88" s="373"/>
      <c r="V88" s="374">
        <v>1.2570908302118795</v>
      </c>
      <c r="W88" s="373"/>
      <c r="X88" s="374">
        <v>1.6996735707068396</v>
      </c>
      <c r="Y88" s="373"/>
      <c r="Z88" s="374">
        <v>1.9252952306474247</v>
      </c>
      <c r="AA88" s="373"/>
      <c r="AB88" s="374">
        <v>1.4701100220207157</v>
      </c>
      <c r="AC88" s="373"/>
      <c r="AD88" s="374">
        <v>1.6357130102690238</v>
      </c>
      <c r="AE88" s="373"/>
      <c r="AF88" s="374">
        <v>1.9175530634704339</v>
      </c>
      <c r="AG88" s="373"/>
      <c r="AH88" s="374">
        <v>2.6590445605511168</v>
      </c>
      <c r="AI88" s="373"/>
      <c r="AJ88" s="374">
        <v>4.2714429754192427</v>
      </c>
      <c r="AK88" s="373"/>
      <c r="AL88" s="374">
        <v>3.4128583754255413</v>
      </c>
      <c r="AM88" s="373"/>
      <c r="AN88" s="374">
        <v>3.6990760002754164</v>
      </c>
      <c r="AO88" s="373"/>
      <c r="AP88" s="374">
        <v>1.7427428524349784</v>
      </c>
      <c r="AQ88" s="373"/>
      <c r="AR88" s="374">
        <v>1.8188615145288387</v>
      </c>
      <c r="AS88" s="373"/>
      <c r="AT88" s="374">
        <v>2.43959992069983</v>
      </c>
      <c r="AU88" s="373"/>
      <c r="AV88" s="374">
        <v>2.4108752384193619</v>
      </c>
      <c r="AW88" s="373"/>
      <c r="AX88" s="374">
        <v>2.5425222778074068</v>
      </c>
      <c r="AY88" s="373"/>
      <c r="AZ88" s="374">
        <v>2.5738412145180103</v>
      </c>
      <c r="BA88" s="373"/>
      <c r="BB88" s="374">
        <v>2.8843978270456785</v>
      </c>
      <c r="BC88" s="373"/>
      <c r="BD88" s="374">
        <v>2.7882229207510814</v>
      </c>
      <c r="BE88" s="373"/>
      <c r="BF88" s="374">
        <v>2.6535386551013347</v>
      </c>
      <c r="BG88" s="373"/>
      <c r="BH88" s="374">
        <v>2.6709276606371639</v>
      </c>
      <c r="BI88" s="373"/>
      <c r="BJ88" s="375">
        <v>2.3798464511822757</v>
      </c>
      <c r="BK88" s="373"/>
      <c r="BL88" s="375">
        <v>2.5487719484483393</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4.37906010833536E-2</v>
      </c>
      <c r="AQ90" s="373"/>
      <c r="AR90" s="370">
        <v>4.8125095161194995E-2</v>
      </c>
      <c r="AS90" s="373"/>
      <c r="AT90" s="370">
        <v>7.2643262854059684E-2</v>
      </c>
      <c r="AU90" s="373"/>
      <c r="AV90" s="370">
        <v>7.6294352476322491E-2</v>
      </c>
      <c r="AW90" s="373"/>
      <c r="AX90" s="370">
        <v>6.6385507569803812E-2</v>
      </c>
      <c r="AY90" s="373"/>
      <c r="AZ90" s="370">
        <v>7.7501286205532482E-2</v>
      </c>
      <c r="BA90" s="373"/>
      <c r="BB90" s="370">
        <v>7.1017205215828272E-2</v>
      </c>
      <c r="BC90" s="373"/>
      <c r="BD90" s="370">
        <v>6.7264545240976359E-2</v>
      </c>
      <c r="BE90" s="373"/>
      <c r="BF90" s="370">
        <v>5.9694523152948445E-2</v>
      </c>
      <c r="BG90" s="373"/>
      <c r="BH90" s="370">
        <v>5.946953878411608E-2</v>
      </c>
      <c r="BI90" s="373"/>
      <c r="BJ90" s="371">
        <v>5.5177965056314164E-2</v>
      </c>
      <c r="BK90" s="373"/>
      <c r="BL90" s="371">
        <v>5.6500672546962921E-2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632.22187373854456</v>
      </c>
      <c r="G91" s="395"/>
      <c r="H91" s="384">
        <v>625.88134615375361</v>
      </c>
      <c r="I91" s="395"/>
      <c r="J91" s="384">
        <v>616.78006987834863</v>
      </c>
      <c r="K91" s="395"/>
      <c r="L91" s="384">
        <v>636.45610305857838</v>
      </c>
      <c r="M91" s="395"/>
      <c r="N91" s="384">
        <v>609.44593440752817</v>
      </c>
      <c r="O91" s="395"/>
      <c r="P91" s="384">
        <v>460.95967376017779</v>
      </c>
      <c r="Q91" s="395"/>
      <c r="R91" s="384">
        <v>510.94594485812382</v>
      </c>
      <c r="S91" s="395"/>
      <c r="T91" s="384">
        <v>564.14005490251179</v>
      </c>
      <c r="U91" s="395"/>
      <c r="V91" s="384">
        <v>551.5687974798999</v>
      </c>
      <c r="W91" s="395"/>
      <c r="X91" s="385">
        <v>591.561695564665</v>
      </c>
      <c r="Y91" s="395"/>
      <c r="Z91" s="385">
        <v>726.00038029254949</v>
      </c>
      <c r="AA91" s="395"/>
      <c r="AB91" s="385">
        <v>581.81562398190317</v>
      </c>
      <c r="AC91" s="395"/>
      <c r="AD91" s="385">
        <v>684.99433149918423</v>
      </c>
      <c r="AE91" s="395"/>
      <c r="AF91" s="385">
        <v>656.60877422165424</v>
      </c>
      <c r="AG91" s="395"/>
      <c r="AH91" s="385">
        <v>606.67247582265509</v>
      </c>
      <c r="AI91" s="395"/>
      <c r="AJ91" s="385">
        <v>948.34672330010937</v>
      </c>
      <c r="AK91" s="395" t="s">
        <v>356</v>
      </c>
      <c r="AL91" s="385">
        <v>787.69196975520254</v>
      </c>
      <c r="AM91" s="395"/>
      <c r="AN91" s="385">
        <v>845.72868956133345</v>
      </c>
      <c r="AO91" s="395"/>
      <c r="AP91" s="385">
        <v>1382.1236459798386</v>
      </c>
      <c r="AQ91" s="395" t="s">
        <v>1145</v>
      </c>
      <c r="AR91" s="385">
        <v>1188.5461809775836</v>
      </c>
      <c r="AS91" s="395"/>
      <c r="AT91" s="385">
        <v>1149.7582076161971</v>
      </c>
      <c r="AU91" s="395"/>
      <c r="AV91" s="385">
        <v>1063.7998049956389</v>
      </c>
      <c r="AW91" s="395"/>
      <c r="AX91" s="385">
        <v>1072.9576944323087</v>
      </c>
      <c r="AY91" s="395"/>
      <c r="AZ91" s="385">
        <v>1004.058496597051</v>
      </c>
      <c r="BA91" s="395"/>
      <c r="BB91" s="385">
        <v>952.85645822806316</v>
      </c>
      <c r="BC91" s="395"/>
      <c r="BD91" s="385">
        <v>974.07532205632015</v>
      </c>
      <c r="BE91" s="395"/>
      <c r="BF91" s="385">
        <v>916.05168511397403</v>
      </c>
      <c r="BG91" s="395"/>
      <c r="BH91" s="385">
        <v>954.74794585595203</v>
      </c>
      <c r="BI91" s="395"/>
      <c r="BJ91" s="384">
        <v>963.09103267650266</v>
      </c>
      <c r="BK91" s="395"/>
      <c r="BL91" s="384">
        <v>1123.7689687698369</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632.22187373854456</v>
      </c>
      <c r="G92" s="373"/>
      <c r="H92" s="387">
        <v>625.88134615375361</v>
      </c>
      <c r="I92" s="373"/>
      <c r="J92" s="387">
        <v>616.78006987834863</v>
      </c>
      <c r="K92" s="373"/>
      <c r="L92" s="387">
        <v>636.45610305857838</v>
      </c>
      <c r="M92" s="373"/>
      <c r="N92" s="387">
        <v>609.44593440752817</v>
      </c>
      <c r="O92" s="373"/>
      <c r="P92" s="387">
        <v>460.95967376017779</v>
      </c>
      <c r="Q92" s="373"/>
      <c r="R92" s="387">
        <v>510.94594485812382</v>
      </c>
      <c r="S92" s="373"/>
      <c r="T92" s="387">
        <v>564.14005490251179</v>
      </c>
      <c r="U92" s="373"/>
      <c r="V92" s="387">
        <v>551.5687974798999</v>
      </c>
      <c r="W92" s="373"/>
      <c r="X92" s="388">
        <v>591.561695564665</v>
      </c>
      <c r="Y92" s="373"/>
      <c r="Z92" s="388">
        <v>726.00038029254949</v>
      </c>
      <c r="AA92" s="373"/>
      <c r="AB92" s="388">
        <v>581.81562398190317</v>
      </c>
      <c r="AC92" s="373"/>
      <c r="AD92" s="388">
        <v>684.99433149918423</v>
      </c>
      <c r="AE92" s="373"/>
      <c r="AF92" s="388">
        <v>656.60877422165424</v>
      </c>
      <c r="AG92" s="373"/>
      <c r="AH92" s="388">
        <v>606.67247582265509</v>
      </c>
      <c r="AI92" s="373"/>
      <c r="AJ92" s="388">
        <v>948.34672330010937</v>
      </c>
      <c r="AK92" s="373" t="s">
        <v>356</v>
      </c>
      <c r="AL92" s="388">
        <v>787.69196975520254</v>
      </c>
      <c r="AM92" s="373"/>
      <c r="AN92" s="388">
        <v>845.72868956133345</v>
      </c>
      <c r="AO92" s="373"/>
      <c r="AP92" s="388">
        <v>1382.1236459798386</v>
      </c>
      <c r="AQ92" s="373" t="s">
        <v>1145</v>
      </c>
      <c r="AR92" s="388">
        <v>1188.5461809775836</v>
      </c>
      <c r="AS92" s="373"/>
      <c r="AT92" s="388">
        <v>1149.7582076161971</v>
      </c>
      <c r="AU92" s="373"/>
      <c r="AV92" s="388">
        <v>1063.7998049956389</v>
      </c>
      <c r="AW92" s="373"/>
      <c r="AX92" s="388">
        <v>1072.9576944323087</v>
      </c>
      <c r="AY92" s="373"/>
      <c r="AZ92" s="388">
        <v>1004.058496597051</v>
      </c>
      <c r="BA92" s="373"/>
      <c r="BB92" s="388">
        <v>952.85645822806316</v>
      </c>
      <c r="BC92" s="373"/>
      <c r="BD92" s="388">
        <v>974.07532205632015</v>
      </c>
      <c r="BE92" s="373"/>
      <c r="BF92" s="388">
        <v>916.05168511397403</v>
      </c>
      <c r="BG92" s="373"/>
      <c r="BH92" s="388">
        <v>954.74794585595203</v>
      </c>
      <c r="BI92" s="373"/>
      <c r="BJ92" s="387">
        <v>963.09103267650266</v>
      </c>
      <c r="BK92" s="373"/>
      <c r="BL92" s="387">
        <v>1123.7689687698369</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2144.2848426839118</v>
      </c>
      <c r="G95" s="373"/>
      <c r="H95" s="387">
        <v>2153.1712667532302</v>
      </c>
      <c r="I95" s="373"/>
      <c r="J95" s="387">
        <v>2122.8999176771263</v>
      </c>
      <c r="K95" s="373"/>
      <c r="L95" s="387">
        <v>2215.3323738135737</v>
      </c>
      <c r="M95" s="373"/>
      <c r="N95" s="387">
        <v>2096.8969401834679</v>
      </c>
      <c r="O95" s="373"/>
      <c r="P95" s="387">
        <v>1669.4339922554245</v>
      </c>
      <c r="Q95" s="373"/>
      <c r="R95" s="387">
        <v>1837.1626531497429</v>
      </c>
      <c r="S95" s="373"/>
      <c r="T95" s="387">
        <v>2026.554084329968</v>
      </c>
      <c r="U95" s="373"/>
      <c r="V95" s="387">
        <v>1994.4836618738696</v>
      </c>
      <c r="W95" s="373"/>
      <c r="X95" s="388">
        <v>2174.2137174421246</v>
      </c>
      <c r="Y95" s="373"/>
      <c r="Z95" s="388">
        <v>2589.2213147351222</v>
      </c>
      <c r="AA95" s="373"/>
      <c r="AB95" s="388">
        <v>2176.0153120528421</v>
      </c>
      <c r="AC95" s="373"/>
      <c r="AD95" s="388">
        <v>2465.4474234606851</v>
      </c>
      <c r="AE95" s="373"/>
      <c r="AF95" s="388">
        <v>2444.5772181627476</v>
      </c>
      <c r="AG95" s="373"/>
      <c r="AH95" s="388">
        <v>2211.5672537584251</v>
      </c>
      <c r="AI95" s="373"/>
      <c r="AJ95" s="388">
        <v>2561.75810503098</v>
      </c>
      <c r="AK95" s="373"/>
      <c r="AL95" s="388">
        <v>1966.5914860315959</v>
      </c>
      <c r="AM95" s="373"/>
      <c r="AN95" s="388">
        <v>2048.1326041930174</v>
      </c>
      <c r="AO95" s="373"/>
      <c r="AP95" s="388">
        <v>1783.0138250428786</v>
      </c>
      <c r="AQ95" s="373"/>
      <c r="AR95" s="388">
        <v>1663.5064358329175</v>
      </c>
      <c r="AS95" s="373"/>
      <c r="AT95" s="388">
        <v>1839.2154184218455</v>
      </c>
      <c r="AU95" s="373"/>
      <c r="AV95" s="388">
        <v>1770.5519608046066</v>
      </c>
      <c r="AW95" s="373"/>
      <c r="AX95" s="388">
        <v>1783.7517537901979</v>
      </c>
      <c r="AY95" s="373"/>
      <c r="AZ95" s="388">
        <v>1740.2997455510822</v>
      </c>
      <c r="BA95" s="373"/>
      <c r="BB95" s="388">
        <v>1734.3785301547171</v>
      </c>
      <c r="BC95" s="373"/>
      <c r="BD95" s="388">
        <v>1575.2411549281715</v>
      </c>
      <c r="BE95" s="373"/>
      <c r="BF95" s="388">
        <v>1619.059327961108</v>
      </c>
      <c r="BG95" s="373"/>
      <c r="BH95" s="388">
        <v>1678.9531502499681</v>
      </c>
      <c r="BI95" s="373"/>
      <c r="BJ95" s="387">
        <v>1636.032244649241</v>
      </c>
      <c r="BK95" s="373"/>
      <c r="BL95" s="387">
        <v>1816.459415242768</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412"/>
      <c r="G97" s="410"/>
      <c r="H97" s="414"/>
      <c r="I97" s="410"/>
      <c r="J97" s="414"/>
      <c r="K97" s="410"/>
      <c r="L97" s="414"/>
      <c r="M97" s="410"/>
      <c r="N97" s="414"/>
      <c r="O97" s="410"/>
      <c r="P97" s="414"/>
      <c r="Q97" s="410"/>
      <c r="R97" s="414"/>
      <c r="S97" s="410"/>
      <c r="T97" s="414"/>
      <c r="U97" s="410"/>
      <c r="V97" s="414"/>
      <c r="W97" s="410"/>
      <c r="X97" s="413"/>
      <c r="Y97" s="410"/>
      <c r="Z97" s="413"/>
      <c r="AA97" s="410"/>
      <c r="AB97" s="413"/>
      <c r="AC97" s="410"/>
      <c r="AD97" s="413"/>
      <c r="AE97" s="410"/>
      <c r="AF97" s="413"/>
      <c r="AG97" s="410"/>
      <c r="AH97" s="413"/>
      <c r="AI97" s="410"/>
      <c r="AJ97" s="413"/>
      <c r="AK97" s="410"/>
      <c r="AL97" s="413"/>
      <c r="AM97" s="410"/>
      <c r="AN97" s="413"/>
      <c r="AO97" s="410"/>
      <c r="AP97" s="413"/>
      <c r="AQ97" s="410"/>
      <c r="AR97" s="413"/>
      <c r="AS97" s="410"/>
      <c r="AT97" s="413"/>
      <c r="AU97" s="410"/>
      <c r="AV97" s="413"/>
      <c r="AW97" s="410"/>
      <c r="AX97" s="413"/>
      <c r="AY97" s="410"/>
      <c r="AZ97" s="413"/>
      <c r="BA97" s="410"/>
      <c r="BB97" s="413"/>
      <c r="BC97" s="410"/>
      <c r="BD97" s="413"/>
      <c r="BE97" s="410"/>
      <c r="BF97" s="413"/>
      <c r="BG97" s="410"/>
      <c r="BH97" s="413"/>
      <c r="BI97" s="410"/>
      <c r="BJ97" s="414"/>
      <c r="BK97" s="410"/>
      <c r="BL97" s="414"/>
      <c r="BM97" s="410"/>
      <c r="BN97" s="413" t="s">
        <v>696</v>
      </c>
      <c r="BO97" s="411"/>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414"/>
      <c r="G99" s="410"/>
      <c r="H99" s="414"/>
      <c r="I99" s="410"/>
      <c r="J99" s="414"/>
      <c r="K99" s="410"/>
      <c r="L99" s="414"/>
      <c r="M99" s="410"/>
      <c r="N99" s="413"/>
      <c r="O99" s="410"/>
      <c r="P99" s="413"/>
      <c r="Q99" s="410"/>
      <c r="R99" s="413"/>
      <c r="S99" s="410"/>
      <c r="T99" s="414"/>
      <c r="U99" s="410"/>
      <c r="V99" s="414"/>
      <c r="W99" s="410"/>
      <c r="X99" s="413"/>
      <c r="Y99" s="410"/>
      <c r="Z99" s="413"/>
      <c r="AA99" s="410"/>
      <c r="AB99" s="413"/>
      <c r="AC99" s="410"/>
      <c r="AD99" s="413"/>
      <c r="AE99" s="410"/>
      <c r="AF99" s="413"/>
      <c r="AG99" s="410"/>
      <c r="AH99" s="413"/>
      <c r="AI99" s="410"/>
      <c r="AJ99" s="413"/>
      <c r="AK99" s="410"/>
      <c r="AL99" s="413"/>
      <c r="AM99" s="410"/>
      <c r="AN99" s="413"/>
      <c r="AO99" s="410"/>
      <c r="AP99" s="413"/>
      <c r="AQ99" s="410"/>
      <c r="AR99" s="413"/>
      <c r="AS99" s="410"/>
      <c r="AT99" s="413"/>
      <c r="AU99" s="410"/>
      <c r="AV99" s="415"/>
      <c r="AW99" s="410"/>
      <c r="AX99" s="416"/>
      <c r="AY99" s="410"/>
      <c r="AZ99" s="416"/>
      <c r="BA99" s="410"/>
      <c r="BB99" s="416"/>
      <c r="BC99" s="410"/>
      <c r="BD99" s="417"/>
      <c r="BE99" s="410"/>
      <c r="BF99" s="417"/>
      <c r="BG99" s="410"/>
      <c r="BH99" s="413"/>
      <c r="BI99" s="410"/>
      <c r="BJ99" s="414"/>
      <c r="BK99" s="410"/>
      <c r="BL99" s="414"/>
      <c r="BM99" s="410"/>
      <c r="BN99" s="413" t="s">
        <v>696</v>
      </c>
      <c r="BO99" s="411"/>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414"/>
      <c r="G100" s="410"/>
      <c r="H100" s="414"/>
      <c r="I100" s="410"/>
      <c r="J100" s="414"/>
      <c r="K100" s="410"/>
      <c r="L100" s="414"/>
      <c r="M100" s="410"/>
      <c r="N100" s="413"/>
      <c r="O100" s="410"/>
      <c r="P100" s="413"/>
      <c r="Q100" s="410"/>
      <c r="R100" s="413"/>
      <c r="S100" s="410"/>
      <c r="T100" s="414"/>
      <c r="U100" s="410"/>
      <c r="V100" s="414"/>
      <c r="W100" s="410"/>
      <c r="X100" s="413"/>
      <c r="Y100" s="410"/>
      <c r="Z100" s="413"/>
      <c r="AA100" s="410"/>
      <c r="AB100" s="413"/>
      <c r="AC100" s="410"/>
      <c r="AD100" s="413"/>
      <c r="AE100" s="410"/>
      <c r="AF100" s="413"/>
      <c r="AG100" s="410"/>
      <c r="AH100" s="413"/>
      <c r="AI100" s="410"/>
      <c r="AJ100" s="413"/>
      <c r="AK100" s="410"/>
      <c r="AL100" s="413"/>
      <c r="AM100" s="410"/>
      <c r="AN100" s="413"/>
      <c r="AO100" s="410"/>
      <c r="AP100" s="413"/>
      <c r="AQ100" s="410"/>
      <c r="AR100" s="413"/>
      <c r="AS100" s="410"/>
      <c r="AT100" s="413"/>
      <c r="AU100" s="410"/>
      <c r="AV100" s="415"/>
      <c r="AW100" s="410"/>
      <c r="AX100" s="416"/>
      <c r="AY100" s="410"/>
      <c r="AZ100" s="416"/>
      <c r="BA100" s="410"/>
      <c r="BB100" s="416"/>
      <c r="BC100" s="410"/>
      <c r="BD100" s="417"/>
      <c r="BE100" s="410"/>
      <c r="BF100" s="417"/>
      <c r="BG100" s="410"/>
      <c r="BH100" s="413"/>
      <c r="BI100" s="410"/>
      <c r="BJ100" s="414"/>
      <c r="BK100" s="410"/>
      <c r="BL100" s="414"/>
      <c r="BM100" s="410"/>
      <c r="BN100" s="413" t="s">
        <v>696</v>
      </c>
      <c r="BO100" s="411"/>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414"/>
      <c r="G103" s="410"/>
      <c r="H103" s="414"/>
      <c r="I103" s="410"/>
      <c r="J103" s="414"/>
      <c r="K103" s="410"/>
      <c r="L103" s="414"/>
      <c r="M103" s="410"/>
      <c r="N103" s="413"/>
      <c r="O103" s="410"/>
      <c r="P103" s="413"/>
      <c r="Q103" s="410"/>
      <c r="R103" s="413"/>
      <c r="S103" s="410"/>
      <c r="T103" s="413"/>
      <c r="U103" s="410"/>
      <c r="V103" s="413"/>
      <c r="W103" s="410"/>
      <c r="X103" s="417"/>
      <c r="Y103" s="418"/>
      <c r="Z103" s="415"/>
      <c r="AA103" s="418"/>
      <c r="AB103" s="415"/>
      <c r="AC103" s="418"/>
      <c r="AD103" s="415"/>
      <c r="AE103" s="418"/>
      <c r="AF103" s="415"/>
      <c r="AG103" s="410"/>
      <c r="AH103" s="415"/>
      <c r="AI103" s="410"/>
      <c r="AJ103" s="415"/>
      <c r="AK103" s="410"/>
      <c r="AL103" s="415"/>
      <c r="AM103" s="410"/>
      <c r="AN103" s="415"/>
      <c r="AO103" s="410"/>
      <c r="AP103" s="417"/>
      <c r="AQ103" s="410"/>
      <c r="AR103" s="415"/>
      <c r="AS103" s="418"/>
      <c r="AT103" s="415"/>
      <c r="AU103" s="410"/>
      <c r="AV103" s="415"/>
      <c r="AW103" s="410"/>
      <c r="AX103" s="416"/>
      <c r="AY103" s="410"/>
      <c r="AZ103" s="416"/>
      <c r="BA103" s="410"/>
      <c r="BB103" s="416"/>
      <c r="BC103" s="410"/>
      <c r="BD103" s="417"/>
      <c r="BE103" s="410"/>
      <c r="BF103" s="417"/>
      <c r="BG103" s="410"/>
      <c r="BH103" s="413"/>
      <c r="BI103" s="410"/>
      <c r="BJ103" s="414"/>
      <c r="BK103" s="410"/>
      <c r="BL103" s="414"/>
      <c r="BM103" s="410"/>
      <c r="BN103" s="413" t="s">
        <v>696</v>
      </c>
      <c r="BO103" s="411"/>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414"/>
      <c r="G104" s="410"/>
      <c r="H104" s="414"/>
      <c r="I104" s="410"/>
      <c r="J104" s="414"/>
      <c r="K104" s="410"/>
      <c r="L104" s="414"/>
      <c r="M104" s="410"/>
      <c r="N104" s="413"/>
      <c r="O104" s="410"/>
      <c r="P104" s="413"/>
      <c r="Q104" s="410"/>
      <c r="R104" s="413"/>
      <c r="S104" s="410"/>
      <c r="T104" s="413"/>
      <c r="U104" s="410"/>
      <c r="V104" s="413"/>
      <c r="W104" s="410"/>
      <c r="X104" s="417"/>
      <c r="Y104" s="418"/>
      <c r="Z104" s="415"/>
      <c r="AA104" s="418"/>
      <c r="AB104" s="415"/>
      <c r="AC104" s="418"/>
      <c r="AD104" s="415"/>
      <c r="AE104" s="418"/>
      <c r="AF104" s="415"/>
      <c r="AG104" s="410"/>
      <c r="AH104" s="415"/>
      <c r="AI104" s="410"/>
      <c r="AJ104" s="415"/>
      <c r="AK104" s="410"/>
      <c r="AL104" s="415"/>
      <c r="AM104" s="410"/>
      <c r="AN104" s="415"/>
      <c r="AO104" s="410"/>
      <c r="AP104" s="417"/>
      <c r="AQ104" s="410"/>
      <c r="AR104" s="415"/>
      <c r="AS104" s="418"/>
      <c r="AT104" s="415"/>
      <c r="AU104" s="410"/>
      <c r="AV104" s="415"/>
      <c r="AW104" s="410"/>
      <c r="AX104" s="416"/>
      <c r="AY104" s="410"/>
      <c r="AZ104" s="416"/>
      <c r="BA104" s="410"/>
      <c r="BB104" s="416"/>
      <c r="BC104" s="410"/>
      <c r="BD104" s="417"/>
      <c r="BE104" s="410"/>
      <c r="BF104" s="417"/>
      <c r="BG104" s="410"/>
      <c r="BH104" s="413"/>
      <c r="BI104" s="410"/>
      <c r="BJ104" s="414"/>
      <c r="BK104" s="410"/>
      <c r="BL104" s="414"/>
      <c r="BM104" s="410"/>
      <c r="BN104" s="413" t="s">
        <v>696</v>
      </c>
      <c r="BO104" s="411"/>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0</v>
      </c>
      <c r="G105" s="373"/>
      <c r="H105" s="387">
        <v>0</v>
      </c>
      <c r="I105" s="373"/>
      <c r="J105" s="387">
        <v>0</v>
      </c>
      <c r="K105" s="373"/>
      <c r="L105" s="387">
        <v>0</v>
      </c>
      <c r="M105" s="373"/>
      <c r="N105" s="387">
        <v>0</v>
      </c>
      <c r="O105" s="373"/>
      <c r="P105" s="387">
        <v>0</v>
      </c>
      <c r="Q105" s="373"/>
      <c r="R105" s="387">
        <v>0</v>
      </c>
      <c r="S105" s="373"/>
      <c r="T105" s="387">
        <v>0</v>
      </c>
      <c r="U105" s="373"/>
      <c r="V105" s="387">
        <v>0</v>
      </c>
      <c r="W105" s="373"/>
      <c r="X105" s="388">
        <v>0</v>
      </c>
      <c r="Y105" s="373"/>
      <c r="Z105" s="388">
        <v>0</v>
      </c>
      <c r="AA105" s="373"/>
      <c r="AB105" s="388">
        <v>0</v>
      </c>
      <c r="AC105" s="373"/>
      <c r="AD105" s="388">
        <v>0</v>
      </c>
      <c r="AE105" s="373"/>
      <c r="AF105" s="388">
        <v>0</v>
      </c>
      <c r="AG105" s="373"/>
      <c r="AH105" s="388">
        <v>0</v>
      </c>
      <c r="AI105" s="373"/>
      <c r="AJ105" s="388">
        <v>0</v>
      </c>
      <c r="AK105" s="373"/>
      <c r="AL105" s="388">
        <v>0</v>
      </c>
      <c r="AM105" s="373"/>
      <c r="AN105" s="388">
        <v>0</v>
      </c>
      <c r="AO105" s="373"/>
      <c r="AP105" s="388">
        <v>154.23605815740871</v>
      </c>
      <c r="AQ105" s="373"/>
      <c r="AR105" s="388">
        <v>173.76267520731847</v>
      </c>
      <c r="AS105" s="373"/>
      <c r="AT105" s="388">
        <v>206.09237200281737</v>
      </c>
      <c r="AU105" s="373"/>
      <c r="AV105" s="388">
        <v>222.42246152609079</v>
      </c>
      <c r="AW105" s="373"/>
      <c r="AX105" s="388">
        <v>222.63632090566497</v>
      </c>
      <c r="AY105" s="373"/>
      <c r="AZ105" s="388">
        <v>235.63623656227995</v>
      </c>
      <c r="BA105" s="373"/>
      <c r="BB105" s="388">
        <v>242.04270862510401</v>
      </c>
      <c r="BC105" s="373"/>
      <c r="BD105" s="388">
        <v>222.61193754184828</v>
      </c>
      <c r="BE105" s="373"/>
      <c r="BF105" s="388">
        <v>242.82933416163033</v>
      </c>
      <c r="BG105" s="373"/>
      <c r="BH105" s="388">
        <v>258.31468677045933</v>
      </c>
      <c r="BI105" s="373"/>
      <c r="BJ105" s="387">
        <v>255.34383197894959</v>
      </c>
      <c r="BK105" s="373"/>
      <c r="BL105" s="387">
        <v>-9.6974097214541644E-3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1006</v>
      </c>
      <c r="E106" s="459"/>
      <c r="F106" s="369">
        <v>2144.2848426839114</v>
      </c>
      <c r="G106" s="373"/>
      <c r="H106" s="371">
        <v>2153.1712667532297</v>
      </c>
      <c r="I106" s="373"/>
      <c r="J106" s="371">
        <v>2122.8999176771272</v>
      </c>
      <c r="K106" s="373"/>
      <c r="L106" s="371">
        <v>2215.3323738135741</v>
      </c>
      <c r="M106" s="373"/>
      <c r="N106" s="371">
        <v>2096.8969401834679</v>
      </c>
      <c r="O106" s="373"/>
      <c r="P106" s="371">
        <v>1669.433992255425</v>
      </c>
      <c r="Q106" s="373"/>
      <c r="R106" s="371">
        <v>1837.1626531497429</v>
      </c>
      <c r="S106" s="373"/>
      <c r="T106" s="371">
        <v>2026.554084329968</v>
      </c>
      <c r="U106" s="373"/>
      <c r="V106" s="371">
        <v>1994.4836618738693</v>
      </c>
      <c r="W106" s="373"/>
      <c r="X106" s="370">
        <v>2174.2137174421246</v>
      </c>
      <c r="Y106" s="373"/>
      <c r="Z106" s="370">
        <v>2589.2213147351226</v>
      </c>
      <c r="AA106" s="373"/>
      <c r="AB106" s="370">
        <v>2176.0153120528416</v>
      </c>
      <c r="AC106" s="373"/>
      <c r="AD106" s="370">
        <v>2465.4474234606846</v>
      </c>
      <c r="AE106" s="373"/>
      <c r="AF106" s="370">
        <v>2444.5772181627472</v>
      </c>
      <c r="AG106" s="373"/>
      <c r="AH106" s="370">
        <v>2211.5672537584251</v>
      </c>
      <c r="AI106" s="373"/>
      <c r="AJ106" s="370">
        <v>2561.7581050309805</v>
      </c>
      <c r="AK106" s="373"/>
      <c r="AL106" s="370">
        <v>1966.5914860315961</v>
      </c>
      <c r="AM106" s="373"/>
      <c r="AN106" s="370">
        <v>2048.1326041930174</v>
      </c>
      <c r="AO106" s="373"/>
      <c r="AP106" s="370">
        <v>1937.2498832002871</v>
      </c>
      <c r="AQ106" s="373"/>
      <c r="AR106" s="370">
        <v>1837.2691110402359</v>
      </c>
      <c r="AS106" s="373"/>
      <c r="AT106" s="370">
        <v>2045.3077904246629</v>
      </c>
      <c r="AU106" s="373"/>
      <c r="AV106" s="370">
        <v>1992.9744223306973</v>
      </c>
      <c r="AW106" s="373"/>
      <c r="AX106" s="370">
        <v>2006.388074695863</v>
      </c>
      <c r="AY106" s="373"/>
      <c r="AZ106" s="370">
        <v>1975.9359821133619</v>
      </c>
      <c r="BA106" s="373"/>
      <c r="BB106" s="370">
        <v>1976.4212387798209</v>
      </c>
      <c r="BC106" s="373"/>
      <c r="BD106" s="370">
        <v>1797.8530924700201</v>
      </c>
      <c r="BE106" s="373"/>
      <c r="BF106" s="370">
        <v>1861.8886621227384</v>
      </c>
      <c r="BG106" s="373"/>
      <c r="BH106" s="370">
        <v>1937.2678370204276</v>
      </c>
      <c r="BI106" s="373"/>
      <c r="BJ106" s="371">
        <v>1891.3760766281907</v>
      </c>
      <c r="BK106" s="373"/>
      <c r="BL106" s="371">
        <v>1816.4497178330471</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 ref="X1:Y3"/>
    <mergeCell ref="Z1:AA3"/>
    <mergeCell ref="B1:C1"/>
    <mergeCell ref="F1:G3"/>
    <mergeCell ref="H1:I3"/>
    <mergeCell ref="D9:E9"/>
    <mergeCell ref="J1:K3"/>
    <mergeCell ref="L1:M3"/>
    <mergeCell ref="N1:O3"/>
    <mergeCell ref="D10:E10"/>
    <mergeCell ref="D11:E11"/>
    <mergeCell ref="D12:E12"/>
    <mergeCell ref="D13:E13"/>
    <mergeCell ref="D14:E14"/>
    <mergeCell ref="B4:E4"/>
    <mergeCell ref="B5:C5"/>
    <mergeCell ref="D5:E5"/>
    <mergeCell ref="D6:E6"/>
    <mergeCell ref="D7:E7"/>
    <mergeCell ref="D8:E8"/>
    <mergeCell ref="D21:E21"/>
    <mergeCell ref="D22:E22"/>
    <mergeCell ref="D23:E23"/>
    <mergeCell ref="D24:E24"/>
    <mergeCell ref="D25:E25"/>
    <mergeCell ref="D26:E26"/>
    <mergeCell ref="D15:E15"/>
    <mergeCell ref="D16:E16"/>
    <mergeCell ref="D17:E17"/>
    <mergeCell ref="D18:E18"/>
    <mergeCell ref="D19:E19"/>
    <mergeCell ref="D20:E20"/>
    <mergeCell ref="D33:E33"/>
    <mergeCell ref="D34:E34"/>
    <mergeCell ref="D35:E35"/>
    <mergeCell ref="D36:E36"/>
    <mergeCell ref="D37:E37"/>
    <mergeCell ref="D38:E38"/>
    <mergeCell ref="D27:E27"/>
    <mergeCell ref="D28:E28"/>
    <mergeCell ref="D29:E29"/>
    <mergeCell ref="D30:E30"/>
    <mergeCell ref="D31:E31"/>
    <mergeCell ref="D32:E32"/>
    <mergeCell ref="D45:E45"/>
    <mergeCell ref="D46:E46"/>
    <mergeCell ref="D47:E47"/>
    <mergeCell ref="D48:E48"/>
    <mergeCell ref="D49:E49"/>
    <mergeCell ref="D50:E50"/>
    <mergeCell ref="D39:E39"/>
    <mergeCell ref="D40:E40"/>
    <mergeCell ref="D41:E41"/>
    <mergeCell ref="D42:E42"/>
    <mergeCell ref="D43:E43"/>
    <mergeCell ref="D44:E44"/>
    <mergeCell ref="D57:E57"/>
    <mergeCell ref="D58:E58"/>
    <mergeCell ref="D59:E59"/>
    <mergeCell ref="D60:E60"/>
    <mergeCell ref="D61:E61"/>
    <mergeCell ref="D62:E62"/>
    <mergeCell ref="D51:E51"/>
    <mergeCell ref="D52:E52"/>
    <mergeCell ref="D53:E53"/>
    <mergeCell ref="D54:E54"/>
    <mergeCell ref="D55:E55"/>
    <mergeCell ref="D56:E56"/>
    <mergeCell ref="D69:E69"/>
    <mergeCell ref="D70:E70"/>
    <mergeCell ref="D71:E71"/>
    <mergeCell ref="D72:E72"/>
    <mergeCell ref="D73:E73"/>
    <mergeCell ref="D74:E74"/>
    <mergeCell ref="D63:E63"/>
    <mergeCell ref="D64:E64"/>
    <mergeCell ref="D65:E65"/>
    <mergeCell ref="D66:E66"/>
    <mergeCell ref="D67:E67"/>
    <mergeCell ref="D68:E68"/>
    <mergeCell ref="D81:E81"/>
    <mergeCell ref="D82:E82"/>
    <mergeCell ref="D83:E83"/>
    <mergeCell ref="D84:E84"/>
    <mergeCell ref="D85:E85"/>
    <mergeCell ref="D86:E86"/>
    <mergeCell ref="D75:E75"/>
    <mergeCell ref="D76:E76"/>
    <mergeCell ref="D77:E77"/>
    <mergeCell ref="D78:E78"/>
    <mergeCell ref="D79:E79"/>
    <mergeCell ref="D80:E80"/>
    <mergeCell ref="D93:E93"/>
    <mergeCell ref="D94:E94"/>
    <mergeCell ref="B95:E95"/>
    <mergeCell ref="D96:E96"/>
    <mergeCell ref="D97:E97"/>
    <mergeCell ref="D98:E98"/>
    <mergeCell ref="D87:E87"/>
    <mergeCell ref="D88:E88"/>
    <mergeCell ref="D89:E89"/>
    <mergeCell ref="D90:E90"/>
    <mergeCell ref="B91:E91"/>
    <mergeCell ref="D92:E92"/>
    <mergeCell ref="D105:E105"/>
    <mergeCell ref="D106:E106"/>
    <mergeCell ref="D107:E107"/>
    <mergeCell ref="D99:E99"/>
    <mergeCell ref="D100:E100"/>
    <mergeCell ref="D101:E101"/>
    <mergeCell ref="D102:E102"/>
    <mergeCell ref="D103:E103"/>
    <mergeCell ref="D104:E104"/>
  </mergeCells>
  <dataValidations count="4">
    <dataValidation type="textLength" allowBlank="1" showInputMessage="1" showErrorMessage="1" prompt="Please select your country in worksheet &quot;Intro&quot; (for all pollutant sheets)" sqref="D1" xr:uid="{00000000-0002-0000-1B00-000000000000}">
      <formula1>2</formula1>
      <formula2>2</formula2>
    </dataValidation>
    <dataValidation allowBlank="1" showErrorMessage="1" sqref="E1" xr:uid="{00000000-0002-0000-1B00-000001000000}"/>
    <dataValidation type="custom" allowBlank="1" showInputMessage="1" showErrorMessage="1" errorTitle="Wrong data input" error="Data entry is limited to positive values or zero._x000d__x000a_: symbol can be used for not available data." sqref="BN4:BN95 BN97 BN99:BN104 BN106:BN107 BL5:BL95 BL97 BL99:BL104 BL106:BL107 BJ5:BJ95 BJ97 BJ99:BJ104 BJ106:BJ107 BH5:BH95 BH97 BH99:BH104 BH106:BH107 BF5:BF95 BF97 BF99:BF104 BF106:BF107 BD5:BD95 BD97 BD99:BD104 BD106:BD107 BB5:BB95 BB97 BB99:BB104 BB106:BB107 AZ5:AZ95 AZ97 AZ99:AZ104 AZ106:AZ107 AX5:AX95 AX97 AX99:AX104 AX106:AX107 AV5:AV95 AV97 AV99:AV104 AV106:AV107 AT5:AT95 AT97 AT99:AT104 AT106:AT107 AR5:AR95 AR97 AR99:AR104 AR106:AR107 AP5:AP95 AP97 AP99:AP104 AP106:AP107 AN5:AN95 AN97 AN99:AN104 AN106:AN107 AL5:AL95 AL97 AL99:AL104 AL106:AL107 AJ5:AJ95 AJ97 AJ99:AJ104 AJ106:AJ107 AH5:AH95 AH97 AH99:AH104 AH106:AH107 AF5:AF95 AF97 AF99:AF104 AF106:AF107 AD5:AD95 AD97 AD99:AD104 AD106:AD107 AB5:AB95 AB97 AB99:AB104 AB106:AB107 Z5:Z95 Z97 Z99:Z104 Z106:Z107 X5:X95 X97 X99:X104 X106:X107 V5:V95 V97 V99:V104 V106:V107 T5:T95 T97 T99:T104 T106:T107 R5:R95 R97 R99:R104 R106:R107 P5:P95 P97 P99:P104 P106:P107 N5:N95 N97 N99:N104 N106:N107 L5:L95 L97 L99:L104 L106:L107 J5:J95 J97 J99:J104 J106:J107 H5:H95 H97 H99:H104 H106:H107 F5:F95 F97 F99:F104 F106:F107" xr:uid="{00000000-0002-0000-1B00-000002000000}">
      <formula1>OR(AND(ISNUMBER(F4),F4&gt;=0),F4=":")</formula1>
    </dataValidation>
    <dataValidation type="custom" allowBlank="1" showInputMessage="1" showErrorMessage="1" errorTitle="Wrong data input" error="Data entry is limited to numbers._x000d__x000a_: symbol can be used for not available data." sqref="F96 BN105 BN98 BN96 BL105 BL98 BL96 BJ105 BJ98 BJ96 BH105 BH98 BH96 BF105 BF98 BF96 BD105 BD98 BD96 BB105 BB98 BB96 AZ105 AZ98 AZ96 AX105 AX98 AX96 AV105 AV98 AV96 AT105 AT98 AT96 AR105 AR98 AR96 AP105 AP98 AP96 AN105 AN98 AN96 AL105 AL98 AL96 AJ105 AJ98 AJ96 AH105 AH98 AH96 AF105 AF98 AF96 AD105 AD98 AD96 AB105 AB98 AB96 Z105 Z98 Z96 X105 X98 X96 V105 V98 V96 T105 T98 T96 R105 R98 R96 P105 P98 P96 N105 N98 N96 L105 L98 L96 J105 J98 J96 H105 H98 H96 F105 F98" xr:uid="{E4B1D0CD-F17E-436A-9A9A-21943DB30076}">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54017"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54018"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54019"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54020"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MODEL14">
    <tabColor indexed="42"/>
  </sheetPr>
  <dimension ref="A1:CT144"/>
  <sheetViews>
    <sheetView showGridLines="0" showOutlineSymbols="0" zoomScale="80" zoomScaleNormal="80" zoomScaleSheetLayoutView="100" workbookViewId="0">
      <pane xSplit="5" ySplit="4" topLeftCell="BB84" activePane="bottomRight" state="frozen"/>
      <selection activeCell="BI91" sqref="BI91:BI92"/>
      <selection pane="topRight" activeCell="BI91" sqref="BI91:BI92"/>
      <selection pane="bottomLeft" activeCell="BI91" sqref="BI91:BI92"/>
      <selection pane="bottomRight" activeCell="BL104" sqref="BL104:BL106"/>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0"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380</v>
      </c>
      <c r="E2" s="9" t="s">
        <v>370</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28">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16323.113517083948</v>
      </c>
      <c r="G5" s="395"/>
      <c r="H5" s="367">
        <v>16383.069374251274</v>
      </c>
      <c r="I5" s="395"/>
      <c r="J5" s="367">
        <v>16377.63738348771</v>
      </c>
      <c r="K5" s="395"/>
      <c r="L5" s="367">
        <v>16613.237366017078</v>
      </c>
      <c r="M5" s="395"/>
      <c r="N5" s="367">
        <v>16579.194795818828</v>
      </c>
      <c r="O5" s="395"/>
      <c r="P5" s="367">
        <v>18934.563084010555</v>
      </c>
      <c r="Q5" s="395"/>
      <c r="R5" s="367">
        <v>19052.394809344529</v>
      </c>
      <c r="S5" s="395"/>
      <c r="T5" s="367">
        <v>16014.054077301224</v>
      </c>
      <c r="U5" s="395"/>
      <c r="V5" s="367">
        <v>14272.965992007246</v>
      </c>
      <c r="W5" s="395"/>
      <c r="X5" s="367">
        <v>11936.204122789903</v>
      </c>
      <c r="Y5" s="395"/>
      <c r="Z5" s="367">
        <v>13715.197626437706</v>
      </c>
      <c r="AA5" s="395"/>
      <c r="AB5" s="367">
        <v>10701.678507271929</v>
      </c>
      <c r="AC5" s="395"/>
      <c r="AD5" s="367">
        <v>6054.2484431824123</v>
      </c>
      <c r="AE5" s="395"/>
      <c r="AF5" s="367">
        <v>5819.159670985242</v>
      </c>
      <c r="AG5" s="395"/>
      <c r="AH5" s="367">
        <v>5317.6779992726288</v>
      </c>
      <c r="AI5" s="395"/>
      <c r="AJ5" s="367">
        <v>5259.7241363524336</v>
      </c>
      <c r="AK5" s="395"/>
      <c r="AL5" s="367">
        <v>4730.0234499931748</v>
      </c>
      <c r="AM5" s="395"/>
      <c r="AN5" s="367">
        <v>4315.5542813386819</v>
      </c>
      <c r="AO5" s="395"/>
      <c r="AP5" s="367">
        <v>3537.6951742690849</v>
      </c>
      <c r="AQ5" s="395"/>
      <c r="AR5" s="367">
        <v>3951.4712989924205</v>
      </c>
      <c r="AS5" s="395"/>
      <c r="AT5" s="367">
        <v>4272.074302846363</v>
      </c>
      <c r="AU5" s="395"/>
      <c r="AV5" s="367">
        <v>3726.1687930571265</v>
      </c>
      <c r="AW5" s="395"/>
      <c r="AX5" s="367">
        <v>3663.4284290521705</v>
      </c>
      <c r="AY5" s="395"/>
      <c r="AZ5" s="367">
        <v>3601.9210663618019</v>
      </c>
      <c r="BA5" s="395"/>
      <c r="BB5" s="367">
        <v>3498.1692873439411</v>
      </c>
      <c r="BC5" s="395"/>
      <c r="BD5" s="367">
        <v>3119.6667745290288</v>
      </c>
      <c r="BE5" s="395"/>
      <c r="BF5" s="367">
        <v>3298.8288408489002</v>
      </c>
      <c r="BG5" s="395"/>
      <c r="BH5" s="367">
        <v>3024.1621371289207</v>
      </c>
      <c r="BI5" s="395"/>
      <c r="BJ5" s="367">
        <v>2789.1897249774793</v>
      </c>
      <c r="BK5" s="395"/>
      <c r="BL5" s="368">
        <v>2823.9960635372126</v>
      </c>
      <c r="BM5" s="395"/>
      <c r="BN5" s="367" t="s">
        <v>696</v>
      </c>
      <c r="BO5" s="398"/>
      <c r="CJ5" s="302" t="s">
        <v>329</v>
      </c>
      <c r="CK5" s="302" t="s">
        <v>706</v>
      </c>
      <c r="CL5" s="302" t="s">
        <v>940</v>
      </c>
      <c r="CM5" s="302" t="s">
        <v>941</v>
      </c>
      <c r="CN5" s="302" t="s">
        <v>942</v>
      </c>
      <c r="CO5" s="302" t="s">
        <v>380</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817.02584072531738</v>
      </c>
      <c r="G6" s="373"/>
      <c r="H6" s="370">
        <v>836.07948510447932</v>
      </c>
      <c r="I6" s="373"/>
      <c r="J6" s="370">
        <v>867.67513816467635</v>
      </c>
      <c r="K6" s="373"/>
      <c r="L6" s="370">
        <v>847.39213017423845</v>
      </c>
      <c r="M6" s="373"/>
      <c r="N6" s="370">
        <v>901.34070748716886</v>
      </c>
      <c r="O6" s="373"/>
      <c r="P6" s="370">
        <v>931.47963582673231</v>
      </c>
      <c r="Q6" s="373"/>
      <c r="R6" s="370">
        <v>962.64089362591187</v>
      </c>
      <c r="S6" s="373"/>
      <c r="T6" s="370">
        <v>943.27084940709312</v>
      </c>
      <c r="U6" s="373"/>
      <c r="V6" s="370">
        <v>955.82185594041187</v>
      </c>
      <c r="W6" s="373"/>
      <c r="X6" s="370">
        <v>1010.3699875977984</v>
      </c>
      <c r="Y6" s="373"/>
      <c r="Z6" s="370">
        <v>1229.8389146450102</v>
      </c>
      <c r="AA6" s="373"/>
      <c r="AB6" s="370">
        <v>1051.3688590156833</v>
      </c>
      <c r="AC6" s="373"/>
      <c r="AD6" s="370">
        <v>1068.1739380139456</v>
      </c>
      <c r="AE6" s="373"/>
      <c r="AF6" s="370">
        <v>1126.0003040222482</v>
      </c>
      <c r="AG6" s="373"/>
      <c r="AH6" s="370">
        <v>1109.2061021636605</v>
      </c>
      <c r="AI6" s="373"/>
      <c r="AJ6" s="370">
        <v>1159.0797081772312</v>
      </c>
      <c r="AK6" s="373"/>
      <c r="AL6" s="370">
        <v>1116.3630260017617</v>
      </c>
      <c r="AM6" s="373"/>
      <c r="AN6" s="370">
        <v>808.63164713703122</v>
      </c>
      <c r="AO6" s="373"/>
      <c r="AP6" s="370">
        <v>784.10177292669084</v>
      </c>
      <c r="AQ6" s="373"/>
      <c r="AR6" s="370">
        <v>1256.7724987673398</v>
      </c>
      <c r="AS6" s="373" t="s">
        <v>747</v>
      </c>
      <c r="AT6" s="370">
        <v>1219.235674673844</v>
      </c>
      <c r="AU6" s="373"/>
      <c r="AV6" s="370">
        <v>1192.0746327036309</v>
      </c>
      <c r="AW6" s="373"/>
      <c r="AX6" s="370">
        <v>1160.6035627459553</v>
      </c>
      <c r="AY6" s="373"/>
      <c r="AZ6" s="370">
        <v>1216.1265389314667</v>
      </c>
      <c r="BA6" s="373"/>
      <c r="BB6" s="370">
        <v>1171.9501461178641</v>
      </c>
      <c r="BC6" s="373"/>
      <c r="BD6" s="370">
        <v>1013.964340846768</v>
      </c>
      <c r="BE6" s="373"/>
      <c r="BF6" s="370">
        <v>1030.1549503152</v>
      </c>
      <c r="BG6" s="373"/>
      <c r="BH6" s="370">
        <v>1016.1231413193706</v>
      </c>
      <c r="BI6" s="373"/>
      <c r="BJ6" s="370">
        <v>959.60899796030515</v>
      </c>
      <c r="BK6" s="373"/>
      <c r="BL6" s="371">
        <v>1044.1343501702065</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454.10192967037932</v>
      </c>
      <c r="G7" s="373"/>
      <c r="H7" s="374">
        <v>447.34038062675774</v>
      </c>
      <c r="I7" s="373"/>
      <c r="J7" s="374">
        <v>445.25702889931222</v>
      </c>
      <c r="K7" s="373"/>
      <c r="L7" s="374">
        <v>429.97967461081407</v>
      </c>
      <c r="M7" s="373"/>
      <c r="N7" s="374">
        <v>413.72549421575428</v>
      </c>
      <c r="O7" s="373"/>
      <c r="P7" s="374">
        <v>408.83620091797496</v>
      </c>
      <c r="Q7" s="373"/>
      <c r="R7" s="374">
        <v>446.28607543192038</v>
      </c>
      <c r="S7" s="373"/>
      <c r="T7" s="374">
        <v>427.91567654618967</v>
      </c>
      <c r="U7" s="373"/>
      <c r="V7" s="374">
        <v>397.67523959934834</v>
      </c>
      <c r="W7" s="373"/>
      <c r="X7" s="374">
        <v>392.45775680838591</v>
      </c>
      <c r="Y7" s="373"/>
      <c r="Z7" s="374">
        <v>391.04264019272728</v>
      </c>
      <c r="AA7" s="373"/>
      <c r="AB7" s="374">
        <v>358.01410207422458</v>
      </c>
      <c r="AC7" s="373"/>
      <c r="AD7" s="374">
        <v>354.87185173731672</v>
      </c>
      <c r="AE7" s="373"/>
      <c r="AF7" s="374">
        <v>343.98624100417157</v>
      </c>
      <c r="AG7" s="373"/>
      <c r="AH7" s="374">
        <v>337.33491967055062</v>
      </c>
      <c r="AI7" s="373"/>
      <c r="AJ7" s="374">
        <v>315.92379912810139</v>
      </c>
      <c r="AK7" s="373"/>
      <c r="AL7" s="374">
        <v>305.04548090413556</v>
      </c>
      <c r="AM7" s="373"/>
      <c r="AN7" s="374">
        <v>313.75743110110631</v>
      </c>
      <c r="AO7" s="373"/>
      <c r="AP7" s="374">
        <v>290.43731866206417</v>
      </c>
      <c r="AQ7" s="373"/>
      <c r="AR7" s="374">
        <v>291.78614823982883</v>
      </c>
      <c r="AS7" s="373"/>
      <c r="AT7" s="374">
        <v>293.16169809712937</v>
      </c>
      <c r="AU7" s="373"/>
      <c r="AV7" s="374">
        <v>292.07363276743268</v>
      </c>
      <c r="AW7" s="373"/>
      <c r="AX7" s="374">
        <v>283.16733550175923</v>
      </c>
      <c r="AY7" s="373"/>
      <c r="AZ7" s="374">
        <v>295.15809745125785</v>
      </c>
      <c r="BA7" s="373"/>
      <c r="BB7" s="374">
        <v>294.31116752570932</v>
      </c>
      <c r="BC7" s="373"/>
      <c r="BD7" s="374">
        <v>283.42409457190547</v>
      </c>
      <c r="BE7" s="373"/>
      <c r="BF7" s="374">
        <v>282.28145835176707</v>
      </c>
      <c r="BG7" s="373"/>
      <c r="BH7" s="374">
        <v>279.47376300199767</v>
      </c>
      <c r="BI7" s="373"/>
      <c r="BJ7" s="374">
        <v>277.93827872870446</v>
      </c>
      <c r="BK7" s="373"/>
      <c r="BL7" s="375">
        <v>265.82764067945538</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362.78506836750302</v>
      </c>
      <c r="G8" s="373"/>
      <c r="H8" s="374">
        <v>388.56443693153676</v>
      </c>
      <c r="I8" s="373"/>
      <c r="J8" s="374">
        <v>422.30517975995031</v>
      </c>
      <c r="K8" s="373"/>
      <c r="L8" s="374">
        <v>417.29717208165414</v>
      </c>
      <c r="M8" s="373"/>
      <c r="N8" s="374">
        <v>487.48126134472022</v>
      </c>
      <c r="O8" s="373"/>
      <c r="P8" s="374">
        <v>522.55865298133233</v>
      </c>
      <c r="Q8" s="373"/>
      <c r="R8" s="374">
        <v>516.20643196970673</v>
      </c>
      <c r="S8" s="373"/>
      <c r="T8" s="374">
        <v>515.22702166542626</v>
      </c>
      <c r="U8" s="373"/>
      <c r="V8" s="374">
        <v>558.05812254016871</v>
      </c>
      <c r="W8" s="373"/>
      <c r="X8" s="374">
        <v>617.81222234695156</v>
      </c>
      <c r="Y8" s="373"/>
      <c r="Z8" s="374">
        <v>838.69007432003616</v>
      </c>
      <c r="AA8" s="373"/>
      <c r="AB8" s="374">
        <v>693.22167512113128</v>
      </c>
      <c r="AC8" s="373"/>
      <c r="AD8" s="374">
        <v>713.1339440665198</v>
      </c>
      <c r="AE8" s="373"/>
      <c r="AF8" s="374">
        <v>781.85762275803233</v>
      </c>
      <c r="AG8" s="373"/>
      <c r="AH8" s="374">
        <v>771.78968491502485</v>
      </c>
      <c r="AI8" s="373"/>
      <c r="AJ8" s="374">
        <v>843.05711967474394</v>
      </c>
      <c r="AK8" s="373"/>
      <c r="AL8" s="374">
        <v>811.20918993481871</v>
      </c>
      <c r="AM8" s="373"/>
      <c r="AN8" s="374">
        <v>494.74789096450934</v>
      </c>
      <c r="AO8" s="373"/>
      <c r="AP8" s="374">
        <v>493.5261943851167</v>
      </c>
      <c r="AQ8" s="373"/>
      <c r="AR8" s="374">
        <v>964.83180191632971</v>
      </c>
      <c r="AS8" s="373" t="s">
        <v>747</v>
      </c>
      <c r="AT8" s="374">
        <v>925.89962710575094</v>
      </c>
      <c r="AU8" s="373"/>
      <c r="AV8" s="374">
        <v>899.81601876347759</v>
      </c>
      <c r="AW8" s="373"/>
      <c r="AX8" s="374">
        <v>877.26823970233715</v>
      </c>
      <c r="AY8" s="373"/>
      <c r="AZ8" s="374">
        <v>920.77193823596485</v>
      </c>
      <c r="BA8" s="373"/>
      <c r="BB8" s="374">
        <v>877.42711050234482</v>
      </c>
      <c r="BC8" s="373"/>
      <c r="BD8" s="374">
        <v>730.34408905465557</v>
      </c>
      <c r="BE8" s="373"/>
      <c r="BF8" s="374">
        <v>747.67628275468041</v>
      </c>
      <c r="BG8" s="373"/>
      <c r="BH8" s="374">
        <v>736.47195138806342</v>
      </c>
      <c r="BI8" s="373"/>
      <c r="BJ8" s="374">
        <v>681.50060070795189</v>
      </c>
      <c r="BK8" s="373"/>
      <c r="BL8" s="375">
        <v>778.14297405466539</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0.13884268743502937</v>
      </c>
      <c r="G9" s="373"/>
      <c r="H9" s="374">
        <v>0.17466754618476799</v>
      </c>
      <c r="I9" s="373"/>
      <c r="J9" s="374">
        <v>0.1129295054138599</v>
      </c>
      <c r="K9" s="373"/>
      <c r="L9" s="374">
        <v>0.11528348177023907</v>
      </c>
      <c r="M9" s="373"/>
      <c r="N9" s="374">
        <v>0.13395192669443098</v>
      </c>
      <c r="O9" s="373"/>
      <c r="P9" s="374">
        <v>8.4781927425058842E-2</v>
      </c>
      <c r="Q9" s="373"/>
      <c r="R9" s="374">
        <v>0.14838622428471918</v>
      </c>
      <c r="S9" s="373"/>
      <c r="T9" s="374">
        <v>0.12815119547719625</v>
      </c>
      <c r="U9" s="373"/>
      <c r="V9" s="374">
        <v>8.8493800894723626E-2</v>
      </c>
      <c r="W9" s="373"/>
      <c r="X9" s="374">
        <v>0.10000844246091344</v>
      </c>
      <c r="Y9" s="373"/>
      <c r="Z9" s="374">
        <v>0.10620013224676088</v>
      </c>
      <c r="AA9" s="373"/>
      <c r="AB9" s="374">
        <v>0.13308182032726429</v>
      </c>
      <c r="AC9" s="373"/>
      <c r="AD9" s="374">
        <v>0.16814221010917607</v>
      </c>
      <c r="AE9" s="373"/>
      <c r="AF9" s="374">
        <v>0.15644026004424311</v>
      </c>
      <c r="AG9" s="373"/>
      <c r="AH9" s="374">
        <v>8.1497578084855526E-2</v>
      </c>
      <c r="AI9" s="373"/>
      <c r="AJ9" s="374">
        <v>9.8789374385829423E-2</v>
      </c>
      <c r="AK9" s="373"/>
      <c r="AL9" s="374">
        <v>0.10835516280726998</v>
      </c>
      <c r="AM9" s="373"/>
      <c r="AN9" s="374">
        <v>0.12632507141554986</v>
      </c>
      <c r="AO9" s="373"/>
      <c r="AP9" s="374">
        <v>0.13825987951002716</v>
      </c>
      <c r="AQ9" s="373"/>
      <c r="AR9" s="374">
        <v>0.15454861118133972</v>
      </c>
      <c r="AS9" s="373"/>
      <c r="AT9" s="374">
        <v>0.17434947096370126</v>
      </c>
      <c r="AU9" s="373"/>
      <c r="AV9" s="374">
        <v>0.18498117272068387</v>
      </c>
      <c r="AW9" s="373"/>
      <c r="AX9" s="374">
        <v>0.1679875418588786</v>
      </c>
      <c r="AY9" s="373"/>
      <c r="AZ9" s="374">
        <v>0.19650324424396873</v>
      </c>
      <c r="BA9" s="373"/>
      <c r="BB9" s="374">
        <v>0.21186808980991509</v>
      </c>
      <c r="BC9" s="373"/>
      <c r="BD9" s="374">
        <v>0.19615722020691387</v>
      </c>
      <c r="BE9" s="373"/>
      <c r="BF9" s="374">
        <v>0.19720920875255427</v>
      </c>
      <c r="BG9" s="373"/>
      <c r="BH9" s="374">
        <v>0.17742692930946585</v>
      </c>
      <c r="BI9" s="373"/>
      <c r="BJ9" s="374">
        <v>0.17011852364871544</v>
      </c>
      <c r="BK9" s="373"/>
      <c r="BL9" s="375">
        <v>0.1637354360856946</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59.461412625506647</v>
      </c>
      <c r="G10" s="373"/>
      <c r="H10" s="370">
        <v>57.669666062086598</v>
      </c>
      <c r="I10" s="373"/>
      <c r="J10" s="370">
        <v>59.951758195947271</v>
      </c>
      <c r="K10" s="373"/>
      <c r="L10" s="370">
        <v>60.969462424655127</v>
      </c>
      <c r="M10" s="373"/>
      <c r="N10" s="370">
        <v>60.221803435400233</v>
      </c>
      <c r="O10" s="373"/>
      <c r="P10" s="370">
        <v>63.616071067649898</v>
      </c>
      <c r="Q10" s="373"/>
      <c r="R10" s="370">
        <v>68.223347603343697</v>
      </c>
      <c r="S10" s="373"/>
      <c r="T10" s="370">
        <v>52.617251931132643</v>
      </c>
      <c r="U10" s="373"/>
      <c r="V10" s="370">
        <v>45.898833857278937</v>
      </c>
      <c r="W10" s="373"/>
      <c r="X10" s="370">
        <v>42.556735848055716</v>
      </c>
      <c r="Y10" s="373"/>
      <c r="Z10" s="370">
        <v>36.015965399677228</v>
      </c>
      <c r="AA10" s="373"/>
      <c r="AB10" s="370">
        <v>28.606209697263139</v>
      </c>
      <c r="AC10" s="373"/>
      <c r="AD10" s="370">
        <v>29.699303918971225</v>
      </c>
      <c r="AE10" s="373"/>
      <c r="AF10" s="370">
        <v>28.040348234225014</v>
      </c>
      <c r="AG10" s="373"/>
      <c r="AH10" s="370">
        <v>29.334404226627871</v>
      </c>
      <c r="AI10" s="373"/>
      <c r="AJ10" s="370">
        <v>25.807302461086724</v>
      </c>
      <c r="AK10" s="373"/>
      <c r="AL10" s="370">
        <v>23.240678952707132</v>
      </c>
      <c r="AM10" s="373"/>
      <c r="AN10" s="370">
        <v>21.276415388928623</v>
      </c>
      <c r="AO10" s="373"/>
      <c r="AP10" s="370">
        <v>16.962799466586247</v>
      </c>
      <c r="AQ10" s="373"/>
      <c r="AR10" s="370">
        <v>15.836189060307301</v>
      </c>
      <c r="AS10" s="373"/>
      <c r="AT10" s="370">
        <v>15.039653799300288</v>
      </c>
      <c r="AU10" s="373"/>
      <c r="AV10" s="370">
        <v>14.546147549606752</v>
      </c>
      <c r="AW10" s="373"/>
      <c r="AX10" s="370">
        <v>13.60669537028606</v>
      </c>
      <c r="AY10" s="373"/>
      <c r="AZ10" s="370">
        <v>12.102038402511678</v>
      </c>
      <c r="BA10" s="373"/>
      <c r="BB10" s="370">
        <v>11.048595104458879</v>
      </c>
      <c r="BC10" s="373"/>
      <c r="BD10" s="370">
        <v>8.311493107246358</v>
      </c>
      <c r="BE10" s="373"/>
      <c r="BF10" s="370">
        <v>9.1729531892853444</v>
      </c>
      <c r="BG10" s="373"/>
      <c r="BH10" s="370">
        <v>7.8303809511052656</v>
      </c>
      <c r="BI10" s="373"/>
      <c r="BJ10" s="370">
        <v>7.2389971477238033</v>
      </c>
      <c r="BK10" s="373"/>
      <c r="BL10" s="371">
        <v>3.7531421456797034</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8037.0624842102925</v>
      </c>
      <c r="G11" s="373"/>
      <c r="H11" s="370">
        <v>7995.2824687814928</v>
      </c>
      <c r="I11" s="373"/>
      <c r="J11" s="370">
        <v>8078.3144079838703</v>
      </c>
      <c r="K11" s="373"/>
      <c r="L11" s="370">
        <v>8136.0822088432178</v>
      </c>
      <c r="M11" s="373"/>
      <c r="N11" s="370">
        <v>8227.5425432141474</v>
      </c>
      <c r="O11" s="373"/>
      <c r="P11" s="370">
        <v>9495.7596115166671</v>
      </c>
      <c r="Q11" s="373"/>
      <c r="R11" s="370">
        <v>10322.572991871875</v>
      </c>
      <c r="S11" s="373"/>
      <c r="T11" s="370">
        <v>8218.2216039469367</v>
      </c>
      <c r="U11" s="373"/>
      <c r="V11" s="370">
        <v>6460.1787139571234</v>
      </c>
      <c r="W11" s="373"/>
      <c r="X11" s="370">
        <v>4359.7280154098144</v>
      </c>
      <c r="Y11" s="373" t="s">
        <v>563</v>
      </c>
      <c r="Z11" s="370">
        <v>3190.3080298694554</v>
      </c>
      <c r="AA11" s="373"/>
      <c r="AB11" s="370">
        <v>2884.7439069788488</v>
      </c>
      <c r="AC11" s="373"/>
      <c r="AD11" s="370">
        <v>2299.5742340666575</v>
      </c>
      <c r="AE11" s="373"/>
      <c r="AF11" s="370">
        <v>2101.3286550028461</v>
      </c>
      <c r="AG11" s="373"/>
      <c r="AH11" s="370">
        <v>1873.973010877897</v>
      </c>
      <c r="AI11" s="373"/>
      <c r="AJ11" s="370">
        <v>1834.7297723048152</v>
      </c>
      <c r="AK11" s="373"/>
      <c r="AL11" s="370">
        <v>1665.1703352772281</v>
      </c>
      <c r="AM11" s="373"/>
      <c r="AN11" s="370">
        <v>1623.9867425191101</v>
      </c>
      <c r="AO11" s="373"/>
      <c r="AP11" s="370">
        <v>1536.8955847018856</v>
      </c>
      <c r="AQ11" s="373"/>
      <c r="AR11" s="370">
        <v>1458.2677347743329</v>
      </c>
      <c r="AS11" s="373"/>
      <c r="AT11" s="370">
        <v>1423.2386092743147</v>
      </c>
      <c r="AU11" s="373"/>
      <c r="AV11" s="370">
        <v>1322.1582984588031</v>
      </c>
      <c r="AW11" s="373"/>
      <c r="AX11" s="370">
        <v>1296.6169448112691</v>
      </c>
      <c r="AY11" s="373"/>
      <c r="AZ11" s="370">
        <v>1301.8403158975532</v>
      </c>
      <c r="BA11" s="373"/>
      <c r="BB11" s="370">
        <v>1195.7380125794866</v>
      </c>
      <c r="BC11" s="373"/>
      <c r="BD11" s="370">
        <v>1010.5816412202549</v>
      </c>
      <c r="BE11" s="373"/>
      <c r="BF11" s="370">
        <v>1120.0706915238607</v>
      </c>
      <c r="BG11" s="373"/>
      <c r="BH11" s="370">
        <v>971.79603698374308</v>
      </c>
      <c r="BI11" s="373"/>
      <c r="BJ11" s="370">
        <v>888.68328022189496</v>
      </c>
      <c r="BK11" s="373"/>
      <c r="BL11" s="371">
        <v>883.19791556848554</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197.5727558729719</v>
      </c>
      <c r="G12" s="373"/>
      <c r="H12" s="378">
        <v>194.77805425864486</v>
      </c>
      <c r="I12" s="373"/>
      <c r="J12" s="378">
        <v>184.48110354944788</v>
      </c>
      <c r="K12" s="373"/>
      <c r="L12" s="378">
        <v>194.15357134630742</v>
      </c>
      <c r="M12" s="373"/>
      <c r="N12" s="378">
        <v>210.9357662253671</v>
      </c>
      <c r="O12" s="373"/>
      <c r="P12" s="378">
        <v>184.40027507022185</v>
      </c>
      <c r="Q12" s="373"/>
      <c r="R12" s="378">
        <v>210.45394405313058</v>
      </c>
      <c r="S12" s="373"/>
      <c r="T12" s="378">
        <v>157.94598942349089</v>
      </c>
      <c r="U12" s="373"/>
      <c r="V12" s="378">
        <v>138.10100153311433</v>
      </c>
      <c r="W12" s="373"/>
      <c r="X12" s="378">
        <v>133.30516706855016</v>
      </c>
      <c r="Y12" s="373"/>
      <c r="Z12" s="378">
        <v>175.76910370502634</v>
      </c>
      <c r="AA12" s="373"/>
      <c r="AB12" s="378">
        <v>165.11047399035294</v>
      </c>
      <c r="AC12" s="373"/>
      <c r="AD12" s="378">
        <v>113.22986585385986</v>
      </c>
      <c r="AE12" s="373"/>
      <c r="AF12" s="378">
        <v>103.99411448500034</v>
      </c>
      <c r="AG12" s="373"/>
      <c r="AH12" s="378">
        <v>98.138225454285788</v>
      </c>
      <c r="AI12" s="373"/>
      <c r="AJ12" s="378">
        <v>93.925329336432526</v>
      </c>
      <c r="AK12" s="373"/>
      <c r="AL12" s="378">
        <v>90.939694188165902</v>
      </c>
      <c r="AM12" s="373"/>
      <c r="AN12" s="378">
        <v>91.535591196400375</v>
      </c>
      <c r="AO12" s="373"/>
      <c r="AP12" s="378">
        <v>87.85414862462639</v>
      </c>
      <c r="AQ12" s="373"/>
      <c r="AR12" s="378">
        <v>89.37228656930283</v>
      </c>
      <c r="AS12" s="373"/>
      <c r="AT12" s="378">
        <v>93.929373169286535</v>
      </c>
      <c r="AU12" s="373"/>
      <c r="AV12" s="378">
        <v>112.18300501990916</v>
      </c>
      <c r="AW12" s="373"/>
      <c r="AX12" s="378">
        <v>111.33778947600943</v>
      </c>
      <c r="AY12" s="373"/>
      <c r="AZ12" s="378">
        <v>114.84169655040537</v>
      </c>
      <c r="BA12" s="373"/>
      <c r="BB12" s="378">
        <v>112.60278255703996</v>
      </c>
      <c r="BC12" s="373"/>
      <c r="BD12" s="378">
        <v>119.50752843226412</v>
      </c>
      <c r="BE12" s="373"/>
      <c r="BF12" s="378">
        <v>110.41944205022286</v>
      </c>
      <c r="BG12" s="373"/>
      <c r="BH12" s="378">
        <v>114.03251221750969</v>
      </c>
      <c r="BI12" s="373"/>
      <c r="BJ12" s="378">
        <v>119.30463259188247</v>
      </c>
      <c r="BK12" s="373"/>
      <c r="BL12" s="379">
        <v>118.97748408041184</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59.544840448050614</v>
      </c>
      <c r="G13" s="373"/>
      <c r="H13" s="378">
        <v>59.811988972383837</v>
      </c>
      <c r="I13" s="373"/>
      <c r="J13" s="378">
        <v>55.513200375438586</v>
      </c>
      <c r="K13" s="373"/>
      <c r="L13" s="378">
        <v>53.675142425767653</v>
      </c>
      <c r="M13" s="373"/>
      <c r="N13" s="378">
        <v>13.504891002950471</v>
      </c>
      <c r="O13" s="373"/>
      <c r="P13" s="378">
        <v>55.056437427253783</v>
      </c>
      <c r="Q13" s="373"/>
      <c r="R13" s="378">
        <v>51.628617840373906</v>
      </c>
      <c r="S13" s="373"/>
      <c r="T13" s="378">
        <v>42.227890836483667</v>
      </c>
      <c r="U13" s="373"/>
      <c r="V13" s="378">
        <v>36.042672366039525</v>
      </c>
      <c r="W13" s="373"/>
      <c r="X13" s="378">
        <v>29.954559263483088</v>
      </c>
      <c r="Y13" s="373"/>
      <c r="Z13" s="378">
        <v>30.198951305934798</v>
      </c>
      <c r="AA13" s="373"/>
      <c r="AB13" s="378">
        <v>22.267059525754178</v>
      </c>
      <c r="AC13" s="373"/>
      <c r="AD13" s="378">
        <v>20.959654784755379</v>
      </c>
      <c r="AE13" s="373"/>
      <c r="AF13" s="378">
        <v>16.46226479052379</v>
      </c>
      <c r="AG13" s="373"/>
      <c r="AH13" s="378">
        <v>10.049620224183906</v>
      </c>
      <c r="AI13" s="373"/>
      <c r="AJ13" s="378">
        <v>11.174247265196451</v>
      </c>
      <c r="AK13" s="373"/>
      <c r="AL13" s="378">
        <v>8.4567165701611824</v>
      </c>
      <c r="AM13" s="373"/>
      <c r="AN13" s="378">
        <v>9.1017433365108129</v>
      </c>
      <c r="AO13" s="373"/>
      <c r="AP13" s="378">
        <v>4.8917301165035347</v>
      </c>
      <c r="AQ13" s="373"/>
      <c r="AR13" s="378">
        <v>5.5037384505401876</v>
      </c>
      <c r="AS13" s="373"/>
      <c r="AT13" s="378">
        <v>5.2580901551744823</v>
      </c>
      <c r="AU13" s="373"/>
      <c r="AV13" s="378">
        <v>5.6054896529749705</v>
      </c>
      <c r="AW13" s="373"/>
      <c r="AX13" s="378">
        <v>5.627712461568894</v>
      </c>
      <c r="AY13" s="373"/>
      <c r="AZ13" s="378">
        <v>6.0131148103539047</v>
      </c>
      <c r="BA13" s="373"/>
      <c r="BB13" s="378">
        <v>5.1229913299027565</v>
      </c>
      <c r="BC13" s="373"/>
      <c r="BD13" s="378">
        <v>4.4761065241040745</v>
      </c>
      <c r="BE13" s="373"/>
      <c r="BF13" s="378">
        <v>5.572130413256609</v>
      </c>
      <c r="BG13" s="373"/>
      <c r="BH13" s="378">
        <v>3.5640203982943977</v>
      </c>
      <c r="BI13" s="373"/>
      <c r="BJ13" s="378">
        <v>3.7741199449990463</v>
      </c>
      <c r="BK13" s="373"/>
      <c r="BL13" s="379">
        <v>4.0158666783892265</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8"/>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291.95855258374758</v>
      </c>
      <c r="G15" s="373"/>
      <c r="H15" s="374">
        <v>294.39393300455771</v>
      </c>
      <c r="I15" s="373"/>
      <c r="J15" s="374">
        <v>278.74976326950559</v>
      </c>
      <c r="K15" s="373"/>
      <c r="L15" s="374">
        <v>237.81705826493547</v>
      </c>
      <c r="M15" s="373"/>
      <c r="N15" s="374">
        <v>418.50206857812731</v>
      </c>
      <c r="O15" s="373"/>
      <c r="P15" s="374">
        <v>278.07394646958841</v>
      </c>
      <c r="Q15" s="373"/>
      <c r="R15" s="374">
        <v>313.19092063118416</v>
      </c>
      <c r="S15" s="373"/>
      <c r="T15" s="374">
        <v>252.13000899082434</v>
      </c>
      <c r="U15" s="373"/>
      <c r="V15" s="374">
        <v>221.49204382841265</v>
      </c>
      <c r="W15" s="373"/>
      <c r="X15" s="374">
        <v>188.64126550204469</v>
      </c>
      <c r="Y15" s="373"/>
      <c r="Z15" s="374">
        <v>145.39641194485046</v>
      </c>
      <c r="AA15" s="373"/>
      <c r="AB15" s="374">
        <v>134.42007965882311</v>
      </c>
      <c r="AC15" s="373"/>
      <c r="AD15" s="374">
        <v>141.63583240424907</v>
      </c>
      <c r="AE15" s="373"/>
      <c r="AF15" s="374">
        <v>79.992922306888076</v>
      </c>
      <c r="AG15" s="373"/>
      <c r="AH15" s="374">
        <v>74.971905851093894</v>
      </c>
      <c r="AI15" s="373"/>
      <c r="AJ15" s="374">
        <v>70.579553936734854</v>
      </c>
      <c r="AK15" s="373"/>
      <c r="AL15" s="374">
        <v>66.739051365974788</v>
      </c>
      <c r="AM15" s="373"/>
      <c r="AN15" s="374">
        <v>71.87808563955754</v>
      </c>
      <c r="AO15" s="373"/>
      <c r="AP15" s="374">
        <v>45.891506205540665</v>
      </c>
      <c r="AQ15" s="373"/>
      <c r="AR15" s="374">
        <v>42.34782449939101</v>
      </c>
      <c r="AS15" s="373"/>
      <c r="AT15" s="374">
        <v>39.534176479605392</v>
      </c>
      <c r="AU15" s="373"/>
      <c r="AV15" s="374">
        <v>20.059544986284834</v>
      </c>
      <c r="AW15" s="373"/>
      <c r="AX15" s="374">
        <v>48.068647717348107</v>
      </c>
      <c r="AY15" s="373"/>
      <c r="AZ15" s="374">
        <v>53.34210860337717</v>
      </c>
      <c r="BA15" s="373"/>
      <c r="BB15" s="374">
        <v>55.642381345760256</v>
      </c>
      <c r="BC15" s="373"/>
      <c r="BD15" s="374">
        <v>50.316928864410897</v>
      </c>
      <c r="BE15" s="373"/>
      <c r="BF15" s="374">
        <v>51.842297243823204</v>
      </c>
      <c r="BG15" s="373"/>
      <c r="BH15" s="374">
        <v>48.621067312602207</v>
      </c>
      <c r="BI15" s="373"/>
      <c r="BJ15" s="374">
        <v>49.736684182101044</v>
      </c>
      <c r="BK15" s="373"/>
      <c r="BL15" s="375">
        <v>55.175420457665957</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267.08848784203337</v>
      </c>
      <c r="G16" s="373"/>
      <c r="H16" s="374">
        <v>255.68472736682151</v>
      </c>
      <c r="I16" s="373"/>
      <c r="J16" s="374">
        <v>285.81812159143198</v>
      </c>
      <c r="K16" s="373"/>
      <c r="L16" s="374">
        <v>292.52613110608769</v>
      </c>
      <c r="M16" s="373"/>
      <c r="N16" s="374">
        <v>202.36205748035016</v>
      </c>
      <c r="O16" s="373"/>
      <c r="P16" s="374">
        <v>245.31542838677453</v>
      </c>
      <c r="Q16" s="373"/>
      <c r="R16" s="374">
        <v>259.47071262641094</v>
      </c>
      <c r="S16" s="373"/>
      <c r="T16" s="374">
        <v>183.37470532482931</v>
      </c>
      <c r="U16" s="373"/>
      <c r="V16" s="374">
        <v>156.15177943933449</v>
      </c>
      <c r="W16" s="373"/>
      <c r="X16" s="374">
        <v>177.24991131274282</v>
      </c>
      <c r="Y16" s="373"/>
      <c r="Z16" s="374">
        <v>160.8476957905894</v>
      </c>
      <c r="AA16" s="373"/>
      <c r="AB16" s="374">
        <v>118.48999817682865</v>
      </c>
      <c r="AC16" s="373"/>
      <c r="AD16" s="374">
        <v>62.375199253997742</v>
      </c>
      <c r="AE16" s="373"/>
      <c r="AF16" s="374">
        <v>46.064151856071355</v>
      </c>
      <c r="AG16" s="373"/>
      <c r="AH16" s="374">
        <v>94.088038464012016</v>
      </c>
      <c r="AI16" s="373" t="s">
        <v>357</v>
      </c>
      <c r="AJ16" s="374">
        <v>71.16556550919934</v>
      </c>
      <c r="AK16" s="373"/>
      <c r="AL16" s="374">
        <v>77.992127564492748</v>
      </c>
      <c r="AM16" s="373"/>
      <c r="AN16" s="374">
        <v>84.140046181677263</v>
      </c>
      <c r="AO16" s="373"/>
      <c r="AP16" s="374">
        <v>88.738958027564649</v>
      </c>
      <c r="AQ16" s="373"/>
      <c r="AR16" s="374">
        <v>69.569028179706905</v>
      </c>
      <c r="AS16" s="373"/>
      <c r="AT16" s="374">
        <v>64.694930434398856</v>
      </c>
      <c r="AU16" s="373"/>
      <c r="AV16" s="374">
        <v>58.723158955051971</v>
      </c>
      <c r="AW16" s="373"/>
      <c r="AX16" s="374">
        <v>46.227177392324009</v>
      </c>
      <c r="AY16" s="373"/>
      <c r="AZ16" s="374">
        <v>50.320565588359891</v>
      </c>
      <c r="BA16" s="373"/>
      <c r="BB16" s="374">
        <v>50.055385200232273</v>
      </c>
      <c r="BC16" s="373"/>
      <c r="BD16" s="374">
        <v>50.450234684434911</v>
      </c>
      <c r="BE16" s="373"/>
      <c r="BF16" s="374">
        <v>54.466832478098745</v>
      </c>
      <c r="BG16" s="373"/>
      <c r="BH16" s="374">
        <v>55.566495883409566</v>
      </c>
      <c r="BI16" s="373"/>
      <c r="BJ16" s="374">
        <v>52.282545868133404</v>
      </c>
      <c r="BK16" s="373"/>
      <c r="BL16" s="375">
        <v>24.443657283099096</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32.444471220948593</v>
      </c>
      <c r="G17" s="373"/>
      <c r="H17" s="374">
        <v>37.487618626715815</v>
      </c>
      <c r="I17" s="373"/>
      <c r="J17" s="374">
        <v>26.99756172861013</v>
      </c>
      <c r="K17" s="373"/>
      <c r="L17" s="374">
        <v>26.698727099152663</v>
      </c>
      <c r="M17" s="373"/>
      <c r="N17" s="374">
        <v>60.991715755301556</v>
      </c>
      <c r="O17" s="373"/>
      <c r="P17" s="374">
        <v>15.592936449730649</v>
      </c>
      <c r="Q17" s="373"/>
      <c r="R17" s="374">
        <v>11.541959908051389</v>
      </c>
      <c r="S17" s="373"/>
      <c r="T17" s="374">
        <v>11.522446929196942</v>
      </c>
      <c r="U17" s="373"/>
      <c r="V17" s="374">
        <v>14.603825957909184</v>
      </c>
      <c r="W17" s="373"/>
      <c r="X17" s="374">
        <v>13.797733888205356</v>
      </c>
      <c r="Y17" s="373"/>
      <c r="Z17" s="374">
        <v>12.901079602832008</v>
      </c>
      <c r="AA17" s="373"/>
      <c r="AB17" s="374">
        <v>11.3310079256372</v>
      </c>
      <c r="AC17" s="373"/>
      <c r="AD17" s="374">
        <v>9.9171727048655764</v>
      </c>
      <c r="AE17" s="373"/>
      <c r="AF17" s="374">
        <v>14.769196986565643</v>
      </c>
      <c r="AG17" s="373"/>
      <c r="AH17" s="374">
        <v>19.565671614592119</v>
      </c>
      <c r="AI17" s="373"/>
      <c r="AJ17" s="374">
        <v>6.6651501736989314</v>
      </c>
      <c r="AK17" s="373"/>
      <c r="AL17" s="374">
        <v>6.8896681042439889</v>
      </c>
      <c r="AM17" s="373"/>
      <c r="AN17" s="374">
        <v>5.8626973264394442</v>
      </c>
      <c r="AO17" s="373"/>
      <c r="AP17" s="374">
        <v>4.7298039372971621</v>
      </c>
      <c r="AQ17" s="373"/>
      <c r="AR17" s="374">
        <v>3.110779715107967</v>
      </c>
      <c r="AS17" s="373"/>
      <c r="AT17" s="374">
        <v>2.4285346441332489</v>
      </c>
      <c r="AU17" s="373"/>
      <c r="AV17" s="374">
        <v>3.3078607784494332</v>
      </c>
      <c r="AW17" s="373"/>
      <c r="AX17" s="374">
        <v>2.7433378358445086</v>
      </c>
      <c r="AY17" s="373"/>
      <c r="AZ17" s="374">
        <v>3.699749949402392</v>
      </c>
      <c r="BA17" s="373"/>
      <c r="BB17" s="374">
        <v>3.5796178790496413</v>
      </c>
      <c r="BC17" s="373"/>
      <c r="BD17" s="374">
        <v>2.8170454322197531</v>
      </c>
      <c r="BE17" s="373"/>
      <c r="BF17" s="374">
        <v>3.2057897094509431</v>
      </c>
      <c r="BG17" s="373"/>
      <c r="BH17" s="374">
        <v>2.2759500697603809</v>
      </c>
      <c r="BI17" s="373"/>
      <c r="BJ17" s="374">
        <v>2.6717250415812779</v>
      </c>
      <c r="BK17" s="373"/>
      <c r="BL17" s="375">
        <v>2.3235300596056527</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267.61801529883104</v>
      </c>
      <c r="G18" s="373"/>
      <c r="H18" s="378">
        <v>265.67742202873023</v>
      </c>
      <c r="I18" s="373"/>
      <c r="J18" s="378">
        <v>269.26490413927684</v>
      </c>
      <c r="K18" s="373"/>
      <c r="L18" s="378">
        <v>276.57092839464582</v>
      </c>
      <c r="M18" s="373"/>
      <c r="N18" s="378">
        <v>261.33029038120424</v>
      </c>
      <c r="O18" s="373"/>
      <c r="P18" s="378">
        <v>620.18916541870567</v>
      </c>
      <c r="Q18" s="373" t="s">
        <v>357</v>
      </c>
      <c r="R18" s="378">
        <v>226.46409364546886</v>
      </c>
      <c r="S18" s="373"/>
      <c r="T18" s="378">
        <v>228.41384915475575</v>
      </c>
      <c r="U18" s="373"/>
      <c r="V18" s="378">
        <v>316.7208387415393</v>
      </c>
      <c r="W18" s="373"/>
      <c r="X18" s="378">
        <v>309.5658397117993</v>
      </c>
      <c r="Y18" s="373"/>
      <c r="Z18" s="378">
        <v>276.29313181747699</v>
      </c>
      <c r="AA18" s="373"/>
      <c r="AB18" s="378">
        <v>235.38401412192994</v>
      </c>
      <c r="AC18" s="373"/>
      <c r="AD18" s="378">
        <v>185.46918700235022</v>
      </c>
      <c r="AE18" s="373"/>
      <c r="AF18" s="378">
        <v>161.93143150431797</v>
      </c>
      <c r="AG18" s="373"/>
      <c r="AH18" s="378">
        <v>164.69199013657177</v>
      </c>
      <c r="AI18" s="373"/>
      <c r="AJ18" s="378">
        <v>165.54851726491279</v>
      </c>
      <c r="AK18" s="373"/>
      <c r="AL18" s="378">
        <v>117.48187075059575</v>
      </c>
      <c r="AM18" s="373"/>
      <c r="AN18" s="378">
        <v>93.900997624088134</v>
      </c>
      <c r="AO18" s="373"/>
      <c r="AP18" s="378">
        <v>97.32063845750757</v>
      </c>
      <c r="AQ18" s="373"/>
      <c r="AR18" s="378">
        <v>61.274306931229376</v>
      </c>
      <c r="AS18" s="373"/>
      <c r="AT18" s="378">
        <v>61.386755738714953</v>
      </c>
      <c r="AU18" s="373"/>
      <c r="AV18" s="378">
        <v>91.171822723404745</v>
      </c>
      <c r="AW18" s="373"/>
      <c r="AX18" s="378">
        <v>99.390138940080746</v>
      </c>
      <c r="AY18" s="373"/>
      <c r="AZ18" s="378">
        <v>109.53738369558596</v>
      </c>
      <c r="BA18" s="373"/>
      <c r="BB18" s="378">
        <v>100.36580400325818</v>
      </c>
      <c r="BC18" s="373"/>
      <c r="BD18" s="378">
        <v>87.246755849359403</v>
      </c>
      <c r="BE18" s="373"/>
      <c r="BF18" s="378">
        <v>91.145458063273708</v>
      </c>
      <c r="BG18" s="373"/>
      <c r="BH18" s="378">
        <v>110.61881650415496</v>
      </c>
      <c r="BI18" s="373"/>
      <c r="BJ18" s="378">
        <v>81.348249564166551</v>
      </c>
      <c r="BK18" s="373"/>
      <c r="BL18" s="379">
        <v>56.867983989332735</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396.2886062407274</v>
      </c>
      <c r="G19" s="373"/>
      <c r="H19" s="378">
        <v>398.02254868675965</v>
      </c>
      <c r="I19" s="373"/>
      <c r="J19" s="378">
        <v>398.16215511490714</v>
      </c>
      <c r="K19" s="373"/>
      <c r="L19" s="378">
        <v>377.73424779124286</v>
      </c>
      <c r="M19" s="373"/>
      <c r="N19" s="378">
        <v>347.62373886532936</v>
      </c>
      <c r="O19" s="373"/>
      <c r="P19" s="378">
        <v>349.02444493004572</v>
      </c>
      <c r="Q19" s="373"/>
      <c r="R19" s="378">
        <v>330.50080043605942</v>
      </c>
      <c r="S19" s="373"/>
      <c r="T19" s="378">
        <v>297.08390115350528</v>
      </c>
      <c r="U19" s="373"/>
      <c r="V19" s="378">
        <v>251.64164393133319</v>
      </c>
      <c r="W19" s="373"/>
      <c r="X19" s="378">
        <v>490.56492869385846</v>
      </c>
      <c r="Y19" s="373" t="s">
        <v>572</v>
      </c>
      <c r="Z19" s="378">
        <v>233.74819929887269</v>
      </c>
      <c r="AA19" s="373"/>
      <c r="AB19" s="378">
        <v>197.93758504086432</v>
      </c>
      <c r="AC19" s="373"/>
      <c r="AD19" s="378">
        <v>128.85657214036752</v>
      </c>
      <c r="AE19" s="373"/>
      <c r="AF19" s="378">
        <v>124.19625953600008</v>
      </c>
      <c r="AG19" s="373"/>
      <c r="AH19" s="378">
        <v>120.35375050525738</v>
      </c>
      <c r="AI19" s="373"/>
      <c r="AJ19" s="378">
        <v>96.808593104324686</v>
      </c>
      <c r="AK19" s="373"/>
      <c r="AL19" s="378">
        <v>134.41157091966087</v>
      </c>
      <c r="AM19" s="373"/>
      <c r="AN19" s="378">
        <v>153.11731009761584</v>
      </c>
      <c r="AO19" s="373"/>
      <c r="AP19" s="378">
        <v>163.27538637584954</v>
      </c>
      <c r="AQ19" s="373"/>
      <c r="AR19" s="378">
        <v>143.91125345062332</v>
      </c>
      <c r="AS19" s="373"/>
      <c r="AT19" s="378">
        <v>153.36000359742778</v>
      </c>
      <c r="AU19" s="373"/>
      <c r="AV19" s="378">
        <v>123.9065870319925</v>
      </c>
      <c r="AW19" s="373"/>
      <c r="AX19" s="378">
        <v>131.01987698808659</v>
      </c>
      <c r="AY19" s="373"/>
      <c r="AZ19" s="378">
        <v>126.72918805334318</v>
      </c>
      <c r="BA19" s="373"/>
      <c r="BB19" s="378">
        <v>142.49960275235119</v>
      </c>
      <c r="BC19" s="373"/>
      <c r="BD19" s="378">
        <v>130.28207982306193</v>
      </c>
      <c r="BE19" s="373"/>
      <c r="BF19" s="378">
        <v>137.17647243409368</v>
      </c>
      <c r="BG19" s="373"/>
      <c r="BH19" s="378">
        <v>96.65203548773529</v>
      </c>
      <c r="BI19" s="373"/>
      <c r="BJ19" s="378">
        <v>77.390425316195476</v>
      </c>
      <c r="BK19" s="373"/>
      <c r="BL19" s="379">
        <v>85.24474302992212</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8.0619901786361634</v>
      </c>
      <c r="G20" s="373"/>
      <c r="H20" s="378">
        <v>8.0504112498459914</v>
      </c>
      <c r="I20" s="373"/>
      <c r="J20" s="378">
        <v>8.1453090817388265</v>
      </c>
      <c r="K20" s="373"/>
      <c r="L20" s="378">
        <v>6.7704875412381158</v>
      </c>
      <c r="M20" s="373"/>
      <c r="N20" s="378">
        <v>6.9307081402751143</v>
      </c>
      <c r="O20" s="373"/>
      <c r="P20" s="378">
        <v>5.3746208163912197</v>
      </c>
      <c r="Q20" s="373"/>
      <c r="R20" s="378">
        <v>5.2613584479916486</v>
      </c>
      <c r="S20" s="373"/>
      <c r="T20" s="378">
        <v>4.1915090246178863</v>
      </c>
      <c r="U20" s="373"/>
      <c r="V20" s="378">
        <v>3.3276959700324986</v>
      </c>
      <c r="W20" s="373"/>
      <c r="X20" s="378">
        <v>2.2139986376094281</v>
      </c>
      <c r="Y20" s="373"/>
      <c r="Z20" s="378">
        <v>3.474710884308871</v>
      </c>
      <c r="AA20" s="373"/>
      <c r="AB20" s="378">
        <v>2.7528595465863237</v>
      </c>
      <c r="AC20" s="373"/>
      <c r="AD20" s="378">
        <v>1.8122936314886087</v>
      </c>
      <c r="AE20" s="373"/>
      <c r="AF20" s="378">
        <v>2.584436330652645</v>
      </c>
      <c r="AG20" s="373"/>
      <c r="AH20" s="378">
        <v>2.8301133377154484</v>
      </c>
      <c r="AI20" s="373"/>
      <c r="AJ20" s="378">
        <v>3.4444634106238294</v>
      </c>
      <c r="AK20" s="373"/>
      <c r="AL20" s="378">
        <v>2.9960477111973667</v>
      </c>
      <c r="AM20" s="373"/>
      <c r="AN20" s="378">
        <v>3.0843580113134759</v>
      </c>
      <c r="AO20" s="373"/>
      <c r="AP20" s="378">
        <v>1.070880851111385</v>
      </c>
      <c r="AQ20" s="373"/>
      <c r="AR20" s="378">
        <v>0.9836771778222132</v>
      </c>
      <c r="AS20" s="373"/>
      <c r="AT20" s="378">
        <v>1.041039890434124</v>
      </c>
      <c r="AU20" s="373"/>
      <c r="AV20" s="378">
        <v>1.10849602426182</v>
      </c>
      <c r="AW20" s="373"/>
      <c r="AX20" s="378">
        <v>1.1299038306443399</v>
      </c>
      <c r="AY20" s="373"/>
      <c r="AZ20" s="378">
        <v>1.0871625842295995</v>
      </c>
      <c r="BA20" s="373"/>
      <c r="BB20" s="378">
        <v>1.105251728873023</v>
      </c>
      <c r="BC20" s="373"/>
      <c r="BD20" s="378">
        <v>1.2404777627306514</v>
      </c>
      <c r="BE20" s="373"/>
      <c r="BF20" s="378">
        <v>1.3489873047334564</v>
      </c>
      <c r="BG20" s="373"/>
      <c r="BH20" s="378">
        <v>0.99050669450085971</v>
      </c>
      <c r="BI20" s="373"/>
      <c r="BJ20" s="378">
        <v>0.95167233345577873</v>
      </c>
      <c r="BK20" s="373"/>
      <c r="BL20" s="379">
        <v>0.851311131836474</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8"/>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11.186107732285036</v>
      </c>
      <c r="G22" s="373"/>
      <c r="H22" s="375">
        <v>9.2673652035037186</v>
      </c>
      <c r="I22" s="373"/>
      <c r="J22" s="375">
        <v>9.8714588874375284</v>
      </c>
      <c r="K22" s="373"/>
      <c r="L22" s="375">
        <v>10.338696969217315</v>
      </c>
      <c r="M22" s="373"/>
      <c r="N22" s="375">
        <v>12.406262943574822</v>
      </c>
      <c r="O22" s="373"/>
      <c r="P22" s="375">
        <v>10.446744508713964</v>
      </c>
      <c r="Q22" s="373"/>
      <c r="R22" s="375">
        <v>12.19617664581151</v>
      </c>
      <c r="S22" s="373"/>
      <c r="T22" s="375">
        <v>12.389585343995874</v>
      </c>
      <c r="U22" s="373"/>
      <c r="V22" s="375">
        <v>12.104784535371563</v>
      </c>
      <c r="W22" s="373"/>
      <c r="X22" s="375">
        <v>11.594308544792588</v>
      </c>
      <c r="Y22" s="373"/>
      <c r="Z22" s="375">
        <v>15.432497984803094</v>
      </c>
      <c r="AA22" s="373"/>
      <c r="AB22" s="375">
        <v>10.777338513745923</v>
      </c>
      <c r="AC22" s="373"/>
      <c r="AD22" s="375">
        <v>8.9035425993067872</v>
      </c>
      <c r="AE22" s="373"/>
      <c r="AF22" s="375">
        <v>7.4724947378493898</v>
      </c>
      <c r="AG22" s="373"/>
      <c r="AH22" s="375">
        <v>7.2824243717166617</v>
      </c>
      <c r="AI22" s="373"/>
      <c r="AJ22" s="375">
        <v>9.0895907825770301</v>
      </c>
      <c r="AK22" s="373"/>
      <c r="AL22" s="375">
        <v>8.2345357079540467</v>
      </c>
      <c r="AM22" s="373"/>
      <c r="AN22" s="375">
        <v>10.021943525220788</v>
      </c>
      <c r="AO22" s="373"/>
      <c r="AP22" s="375">
        <v>3.1842216802222554</v>
      </c>
      <c r="AQ22" s="373"/>
      <c r="AR22" s="375">
        <v>4.3692658108952784</v>
      </c>
      <c r="AS22" s="373"/>
      <c r="AT22" s="375">
        <v>4.4032324975866386</v>
      </c>
      <c r="AU22" s="373"/>
      <c r="AV22" s="374">
        <v>4.0236498534522163</v>
      </c>
      <c r="AW22" s="373"/>
      <c r="AX22" s="374">
        <v>4.6925818066969889</v>
      </c>
      <c r="AY22" s="373"/>
      <c r="AZ22" s="374">
        <v>5.0053483154091483</v>
      </c>
      <c r="BA22" s="373"/>
      <c r="BB22" s="374">
        <v>5.115235799773334</v>
      </c>
      <c r="BC22" s="373"/>
      <c r="BD22" s="374">
        <v>4.2229006821118498</v>
      </c>
      <c r="BE22" s="373"/>
      <c r="BF22" s="374">
        <v>5.4465049715295075</v>
      </c>
      <c r="BG22" s="373"/>
      <c r="BH22" s="374">
        <v>3.27494108699775</v>
      </c>
      <c r="BI22" s="373"/>
      <c r="BJ22" s="374">
        <v>3.8762815099869563</v>
      </c>
      <c r="BK22" s="373"/>
      <c r="BL22" s="375">
        <v>4.1510061960299911</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354.55629692963282</v>
      </c>
      <c r="G23" s="373"/>
      <c r="H23" s="375">
        <v>310.65816712383094</v>
      </c>
      <c r="I23" s="373"/>
      <c r="J23" s="375">
        <v>315.15634676379574</v>
      </c>
      <c r="K23" s="373"/>
      <c r="L23" s="375">
        <v>355.85954269706599</v>
      </c>
      <c r="M23" s="373"/>
      <c r="N23" s="375">
        <v>332.17400168022874</v>
      </c>
      <c r="O23" s="373"/>
      <c r="P23" s="375">
        <v>400.25177488782407</v>
      </c>
      <c r="Q23" s="373"/>
      <c r="R23" s="375">
        <v>333.41827967966742</v>
      </c>
      <c r="S23" s="373"/>
      <c r="T23" s="375">
        <v>304.11243990769697</v>
      </c>
      <c r="U23" s="373"/>
      <c r="V23" s="375">
        <v>308.43034981346887</v>
      </c>
      <c r="W23" s="373"/>
      <c r="X23" s="375">
        <v>247.842763988222</v>
      </c>
      <c r="Y23" s="373"/>
      <c r="Z23" s="375">
        <v>237.53493514876672</v>
      </c>
      <c r="AA23" s="373"/>
      <c r="AB23" s="375">
        <v>218.54178050041801</v>
      </c>
      <c r="AC23" s="373"/>
      <c r="AD23" s="375">
        <v>233.07354898456433</v>
      </c>
      <c r="AE23" s="373"/>
      <c r="AF23" s="375">
        <v>241.84015415807798</v>
      </c>
      <c r="AG23" s="373"/>
      <c r="AH23" s="375">
        <v>166.10684554698776</v>
      </c>
      <c r="AI23" s="373"/>
      <c r="AJ23" s="375">
        <v>112.10515066329357</v>
      </c>
      <c r="AK23" s="373"/>
      <c r="AL23" s="375">
        <v>127.1592488679463</v>
      </c>
      <c r="AM23" s="373"/>
      <c r="AN23" s="375">
        <v>98.275113285273946</v>
      </c>
      <c r="AO23" s="373"/>
      <c r="AP23" s="375">
        <v>111.23202123731849</v>
      </c>
      <c r="AQ23" s="373"/>
      <c r="AR23" s="375">
        <v>135.429829619526</v>
      </c>
      <c r="AS23" s="373"/>
      <c r="AT23" s="375">
        <v>122.07003166051811</v>
      </c>
      <c r="AU23" s="373"/>
      <c r="AV23" s="374">
        <v>104.81599985367937</v>
      </c>
      <c r="AW23" s="373"/>
      <c r="AX23" s="374">
        <v>68.610641207291394</v>
      </c>
      <c r="AY23" s="373"/>
      <c r="AZ23" s="374">
        <v>85.021118423125486</v>
      </c>
      <c r="BA23" s="373"/>
      <c r="BB23" s="374">
        <v>77.20584482581485</v>
      </c>
      <c r="BC23" s="373"/>
      <c r="BD23" s="374">
        <v>78.644674651857471</v>
      </c>
      <c r="BE23" s="373"/>
      <c r="BF23" s="374">
        <v>80.900376714310966</v>
      </c>
      <c r="BG23" s="373"/>
      <c r="BH23" s="374">
        <v>73.996426618239425</v>
      </c>
      <c r="BI23" s="373"/>
      <c r="BJ23" s="374">
        <v>87.561920088950615</v>
      </c>
      <c r="BK23" s="373"/>
      <c r="BL23" s="375">
        <v>83.401026484629085</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8"/>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5696.9423058128641</v>
      </c>
      <c r="G25" s="373"/>
      <c r="H25" s="375">
        <v>5683.1302382659696</v>
      </c>
      <c r="I25" s="373"/>
      <c r="J25" s="375">
        <v>5733.6986466188364</v>
      </c>
      <c r="K25" s="373"/>
      <c r="L25" s="375">
        <v>5786.3304638999771</v>
      </c>
      <c r="M25" s="373"/>
      <c r="N25" s="375">
        <v>6018.3831294670708</v>
      </c>
      <c r="O25" s="373"/>
      <c r="P25" s="375">
        <v>6912.2659443641387</v>
      </c>
      <c r="Q25" s="373"/>
      <c r="R25" s="375">
        <v>8083.4898153242084</v>
      </c>
      <c r="S25" s="373"/>
      <c r="T25" s="375">
        <v>6327.496795682302</v>
      </c>
      <c r="U25" s="373"/>
      <c r="V25" s="375">
        <v>4641.4562905288221</v>
      </c>
      <c r="W25" s="373"/>
      <c r="X25" s="375">
        <v>2428.1515967342461</v>
      </c>
      <c r="Y25" s="373"/>
      <c r="Z25" s="375">
        <v>1632.5020520035193</v>
      </c>
      <c r="AA25" s="373"/>
      <c r="AB25" s="375">
        <v>1549.0480435381237</v>
      </c>
      <c r="AC25" s="373"/>
      <c r="AD25" s="375">
        <v>1168.0748820165729</v>
      </c>
      <c r="AE25" s="373"/>
      <c r="AF25" s="375">
        <v>1123.7225986290398</v>
      </c>
      <c r="AG25" s="373"/>
      <c r="AH25" s="375">
        <v>977.79112086580255</v>
      </c>
      <c r="AI25" s="373"/>
      <c r="AJ25" s="375">
        <v>1046.7369888035885</v>
      </c>
      <c r="AK25" s="373"/>
      <c r="AL25" s="375">
        <v>890.79091662854398</v>
      </c>
      <c r="AM25" s="373"/>
      <c r="AN25" s="375">
        <v>867.84629628617665</v>
      </c>
      <c r="AO25" s="373"/>
      <c r="AP25" s="375">
        <v>856.97136564863774</v>
      </c>
      <c r="AQ25" s="373"/>
      <c r="AR25" s="375">
        <v>828.31750196495068</v>
      </c>
      <c r="AS25" s="373"/>
      <c r="AT25" s="375">
        <v>800.41889743453817</v>
      </c>
      <c r="AU25" s="373"/>
      <c r="AV25" s="374">
        <v>700.21619488625777</v>
      </c>
      <c r="AW25" s="373"/>
      <c r="AX25" s="374">
        <v>680.54791362318826</v>
      </c>
      <c r="AY25" s="373"/>
      <c r="AZ25" s="374">
        <v>657.41206645057014</v>
      </c>
      <c r="BA25" s="373"/>
      <c r="BB25" s="374">
        <v>558.29918576557804</v>
      </c>
      <c r="BC25" s="373"/>
      <c r="BD25" s="374">
        <v>399.80275051689244</v>
      </c>
      <c r="BE25" s="373"/>
      <c r="BF25" s="374">
        <v>478.01726159706726</v>
      </c>
      <c r="BG25" s="373"/>
      <c r="BH25" s="374">
        <v>390.23091937816241</v>
      </c>
      <c r="BI25" s="373"/>
      <c r="BJ25" s="374">
        <v>334.18939164785974</v>
      </c>
      <c r="BK25" s="373"/>
      <c r="BL25" s="375">
        <v>367.14417353536788</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61.76476782211806</v>
      </c>
      <c r="G26" s="373"/>
      <c r="H26" s="374">
        <v>72.805702453265923</v>
      </c>
      <c r="I26" s="373"/>
      <c r="J26" s="374">
        <v>79.568312429821603</v>
      </c>
      <c r="K26" s="373"/>
      <c r="L26" s="374">
        <v>77.183864969480709</v>
      </c>
      <c r="M26" s="373"/>
      <c r="N26" s="374">
        <v>64.681376882813197</v>
      </c>
      <c r="O26" s="373"/>
      <c r="P26" s="374">
        <v>61.88323070465804</v>
      </c>
      <c r="Q26" s="373"/>
      <c r="R26" s="374">
        <v>77.622967988687591</v>
      </c>
      <c r="S26" s="373"/>
      <c r="T26" s="374">
        <v>68.340646679779113</v>
      </c>
      <c r="U26" s="373"/>
      <c r="V26" s="374">
        <v>77.176780387308099</v>
      </c>
      <c r="W26" s="373"/>
      <c r="X26" s="374">
        <v>81.732883335017164</v>
      </c>
      <c r="Y26" s="373"/>
      <c r="Z26" s="374">
        <v>59.552935658306737</v>
      </c>
      <c r="AA26" s="373"/>
      <c r="AB26" s="374">
        <v>40.21606189017556</v>
      </c>
      <c r="AC26" s="373"/>
      <c r="AD26" s="374">
        <v>43.98929349318805</v>
      </c>
      <c r="AE26" s="373"/>
      <c r="AF26" s="374">
        <v>41.596685430524978</v>
      </c>
      <c r="AG26" s="373"/>
      <c r="AH26" s="374">
        <v>25.190480981622283</v>
      </c>
      <c r="AI26" s="373"/>
      <c r="AJ26" s="374">
        <v>27.1972308176613</v>
      </c>
      <c r="AK26" s="373"/>
      <c r="AL26" s="374">
        <v>26.013392598676777</v>
      </c>
      <c r="AM26" s="373"/>
      <c r="AN26" s="374">
        <v>29.804455952017193</v>
      </c>
      <c r="AO26" s="373"/>
      <c r="AP26" s="374">
        <v>17.778348546433243</v>
      </c>
      <c r="AQ26" s="373"/>
      <c r="AR26" s="374">
        <v>18.244003562189288</v>
      </c>
      <c r="AS26" s="373"/>
      <c r="AT26" s="374">
        <v>19.892446801660622</v>
      </c>
      <c r="AU26" s="373"/>
      <c r="AV26" s="374">
        <v>23.694968889053978</v>
      </c>
      <c r="AW26" s="373"/>
      <c r="AX26" s="374">
        <v>45.520995208730206</v>
      </c>
      <c r="AY26" s="373"/>
      <c r="AZ26" s="374">
        <v>23.11084551407485</v>
      </c>
      <c r="BA26" s="373"/>
      <c r="BB26" s="374">
        <v>23.919297979332885</v>
      </c>
      <c r="BC26" s="373"/>
      <c r="BD26" s="374">
        <v>22.308188015765467</v>
      </c>
      <c r="BE26" s="373"/>
      <c r="BF26" s="374">
        <v>24.83370578601005</v>
      </c>
      <c r="BG26" s="373"/>
      <c r="BH26" s="374">
        <v>19.092011584603025</v>
      </c>
      <c r="BI26" s="373"/>
      <c r="BJ26" s="374">
        <v>20.975247999162935</v>
      </c>
      <c r="BK26" s="373"/>
      <c r="BL26" s="375">
        <v>22.365642373987583</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3.4986498213405537</v>
      </c>
      <c r="G27" s="373"/>
      <c r="H27" s="378">
        <v>3.7794174932236078</v>
      </c>
      <c r="I27" s="373"/>
      <c r="J27" s="378">
        <v>4.1521256424593176</v>
      </c>
      <c r="K27" s="373"/>
      <c r="L27" s="378">
        <v>3.7625640798119946</v>
      </c>
      <c r="M27" s="373"/>
      <c r="N27" s="378">
        <v>0.98645708364342899</v>
      </c>
      <c r="O27" s="373"/>
      <c r="P27" s="378">
        <v>4.4061910293332662</v>
      </c>
      <c r="Q27" s="373"/>
      <c r="R27" s="378">
        <v>4.0115229435061757</v>
      </c>
      <c r="S27" s="373"/>
      <c r="T27" s="378">
        <v>3.2704614059314756</v>
      </c>
      <c r="U27" s="373"/>
      <c r="V27" s="378">
        <v>2.964343150127918</v>
      </c>
      <c r="W27" s="373"/>
      <c r="X27" s="378">
        <v>2.876131388658945</v>
      </c>
      <c r="Y27" s="373"/>
      <c r="Z27" s="378">
        <v>3.3315096106809214</v>
      </c>
      <c r="AA27" s="373"/>
      <c r="AB27" s="378">
        <v>4.4282866826842566</v>
      </c>
      <c r="AC27" s="373"/>
      <c r="AD27" s="378">
        <v>4.4789702163855658</v>
      </c>
      <c r="AE27" s="373"/>
      <c r="AF27" s="378">
        <v>4.0884195184300198</v>
      </c>
      <c r="AG27" s="373"/>
      <c r="AH27" s="378">
        <v>4.8079125880248226</v>
      </c>
      <c r="AI27" s="373"/>
      <c r="AJ27" s="378">
        <v>9.2171508639825603</v>
      </c>
      <c r="AK27" s="373"/>
      <c r="AL27" s="378">
        <v>11.061242241099407</v>
      </c>
      <c r="AM27" s="373"/>
      <c r="AN27" s="378">
        <v>8.3615752089419466</v>
      </c>
      <c r="AO27" s="373"/>
      <c r="AP27" s="378">
        <v>1.5578497721630193</v>
      </c>
      <c r="AQ27" s="373"/>
      <c r="AR27" s="378">
        <v>1.7294729603680445</v>
      </c>
      <c r="AS27" s="373"/>
      <c r="AT27" s="378">
        <v>1.5787979221338524</v>
      </c>
      <c r="AU27" s="373"/>
      <c r="AV27" s="378">
        <v>1.7746381387103574</v>
      </c>
      <c r="AW27" s="373"/>
      <c r="AX27" s="378">
        <v>1.8149788055799203</v>
      </c>
      <c r="AY27" s="373"/>
      <c r="AZ27" s="378">
        <v>2.016730487444824</v>
      </c>
      <c r="BA27" s="373"/>
      <c r="BB27" s="378">
        <v>1.5778037957804938</v>
      </c>
      <c r="BC27" s="373"/>
      <c r="BD27" s="378">
        <v>1.4413531133373894</v>
      </c>
      <c r="BE27" s="373"/>
      <c r="BF27" s="378">
        <v>1.8735195852703188</v>
      </c>
      <c r="BG27" s="373"/>
      <c r="BH27" s="378">
        <v>1.0790383787331361</v>
      </c>
      <c r="BI27" s="373"/>
      <c r="BJ27" s="378">
        <v>1.2467044836238375</v>
      </c>
      <c r="BK27" s="373"/>
      <c r="BL27" s="379">
        <v>1.4336632580868218</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15.692911190264308</v>
      </c>
      <c r="G28" s="373"/>
      <c r="H28" s="378">
        <v>20.075992393162185</v>
      </c>
      <c r="I28" s="373"/>
      <c r="J28" s="378">
        <v>18.100739210191993</v>
      </c>
      <c r="K28" s="373"/>
      <c r="L28" s="378">
        <v>17.263574234798629</v>
      </c>
      <c r="M28" s="373"/>
      <c r="N28" s="378">
        <v>12.555814624345432</v>
      </c>
      <c r="O28" s="373"/>
      <c r="P28" s="378">
        <v>19.089135731035892</v>
      </c>
      <c r="Q28" s="373"/>
      <c r="R28" s="378">
        <v>21.599597361490325</v>
      </c>
      <c r="S28" s="373"/>
      <c r="T28" s="378">
        <v>16.158627888343805</v>
      </c>
      <c r="U28" s="373"/>
      <c r="V28" s="378">
        <v>14.351097968295051</v>
      </c>
      <c r="W28" s="373"/>
      <c r="X28" s="378">
        <v>11.478297631298371</v>
      </c>
      <c r="Y28" s="373"/>
      <c r="Z28" s="378">
        <v>12.156303979018757</v>
      </c>
      <c r="AA28" s="373"/>
      <c r="AB28" s="378">
        <v>10.395935684153486</v>
      </c>
      <c r="AC28" s="373"/>
      <c r="AD28" s="378">
        <v>10.470090256692298</v>
      </c>
      <c r="AE28" s="373"/>
      <c r="AF28" s="378">
        <v>8.0912525063350103</v>
      </c>
      <c r="AG28" s="373"/>
      <c r="AH28" s="378">
        <v>8.1946843093750061</v>
      </c>
      <c r="AI28" s="373"/>
      <c r="AJ28" s="378">
        <v>10.266661546115079</v>
      </c>
      <c r="AK28" s="373"/>
      <c r="AL28" s="378">
        <v>8.8016817026387795</v>
      </c>
      <c r="AM28" s="373"/>
      <c r="AN28" s="378">
        <v>10.096522518467477</v>
      </c>
      <c r="AO28" s="373"/>
      <c r="AP28" s="378">
        <v>3.6782867531993815</v>
      </c>
      <c r="AQ28" s="373"/>
      <c r="AR28" s="378">
        <v>4.164393401554511</v>
      </c>
      <c r="AS28" s="373"/>
      <c r="AT28" s="378">
        <v>4.1583564177056429</v>
      </c>
      <c r="AU28" s="373"/>
      <c r="AV28" s="378">
        <v>5.2209222580937817</v>
      </c>
      <c r="AW28" s="373"/>
      <c r="AX28" s="378">
        <v>5.0660358798231844</v>
      </c>
      <c r="AY28" s="373"/>
      <c r="AZ28" s="378">
        <v>5.7108920335816897</v>
      </c>
      <c r="BA28" s="373"/>
      <c r="BB28" s="378">
        <v>5.2639981060678656</v>
      </c>
      <c r="BC28" s="373"/>
      <c r="BD28" s="378">
        <v>4.5680412120566087</v>
      </c>
      <c r="BE28" s="373"/>
      <c r="BF28" s="378">
        <v>6.1525879295762937</v>
      </c>
      <c r="BG28" s="373"/>
      <c r="BH28" s="378">
        <v>4.0563799065279067</v>
      </c>
      <c r="BI28" s="373"/>
      <c r="BJ28" s="378">
        <v>4.8805274634197513</v>
      </c>
      <c r="BK28" s="373"/>
      <c r="BL28" s="379">
        <v>4.5789155469502898</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79.818956925302302</v>
      </c>
      <c r="G29" s="373"/>
      <c r="H29" s="378">
        <v>71.146274411438625</v>
      </c>
      <c r="I29" s="373"/>
      <c r="J29" s="378">
        <v>83.890159656788313</v>
      </c>
      <c r="K29" s="373"/>
      <c r="L29" s="378">
        <v>77.48693359569009</v>
      </c>
      <c r="M29" s="373"/>
      <c r="N29" s="378">
        <v>69.003446796470854</v>
      </c>
      <c r="O29" s="373"/>
      <c r="P29" s="378">
        <v>72.908112282457779</v>
      </c>
      <c r="Q29" s="373"/>
      <c r="R29" s="378">
        <v>70.845164320723057</v>
      </c>
      <c r="S29" s="373"/>
      <c r="T29" s="378">
        <v>52.69133996644036</v>
      </c>
      <c r="U29" s="373"/>
      <c r="V29" s="378">
        <v>42.352759533125614</v>
      </c>
      <c r="W29" s="373"/>
      <c r="X29" s="378">
        <v>38.395430651851932</v>
      </c>
      <c r="Y29" s="373"/>
      <c r="Z29" s="378">
        <v>35.583889042360532</v>
      </c>
      <c r="AA29" s="373"/>
      <c r="AB29" s="378">
        <v>28.969144545003115</v>
      </c>
      <c r="AC29" s="373"/>
      <c r="AD29" s="378">
        <v>29.889571696729504</v>
      </c>
      <c r="AE29" s="373"/>
      <c r="AF29" s="378">
        <v>22.655864406565243</v>
      </c>
      <c r="AG29" s="373"/>
      <c r="AH29" s="378">
        <v>15.670748213523309</v>
      </c>
      <c r="AI29" s="373"/>
      <c r="AJ29" s="378">
        <v>20.126246404250377</v>
      </c>
      <c r="AK29" s="373"/>
      <c r="AL29" s="378">
        <v>19.451042811868561</v>
      </c>
      <c r="AM29" s="373"/>
      <c r="AN29" s="378">
        <v>18.564389382608827</v>
      </c>
      <c r="AO29" s="373"/>
      <c r="AP29" s="378">
        <v>9.1121536868171802</v>
      </c>
      <c r="AQ29" s="373"/>
      <c r="AR29" s="378">
        <v>9.2454819920551206</v>
      </c>
      <c r="AS29" s="373"/>
      <c r="AT29" s="378">
        <v>9.5921096149555893</v>
      </c>
      <c r="AU29" s="373"/>
      <c r="AV29" s="378">
        <v>15.767534214549149</v>
      </c>
      <c r="AW29" s="373"/>
      <c r="AX29" s="378">
        <v>12.944536369028629</v>
      </c>
      <c r="AY29" s="373"/>
      <c r="AZ29" s="378">
        <v>13.810731253216364</v>
      </c>
      <c r="BA29" s="373"/>
      <c r="BB29" s="378">
        <v>10.208361354506552</v>
      </c>
      <c r="BC29" s="373"/>
      <c r="BD29" s="378">
        <v>14.614207027669186</v>
      </c>
      <c r="BE29" s="373"/>
      <c r="BF29" s="378">
        <v>20.40304694236729</v>
      </c>
      <c r="BG29" s="373"/>
      <c r="BH29" s="378">
        <v>14.419794018702879</v>
      </c>
      <c r="BI29" s="373"/>
      <c r="BJ29" s="378">
        <v>15.427790094831522</v>
      </c>
      <c r="BK29" s="373"/>
      <c r="BL29" s="379">
        <v>17.383559221511128</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8"/>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18.366814833057209</v>
      </c>
      <c r="G31" s="373"/>
      <c r="H31" s="374">
        <v>25.213270674600899</v>
      </c>
      <c r="I31" s="373"/>
      <c r="J31" s="374">
        <v>26.51425230867217</v>
      </c>
      <c r="K31" s="373"/>
      <c r="L31" s="374">
        <v>46.179533207990175</v>
      </c>
      <c r="M31" s="373"/>
      <c r="N31" s="374">
        <v>66.078432889354943</v>
      </c>
      <c r="O31" s="373"/>
      <c r="P31" s="374">
        <v>44.173249084942228</v>
      </c>
      <c r="Q31" s="373"/>
      <c r="R31" s="374">
        <v>43.662515114753006</v>
      </c>
      <c r="S31" s="373"/>
      <c r="T31" s="374">
        <v>42.907783698797772</v>
      </c>
      <c r="U31" s="373"/>
      <c r="V31" s="374">
        <v>48.484359573144843</v>
      </c>
      <c r="W31" s="373"/>
      <c r="X31" s="374">
        <v>48.853749569150231</v>
      </c>
      <c r="Y31" s="373"/>
      <c r="Z31" s="374">
        <v>38.576784578523537</v>
      </c>
      <c r="AA31" s="373"/>
      <c r="AB31" s="374">
        <v>33.271323829248999</v>
      </c>
      <c r="AC31" s="373"/>
      <c r="AD31" s="374">
        <v>38.742608922681491</v>
      </c>
      <c r="AE31" s="373"/>
      <c r="AF31" s="374">
        <v>30.984573074295419</v>
      </c>
      <c r="AG31" s="373"/>
      <c r="AH31" s="374">
        <v>23.848327039326481</v>
      </c>
      <c r="AI31" s="373"/>
      <c r="AJ31" s="374">
        <v>32.076446303055846</v>
      </c>
      <c r="AK31" s="373"/>
      <c r="AL31" s="374">
        <v>27.438911142858377</v>
      </c>
      <c r="AM31" s="373"/>
      <c r="AN31" s="374">
        <v>28.226896983511541</v>
      </c>
      <c r="AO31" s="373"/>
      <c r="AP31" s="374">
        <v>9.7533207857250552</v>
      </c>
      <c r="AQ31" s="373"/>
      <c r="AR31" s="374">
        <v>10.719435823449468</v>
      </c>
      <c r="AS31" s="373"/>
      <c r="AT31" s="374">
        <v>9.7416573021662458</v>
      </c>
      <c r="AU31" s="373"/>
      <c r="AV31" s="374">
        <v>12.436026091383811</v>
      </c>
      <c r="AW31" s="373"/>
      <c r="AX31" s="374">
        <v>12.330911541359548</v>
      </c>
      <c r="AY31" s="373"/>
      <c r="AZ31" s="374">
        <v>14.033770277019613</v>
      </c>
      <c r="BA31" s="373"/>
      <c r="BB31" s="374">
        <v>13.420777353393673</v>
      </c>
      <c r="BC31" s="373"/>
      <c r="BD31" s="374">
        <v>11.052986616387285</v>
      </c>
      <c r="BE31" s="373"/>
      <c r="BF31" s="374">
        <v>16.061363506486334</v>
      </c>
      <c r="BG31" s="373"/>
      <c r="BH31" s="374">
        <v>9.7162326401451793</v>
      </c>
      <c r="BI31" s="373"/>
      <c r="BJ31" s="374">
        <v>10.834689369955056</v>
      </c>
      <c r="BK31" s="373"/>
      <c r="BL31" s="375">
        <v>13.797400635409039</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40.550700642521946</v>
      </c>
      <c r="G32" s="373"/>
      <c r="H32" s="374">
        <v>46.673680946158065</v>
      </c>
      <c r="I32" s="373"/>
      <c r="J32" s="374">
        <v>47.089914116110677</v>
      </c>
      <c r="K32" s="373"/>
      <c r="L32" s="374">
        <v>39.075622472595704</v>
      </c>
      <c r="M32" s="373"/>
      <c r="N32" s="374">
        <v>23.281243291884969</v>
      </c>
      <c r="O32" s="373"/>
      <c r="P32" s="374">
        <v>28.676326964825932</v>
      </c>
      <c r="Q32" s="373"/>
      <c r="R32" s="374">
        <v>35.113571909243561</v>
      </c>
      <c r="S32" s="373"/>
      <c r="T32" s="374">
        <v>21.399710999887272</v>
      </c>
      <c r="U32" s="373"/>
      <c r="V32" s="374">
        <v>12.165489552448662</v>
      </c>
      <c r="W32" s="373"/>
      <c r="X32" s="374">
        <v>8.8770255825619167</v>
      </c>
      <c r="Y32" s="373"/>
      <c r="Z32" s="374">
        <v>5.8410567521652643</v>
      </c>
      <c r="AA32" s="373"/>
      <c r="AB32" s="374">
        <v>4.3943771573442625</v>
      </c>
      <c r="AC32" s="373"/>
      <c r="AD32" s="374">
        <v>5.3184710054449962</v>
      </c>
      <c r="AE32" s="373"/>
      <c r="AF32" s="374">
        <v>2.4077117726885087</v>
      </c>
      <c r="AG32" s="373"/>
      <c r="AH32" s="374">
        <v>2.6332087488057705</v>
      </c>
      <c r="AI32" s="373"/>
      <c r="AJ32" s="374">
        <v>3.2661657097637864</v>
      </c>
      <c r="AK32" s="373"/>
      <c r="AL32" s="374">
        <v>10.433876067357511</v>
      </c>
      <c r="AM32" s="373"/>
      <c r="AN32" s="374">
        <v>10.620252381882816</v>
      </c>
      <c r="AO32" s="373"/>
      <c r="AP32" s="374">
        <v>7.9764359802051521</v>
      </c>
      <c r="AQ32" s="373"/>
      <c r="AR32" s="374">
        <v>7.0089652836448426</v>
      </c>
      <c r="AS32" s="373"/>
      <c r="AT32" s="374">
        <v>8.0122032619744843</v>
      </c>
      <c r="AU32" s="373"/>
      <c r="AV32" s="374">
        <v>12.982895788314234</v>
      </c>
      <c r="AW32" s="373"/>
      <c r="AX32" s="374">
        <v>0.41929864513694687</v>
      </c>
      <c r="AY32" s="373"/>
      <c r="AZ32" s="374">
        <v>9.7615668065401469</v>
      </c>
      <c r="BA32" s="373"/>
      <c r="BB32" s="374">
        <v>10.895512261534201</v>
      </c>
      <c r="BC32" s="373"/>
      <c r="BD32" s="374">
        <v>10.571135853111818</v>
      </c>
      <c r="BE32" s="373"/>
      <c r="BF32" s="374">
        <v>11.236013507874512</v>
      </c>
      <c r="BG32" s="373"/>
      <c r="BH32" s="374">
        <v>8.2491275272017628</v>
      </c>
      <c r="BI32" s="373"/>
      <c r="BJ32" s="374">
        <v>6.1444856967713042</v>
      </c>
      <c r="BK32" s="373"/>
      <c r="BL32" s="375">
        <v>3.9880774760713771</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8"/>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164.23526730998421</v>
      </c>
      <c r="G34" s="373"/>
      <c r="H34" s="374">
        <v>165.86399292016699</v>
      </c>
      <c r="I34" s="373"/>
      <c r="J34" s="374">
        <v>179.74649693200544</v>
      </c>
      <c r="K34" s="373"/>
      <c r="L34" s="374">
        <v>178.78763889648707</v>
      </c>
      <c r="M34" s="373"/>
      <c r="N34" s="374">
        <v>45.84014170448129</v>
      </c>
      <c r="O34" s="373"/>
      <c r="P34" s="374">
        <v>128.21839559041294</v>
      </c>
      <c r="Q34" s="373"/>
      <c r="R34" s="374">
        <v>159.21950018918085</v>
      </c>
      <c r="S34" s="373"/>
      <c r="T34" s="374">
        <v>142.46470228406514</v>
      </c>
      <c r="U34" s="373"/>
      <c r="V34" s="374">
        <v>115.49238281549185</v>
      </c>
      <c r="W34" s="373"/>
      <c r="X34" s="374">
        <v>95.144386366596365</v>
      </c>
      <c r="Y34" s="373"/>
      <c r="Z34" s="374">
        <v>78.906661329979315</v>
      </c>
      <c r="AA34" s="373"/>
      <c r="AB34" s="374">
        <v>69.156769606798591</v>
      </c>
      <c r="AC34" s="373"/>
      <c r="AD34" s="374">
        <v>63.148672269689968</v>
      </c>
      <c r="AE34" s="373"/>
      <c r="AF34" s="374">
        <v>46.043696766601499</v>
      </c>
      <c r="AG34" s="373"/>
      <c r="AH34" s="374">
        <v>39.14622346277914</v>
      </c>
      <c r="AI34" s="373"/>
      <c r="AJ34" s="374">
        <v>28.812723426948455</v>
      </c>
      <c r="AK34" s="373"/>
      <c r="AL34" s="374">
        <v>20.997561570455336</v>
      </c>
      <c r="AM34" s="373"/>
      <c r="AN34" s="374">
        <v>20.150487125217133</v>
      </c>
      <c r="AO34" s="373"/>
      <c r="AP34" s="374">
        <v>14.09242371851623</v>
      </c>
      <c r="AQ34" s="373"/>
      <c r="AR34" s="374">
        <v>14.442341373768883</v>
      </c>
      <c r="AS34" s="373"/>
      <c r="AT34" s="374">
        <v>13.2911487332583</v>
      </c>
      <c r="AU34" s="373"/>
      <c r="AV34" s="374">
        <v>18.383387135931983</v>
      </c>
      <c r="AW34" s="373"/>
      <c r="AX34" s="374">
        <v>12.993147736565918</v>
      </c>
      <c r="AY34" s="373"/>
      <c r="AZ34" s="374">
        <v>14.035426670354511</v>
      </c>
      <c r="BA34" s="373"/>
      <c r="BB34" s="374">
        <v>14.345158853257853</v>
      </c>
      <c r="BC34" s="373"/>
      <c r="BD34" s="374">
        <v>12.810390573136081</v>
      </c>
      <c r="BE34" s="373"/>
      <c r="BF34" s="374">
        <v>15.24507496419765</v>
      </c>
      <c r="BG34" s="373"/>
      <c r="BH34" s="374">
        <v>11.749152815067761</v>
      </c>
      <c r="BI34" s="373"/>
      <c r="BJ34" s="374">
        <v>12.344331081977003</v>
      </c>
      <c r="BK34" s="373"/>
      <c r="BL34" s="375">
        <v>13.748308159058086</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69.871985504974262</v>
      </c>
      <c r="G35" s="373"/>
      <c r="H35" s="374">
        <v>72.761662701712595</v>
      </c>
      <c r="I35" s="373"/>
      <c r="J35" s="374">
        <v>73.393836567393762</v>
      </c>
      <c r="K35" s="373"/>
      <c r="L35" s="374">
        <v>77.867479850725502</v>
      </c>
      <c r="M35" s="373"/>
      <c r="N35" s="374">
        <v>59.970999421373904</v>
      </c>
      <c r="O35" s="373"/>
      <c r="P35" s="374">
        <v>60.41325139961419</v>
      </c>
      <c r="Q35" s="373"/>
      <c r="R35" s="374">
        <v>72.881472805933115</v>
      </c>
      <c r="S35" s="373"/>
      <c r="T35" s="374">
        <v>50.099209251992832</v>
      </c>
      <c r="U35" s="373"/>
      <c r="V35" s="374">
        <v>47.118574331803103</v>
      </c>
      <c r="W35" s="373"/>
      <c r="X35" s="374">
        <v>39.48803753912641</v>
      </c>
      <c r="Y35" s="373"/>
      <c r="Z35" s="374">
        <v>32.26011943143947</v>
      </c>
      <c r="AA35" s="373"/>
      <c r="AB35" s="374">
        <v>27.851767044376345</v>
      </c>
      <c r="AC35" s="373"/>
      <c r="AD35" s="374">
        <v>29.228804829467219</v>
      </c>
      <c r="AE35" s="373"/>
      <c r="AF35" s="374">
        <v>22.430426206417987</v>
      </c>
      <c r="AG35" s="373"/>
      <c r="AH35" s="374">
        <v>18.611719162220769</v>
      </c>
      <c r="AI35" s="373"/>
      <c r="AJ35" s="374">
        <v>16.523996982455422</v>
      </c>
      <c r="AK35" s="373"/>
      <c r="AL35" s="374">
        <v>8.8811787633365373</v>
      </c>
      <c r="AM35" s="373"/>
      <c r="AN35" s="374">
        <v>9.397980456188753</v>
      </c>
      <c r="AO35" s="373"/>
      <c r="AP35" s="374">
        <v>7.7861042966468368</v>
      </c>
      <c r="AQ35" s="373"/>
      <c r="AR35" s="374">
        <v>8.524148008207268</v>
      </c>
      <c r="AS35" s="373"/>
      <c r="AT35" s="374">
        <v>8.4468235186417271</v>
      </c>
      <c r="AU35" s="373"/>
      <c r="AV35" s="374">
        <v>6.7761161770467977</v>
      </c>
      <c r="AW35" s="373"/>
      <c r="AX35" s="374">
        <v>6.1313193459615452</v>
      </c>
      <c r="AY35" s="373"/>
      <c r="AZ35" s="374">
        <v>6.3508498311587314</v>
      </c>
      <c r="BA35" s="373"/>
      <c r="BB35" s="374">
        <v>4.5130196879796678</v>
      </c>
      <c r="BC35" s="373"/>
      <c r="BD35" s="374">
        <v>4.2078555853436077</v>
      </c>
      <c r="BE35" s="373"/>
      <c r="BF35" s="374">
        <v>4.7238263222171772</v>
      </c>
      <c r="BG35" s="373"/>
      <c r="BH35" s="374">
        <v>3.6106084613944049</v>
      </c>
      <c r="BI35" s="373"/>
      <c r="BJ35" s="374">
        <v>3.74185594284114</v>
      </c>
      <c r="BK35" s="373"/>
      <c r="BL35" s="375">
        <v>3.3061459711211114</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4831.5393319748946</v>
      </c>
      <c r="G36" s="373"/>
      <c r="H36" s="370">
        <v>4749.9710455969571</v>
      </c>
      <c r="I36" s="373"/>
      <c r="J36" s="370">
        <v>4769.3496646607191</v>
      </c>
      <c r="K36" s="373"/>
      <c r="L36" s="370">
        <v>4716.9899573039738</v>
      </c>
      <c r="M36" s="373"/>
      <c r="N36" s="370">
        <v>4877.1634224791078</v>
      </c>
      <c r="O36" s="373"/>
      <c r="P36" s="370">
        <v>5831.4405655876863</v>
      </c>
      <c r="Q36" s="373"/>
      <c r="R36" s="370">
        <v>5059.8279529463634</v>
      </c>
      <c r="S36" s="373"/>
      <c r="T36" s="370">
        <v>4342.8929361605742</v>
      </c>
      <c r="U36" s="373"/>
      <c r="V36" s="370">
        <v>4562.0768244720894</v>
      </c>
      <c r="W36" s="373"/>
      <c r="X36" s="370">
        <v>4436.244621765336</v>
      </c>
      <c r="Y36" s="373"/>
      <c r="Z36" s="370">
        <v>6913.797846432507</v>
      </c>
      <c r="AA36" s="373" t="s">
        <v>562</v>
      </c>
      <c r="AB36" s="370">
        <v>4744.4943454740696</v>
      </c>
      <c r="AC36" s="373" t="s">
        <v>562</v>
      </c>
      <c r="AD36" s="370">
        <v>682.936910135007</v>
      </c>
      <c r="AE36" s="373" t="s">
        <v>562</v>
      </c>
      <c r="AF36" s="370">
        <v>492.23175487070648</v>
      </c>
      <c r="AG36" s="373"/>
      <c r="AH36" s="370">
        <v>456.28569079645951</v>
      </c>
      <c r="AI36" s="373"/>
      <c r="AJ36" s="370">
        <v>444.82826139870133</v>
      </c>
      <c r="AK36" s="373"/>
      <c r="AL36" s="370">
        <v>515.37276868424192</v>
      </c>
      <c r="AM36" s="373"/>
      <c r="AN36" s="370">
        <v>462.50640063646551</v>
      </c>
      <c r="AO36" s="373"/>
      <c r="AP36" s="370">
        <v>362.50154024420237</v>
      </c>
      <c r="AQ36" s="373"/>
      <c r="AR36" s="370">
        <v>310.00926314443149</v>
      </c>
      <c r="AS36" s="373"/>
      <c r="AT36" s="370">
        <v>410.13662392206152</v>
      </c>
      <c r="AU36" s="373"/>
      <c r="AV36" s="370">
        <v>188.23623151030822</v>
      </c>
      <c r="AW36" s="373"/>
      <c r="AX36" s="370">
        <v>136.32233852529041</v>
      </c>
      <c r="AY36" s="373"/>
      <c r="AZ36" s="370">
        <v>116.35791923731151</v>
      </c>
      <c r="BA36" s="373"/>
      <c r="BB36" s="370">
        <v>142.86433808978492</v>
      </c>
      <c r="BC36" s="373"/>
      <c r="BD36" s="370">
        <v>137.69829159170385</v>
      </c>
      <c r="BE36" s="373"/>
      <c r="BF36" s="370">
        <v>130.77222018840888</v>
      </c>
      <c r="BG36" s="373"/>
      <c r="BH36" s="370">
        <v>105.10294858876742</v>
      </c>
      <c r="BI36" s="373"/>
      <c r="BJ36" s="370">
        <v>124.48666844687877</v>
      </c>
      <c r="BK36" s="373"/>
      <c r="BL36" s="371">
        <v>80.303082829819289</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37.759947763994859</v>
      </c>
      <c r="G37" s="373"/>
      <c r="H37" s="370">
        <v>42.778402789744632</v>
      </c>
      <c r="I37" s="373"/>
      <c r="J37" s="370">
        <v>38.22623738544511</v>
      </c>
      <c r="K37" s="373"/>
      <c r="L37" s="370">
        <v>39.810603127793243</v>
      </c>
      <c r="M37" s="373"/>
      <c r="N37" s="370">
        <v>39.183688608512163</v>
      </c>
      <c r="O37" s="373"/>
      <c r="P37" s="370">
        <v>42.465330669892509</v>
      </c>
      <c r="Q37" s="373"/>
      <c r="R37" s="370">
        <v>49.189298065345248</v>
      </c>
      <c r="S37" s="373"/>
      <c r="T37" s="370">
        <v>37.569073804570095</v>
      </c>
      <c r="U37" s="373"/>
      <c r="V37" s="370">
        <v>33.97430690934717</v>
      </c>
      <c r="W37" s="373"/>
      <c r="X37" s="370">
        <v>32.24978424953153</v>
      </c>
      <c r="Y37" s="373"/>
      <c r="Z37" s="370">
        <v>32.990729773465716</v>
      </c>
      <c r="AA37" s="373"/>
      <c r="AB37" s="370">
        <v>24.816572442380643</v>
      </c>
      <c r="AC37" s="373"/>
      <c r="AD37" s="370">
        <v>28.17817728593942</v>
      </c>
      <c r="AE37" s="373"/>
      <c r="AF37" s="370">
        <v>35.7000536462387</v>
      </c>
      <c r="AG37" s="373"/>
      <c r="AH37" s="370">
        <v>17.065833039222156</v>
      </c>
      <c r="AI37" s="373"/>
      <c r="AJ37" s="370">
        <v>12.95950079624269</v>
      </c>
      <c r="AK37" s="373"/>
      <c r="AL37" s="370">
        <v>8.5036695082132141</v>
      </c>
      <c r="AM37" s="373"/>
      <c r="AN37" s="370">
        <v>14.762033466865105</v>
      </c>
      <c r="AO37" s="373"/>
      <c r="AP37" s="370">
        <v>13.412571347693071</v>
      </c>
      <c r="AQ37" s="373"/>
      <c r="AR37" s="370">
        <v>16.756861288100708</v>
      </c>
      <c r="AS37" s="373"/>
      <c r="AT37" s="370">
        <v>21.013948638990055</v>
      </c>
      <c r="AU37" s="373"/>
      <c r="AV37" s="370">
        <v>19.817451787806181</v>
      </c>
      <c r="AW37" s="373"/>
      <c r="AX37" s="370">
        <v>16.648105591164185</v>
      </c>
      <c r="AY37" s="373"/>
      <c r="AZ37" s="370">
        <v>15.395604281189513</v>
      </c>
      <c r="BA37" s="373"/>
      <c r="BB37" s="370">
        <v>10.124637887760887</v>
      </c>
      <c r="BC37" s="373"/>
      <c r="BD37" s="370">
        <v>11.15578308041677</v>
      </c>
      <c r="BE37" s="373"/>
      <c r="BF37" s="370">
        <v>11.683055012284402</v>
      </c>
      <c r="BG37" s="373"/>
      <c r="BH37" s="370">
        <v>11.615965038548243</v>
      </c>
      <c r="BI37" s="373"/>
      <c r="BJ37" s="370">
        <v>10.107424795698469</v>
      </c>
      <c r="BK37" s="373"/>
      <c r="BL37" s="371">
        <v>10.048482634334475</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17.72066913606675</v>
      </c>
      <c r="G38" s="373"/>
      <c r="H38" s="374">
        <v>18.327987032560618</v>
      </c>
      <c r="I38" s="373"/>
      <c r="J38" s="374">
        <v>17.592549299297367</v>
      </c>
      <c r="K38" s="373"/>
      <c r="L38" s="374">
        <v>17.060509149992694</v>
      </c>
      <c r="M38" s="373"/>
      <c r="N38" s="374">
        <v>18.49580733810016</v>
      </c>
      <c r="O38" s="373"/>
      <c r="P38" s="374">
        <v>16.319335338727299</v>
      </c>
      <c r="Q38" s="373"/>
      <c r="R38" s="374">
        <v>15.57110335327161</v>
      </c>
      <c r="S38" s="373"/>
      <c r="T38" s="374">
        <v>14.588783795734527</v>
      </c>
      <c r="U38" s="373"/>
      <c r="V38" s="374">
        <v>15.388714303098688</v>
      </c>
      <c r="W38" s="373"/>
      <c r="X38" s="374">
        <v>17.728541487082648</v>
      </c>
      <c r="Y38" s="373"/>
      <c r="Z38" s="374">
        <v>14.85673663833983</v>
      </c>
      <c r="AA38" s="373"/>
      <c r="AB38" s="374">
        <v>12.553210547661209</v>
      </c>
      <c r="AC38" s="373"/>
      <c r="AD38" s="374">
        <v>15.796173599997733</v>
      </c>
      <c r="AE38" s="373"/>
      <c r="AF38" s="374">
        <v>10.445281050304068</v>
      </c>
      <c r="AG38" s="373"/>
      <c r="AH38" s="374">
        <v>9.8032321266578126</v>
      </c>
      <c r="AI38" s="373"/>
      <c r="AJ38" s="374">
        <v>5.7106751450546005</v>
      </c>
      <c r="AK38" s="373"/>
      <c r="AL38" s="374">
        <v>3.9654140853670716</v>
      </c>
      <c r="AM38" s="373"/>
      <c r="AN38" s="374">
        <v>3.6065060325430909</v>
      </c>
      <c r="AO38" s="373"/>
      <c r="AP38" s="374">
        <v>2.5925632187662169</v>
      </c>
      <c r="AQ38" s="373"/>
      <c r="AR38" s="374">
        <v>2.7224799799816588</v>
      </c>
      <c r="AS38" s="373"/>
      <c r="AT38" s="374">
        <v>3.6688792359005071</v>
      </c>
      <c r="AU38" s="373"/>
      <c r="AV38" s="374">
        <v>3.2803787534452495</v>
      </c>
      <c r="AW38" s="373"/>
      <c r="AX38" s="374">
        <v>2.6528209554879125</v>
      </c>
      <c r="AY38" s="373"/>
      <c r="AZ38" s="374">
        <v>2.6555917365310293</v>
      </c>
      <c r="BA38" s="373"/>
      <c r="BB38" s="374">
        <v>2.4545395784621813</v>
      </c>
      <c r="BC38" s="373"/>
      <c r="BD38" s="374">
        <v>2.6140359158592363</v>
      </c>
      <c r="BE38" s="373"/>
      <c r="BF38" s="374">
        <v>2.584072917451155</v>
      </c>
      <c r="BG38" s="373"/>
      <c r="BH38" s="374">
        <v>2.5626595069924401</v>
      </c>
      <c r="BI38" s="373"/>
      <c r="BJ38" s="374">
        <v>2.3160287258496428</v>
      </c>
      <c r="BK38" s="373"/>
      <c r="BL38" s="375">
        <v>2.4279332590321374</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20.039278627928109</v>
      </c>
      <c r="G39" s="373"/>
      <c r="H39" s="374">
        <v>24.450415757184011</v>
      </c>
      <c r="I39" s="373"/>
      <c r="J39" s="374">
        <v>20.633688086147743</v>
      </c>
      <c r="K39" s="373"/>
      <c r="L39" s="374">
        <v>22.750093977800553</v>
      </c>
      <c r="M39" s="373"/>
      <c r="N39" s="374">
        <v>20.687881270412003</v>
      </c>
      <c r="O39" s="373"/>
      <c r="P39" s="374">
        <v>26.14599533116521</v>
      </c>
      <c r="Q39" s="373"/>
      <c r="R39" s="374">
        <v>33.618194712073638</v>
      </c>
      <c r="S39" s="373"/>
      <c r="T39" s="374">
        <v>22.980290008835567</v>
      </c>
      <c r="U39" s="373"/>
      <c r="V39" s="374">
        <v>18.585592606248483</v>
      </c>
      <c r="W39" s="373"/>
      <c r="X39" s="374">
        <v>14.521242762448882</v>
      </c>
      <c r="Y39" s="373"/>
      <c r="Z39" s="374">
        <v>18.133993135125888</v>
      </c>
      <c r="AA39" s="373"/>
      <c r="AB39" s="374">
        <v>12.263361894719434</v>
      </c>
      <c r="AC39" s="373"/>
      <c r="AD39" s="374">
        <v>12.382003685941685</v>
      </c>
      <c r="AE39" s="373"/>
      <c r="AF39" s="374">
        <v>25.254772595934632</v>
      </c>
      <c r="AG39" s="373" t="s">
        <v>357</v>
      </c>
      <c r="AH39" s="374">
        <v>7.2626009125643431</v>
      </c>
      <c r="AI39" s="373"/>
      <c r="AJ39" s="374">
        <v>7.2488256511880893</v>
      </c>
      <c r="AK39" s="373"/>
      <c r="AL39" s="374">
        <v>4.5382554228461434</v>
      </c>
      <c r="AM39" s="373"/>
      <c r="AN39" s="374">
        <v>11.155527434322014</v>
      </c>
      <c r="AO39" s="373" t="s">
        <v>357</v>
      </c>
      <c r="AP39" s="374">
        <v>10.820008128926855</v>
      </c>
      <c r="AQ39" s="373"/>
      <c r="AR39" s="374">
        <v>14.034381308119048</v>
      </c>
      <c r="AS39" s="373"/>
      <c r="AT39" s="374">
        <v>17.345069403089546</v>
      </c>
      <c r="AU39" s="373"/>
      <c r="AV39" s="374">
        <v>16.537073034360933</v>
      </c>
      <c r="AW39" s="373"/>
      <c r="AX39" s="374">
        <v>13.995284635676272</v>
      </c>
      <c r="AY39" s="373"/>
      <c r="AZ39" s="374">
        <v>12.740012544658484</v>
      </c>
      <c r="BA39" s="373"/>
      <c r="BB39" s="374">
        <v>7.6700983092987061</v>
      </c>
      <c r="BC39" s="373"/>
      <c r="BD39" s="374">
        <v>8.5417471645575329</v>
      </c>
      <c r="BE39" s="373"/>
      <c r="BF39" s="374">
        <v>9.0989820948332483</v>
      </c>
      <c r="BG39" s="373"/>
      <c r="BH39" s="374">
        <v>9.0533055315558038</v>
      </c>
      <c r="BI39" s="373"/>
      <c r="BJ39" s="374">
        <v>7.791396069848826</v>
      </c>
      <c r="BK39" s="373"/>
      <c r="BL39" s="375">
        <v>7.6205493753023372</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169.57549182622432</v>
      </c>
      <c r="G40" s="373"/>
      <c r="H40" s="370">
        <v>312.62140752901007</v>
      </c>
      <c r="I40" s="373"/>
      <c r="J40" s="370">
        <v>181.72837006163894</v>
      </c>
      <c r="K40" s="373"/>
      <c r="L40" s="370">
        <v>374.13814099633913</v>
      </c>
      <c r="M40" s="373"/>
      <c r="N40" s="370">
        <v>188.15325256421323</v>
      </c>
      <c r="O40" s="373"/>
      <c r="P40" s="370">
        <v>179.98209723349979</v>
      </c>
      <c r="Q40" s="373"/>
      <c r="R40" s="370">
        <v>191.66954703797214</v>
      </c>
      <c r="S40" s="373"/>
      <c r="T40" s="370">
        <v>278.91195324233365</v>
      </c>
      <c r="U40" s="373"/>
      <c r="V40" s="370">
        <v>292.49215384903505</v>
      </c>
      <c r="W40" s="373"/>
      <c r="X40" s="370">
        <v>210.57485538407406</v>
      </c>
      <c r="Y40" s="373"/>
      <c r="Z40" s="370">
        <v>311.91974300919071</v>
      </c>
      <c r="AA40" s="373"/>
      <c r="AB40" s="370">
        <v>318.39758101421359</v>
      </c>
      <c r="AC40" s="373"/>
      <c r="AD40" s="370">
        <v>337.9064013657125</v>
      </c>
      <c r="AE40" s="373"/>
      <c r="AF40" s="370">
        <v>300.78518555321085</v>
      </c>
      <c r="AG40" s="373"/>
      <c r="AH40" s="370">
        <v>257.62753209274024</v>
      </c>
      <c r="AI40" s="373"/>
      <c r="AJ40" s="370">
        <v>201.61969666258864</v>
      </c>
      <c r="AK40" s="373"/>
      <c r="AL40" s="370">
        <v>153.86537872206466</v>
      </c>
      <c r="AM40" s="373"/>
      <c r="AN40" s="370">
        <v>101.23819237227234</v>
      </c>
      <c r="AO40" s="373"/>
      <c r="AP40" s="370">
        <v>110.27217748714698</v>
      </c>
      <c r="AQ40" s="373"/>
      <c r="AR40" s="370">
        <v>100.74584183774418</v>
      </c>
      <c r="AS40" s="373"/>
      <c r="AT40" s="370">
        <v>285.8729071312913</v>
      </c>
      <c r="AU40" s="373"/>
      <c r="AV40" s="370">
        <v>121.41673656103758</v>
      </c>
      <c r="AW40" s="373"/>
      <c r="AX40" s="370">
        <v>177.88206028386134</v>
      </c>
      <c r="AY40" s="373"/>
      <c r="AZ40" s="370">
        <v>122.7561817405099</v>
      </c>
      <c r="BA40" s="373"/>
      <c r="BB40" s="370">
        <v>144.42223832411119</v>
      </c>
      <c r="BC40" s="373"/>
      <c r="BD40" s="370">
        <v>229.15777137649755</v>
      </c>
      <c r="BE40" s="373"/>
      <c r="BF40" s="370">
        <v>204.95073700242193</v>
      </c>
      <c r="BG40" s="373"/>
      <c r="BH40" s="370">
        <v>170.04143288342226</v>
      </c>
      <c r="BI40" s="373"/>
      <c r="BJ40" s="370">
        <v>95.923356792870962</v>
      </c>
      <c r="BK40" s="373"/>
      <c r="BL40" s="371">
        <v>90.522196472733057</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352.49257418191382</v>
      </c>
      <c r="G41" s="373"/>
      <c r="H41" s="370">
        <v>370.54447655688148</v>
      </c>
      <c r="I41" s="373"/>
      <c r="J41" s="370">
        <v>386.64049151715705</v>
      </c>
      <c r="K41" s="373"/>
      <c r="L41" s="370">
        <v>394.82169359646582</v>
      </c>
      <c r="M41" s="373"/>
      <c r="N41" s="370">
        <v>378.70513491348379</v>
      </c>
      <c r="O41" s="373"/>
      <c r="P41" s="370">
        <v>419.42524228180184</v>
      </c>
      <c r="Q41" s="373"/>
      <c r="R41" s="370">
        <v>404.09228694784588</v>
      </c>
      <c r="S41" s="373"/>
      <c r="T41" s="370">
        <v>356.98876204865098</v>
      </c>
      <c r="U41" s="373"/>
      <c r="V41" s="370">
        <v>328.41760304437946</v>
      </c>
      <c r="W41" s="373"/>
      <c r="X41" s="370">
        <v>301.59462767786431</v>
      </c>
      <c r="Y41" s="373"/>
      <c r="Z41" s="370">
        <v>298.57592792695596</v>
      </c>
      <c r="AA41" s="373"/>
      <c r="AB41" s="370">
        <v>236.05974573199933</v>
      </c>
      <c r="AC41" s="373"/>
      <c r="AD41" s="370">
        <v>214.39261805709359</v>
      </c>
      <c r="AE41" s="373"/>
      <c r="AF41" s="370">
        <v>198.09881221749185</v>
      </c>
      <c r="AG41" s="373"/>
      <c r="AH41" s="370">
        <v>205.62973563607852</v>
      </c>
      <c r="AI41" s="373"/>
      <c r="AJ41" s="370">
        <v>228.83738045332967</v>
      </c>
      <c r="AK41" s="373"/>
      <c r="AL41" s="370">
        <v>204.76995072679983</v>
      </c>
      <c r="AM41" s="373"/>
      <c r="AN41" s="370">
        <v>209.33449502072017</v>
      </c>
      <c r="AO41" s="373"/>
      <c r="AP41" s="370">
        <v>176.93557677325811</v>
      </c>
      <c r="AQ41" s="373"/>
      <c r="AR41" s="370">
        <v>178.54354260346199</v>
      </c>
      <c r="AS41" s="373"/>
      <c r="AT41" s="370">
        <v>200.98757369713837</v>
      </c>
      <c r="AU41" s="373"/>
      <c r="AV41" s="370">
        <v>196.67185787872967</v>
      </c>
      <c r="AW41" s="373"/>
      <c r="AX41" s="370">
        <v>194.29482893616648</v>
      </c>
      <c r="AY41" s="373"/>
      <c r="AZ41" s="370">
        <v>182.56041366535891</v>
      </c>
      <c r="BA41" s="373"/>
      <c r="BB41" s="370">
        <v>177.59034283152582</v>
      </c>
      <c r="BC41" s="373"/>
      <c r="BD41" s="370">
        <v>162.42315724447792</v>
      </c>
      <c r="BE41" s="373"/>
      <c r="BF41" s="370">
        <v>171.77829982369738</v>
      </c>
      <c r="BG41" s="373"/>
      <c r="BH41" s="370">
        <v>158.07697412404417</v>
      </c>
      <c r="BI41" s="373"/>
      <c r="BJ41" s="370">
        <v>148.93565933355288</v>
      </c>
      <c r="BK41" s="373"/>
      <c r="BL41" s="371">
        <v>147.86459605221626</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31.074264466757665</v>
      </c>
      <c r="G42" s="373"/>
      <c r="H42" s="374">
        <v>40.578609780948796</v>
      </c>
      <c r="I42" s="373"/>
      <c r="J42" s="374">
        <v>36.159577975225424</v>
      </c>
      <c r="K42" s="373"/>
      <c r="L42" s="374">
        <v>41.906685942072258</v>
      </c>
      <c r="M42" s="373"/>
      <c r="N42" s="374">
        <v>34.254337392782347</v>
      </c>
      <c r="O42" s="373"/>
      <c r="P42" s="374">
        <v>34.347469342766566</v>
      </c>
      <c r="Q42" s="373"/>
      <c r="R42" s="374">
        <v>43.130528542660862</v>
      </c>
      <c r="S42" s="373"/>
      <c r="T42" s="374">
        <v>39.958609251578132</v>
      </c>
      <c r="U42" s="373"/>
      <c r="V42" s="374">
        <v>36.44579381268359</v>
      </c>
      <c r="W42" s="373"/>
      <c r="X42" s="374">
        <v>41.171228203626178</v>
      </c>
      <c r="Y42" s="373"/>
      <c r="Z42" s="374">
        <v>39.390652034814877</v>
      </c>
      <c r="AA42" s="373"/>
      <c r="AB42" s="374">
        <v>35.617871408656377</v>
      </c>
      <c r="AC42" s="373"/>
      <c r="AD42" s="374">
        <v>33.543739093121054</v>
      </c>
      <c r="AE42" s="373"/>
      <c r="AF42" s="374">
        <v>32.669000574204205</v>
      </c>
      <c r="AG42" s="373"/>
      <c r="AH42" s="374">
        <v>23.992546014490081</v>
      </c>
      <c r="AI42" s="373"/>
      <c r="AJ42" s="374">
        <v>21.207689466894614</v>
      </c>
      <c r="AK42" s="373"/>
      <c r="AL42" s="374">
        <v>16.176738926266403</v>
      </c>
      <c r="AM42" s="373"/>
      <c r="AN42" s="374">
        <v>17.581011893097184</v>
      </c>
      <c r="AO42" s="373"/>
      <c r="AP42" s="374">
        <v>19.017946379355426</v>
      </c>
      <c r="AQ42" s="373"/>
      <c r="AR42" s="374">
        <v>20.06268800211669</v>
      </c>
      <c r="AS42" s="373"/>
      <c r="AT42" s="374">
        <v>24.5982073036534</v>
      </c>
      <c r="AU42" s="373"/>
      <c r="AV42" s="374">
        <v>24.704303036969897</v>
      </c>
      <c r="AW42" s="373"/>
      <c r="AX42" s="374">
        <v>24.340753538222447</v>
      </c>
      <c r="AY42" s="373"/>
      <c r="AZ42" s="374">
        <v>23.944146139161326</v>
      </c>
      <c r="BA42" s="373"/>
      <c r="BB42" s="374">
        <v>26.435480994104744</v>
      </c>
      <c r="BC42" s="373"/>
      <c r="BD42" s="374">
        <v>21.272754617377348</v>
      </c>
      <c r="BE42" s="373"/>
      <c r="BF42" s="374">
        <v>23.458352133278758</v>
      </c>
      <c r="BG42" s="373"/>
      <c r="BH42" s="374">
        <v>22.491112987641959</v>
      </c>
      <c r="BI42" s="373"/>
      <c r="BJ42" s="374">
        <v>22.252451813092385</v>
      </c>
      <c r="BK42" s="373"/>
      <c r="BL42" s="375">
        <v>22.238432060182316</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153.42566253088387</v>
      </c>
      <c r="G43" s="373"/>
      <c r="H43" s="374">
        <v>159.36101158255633</v>
      </c>
      <c r="I43" s="373"/>
      <c r="J43" s="374">
        <v>193.71485771437264</v>
      </c>
      <c r="K43" s="373"/>
      <c r="L43" s="374">
        <v>184.0476181850841</v>
      </c>
      <c r="M43" s="373"/>
      <c r="N43" s="374">
        <v>190.09384918429862</v>
      </c>
      <c r="O43" s="373"/>
      <c r="P43" s="374">
        <v>197.59651984159709</v>
      </c>
      <c r="Q43" s="373"/>
      <c r="R43" s="374">
        <v>178.96311324006248</v>
      </c>
      <c r="S43" s="373"/>
      <c r="T43" s="374">
        <v>148.1499023236839</v>
      </c>
      <c r="U43" s="373"/>
      <c r="V43" s="374">
        <v>136.33553162078118</v>
      </c>
      <c r="W43" s="373"/>
      <c r="X43" s="374">
        <v>131.62587157802804</v>
      </c>
      <c r="Y43" s="373"/>
      <c r="Z43" s="374">
        <v>133.61502090577835</v>
      </c>
      <c r="AA43" s="373"/>
      <c r="AB43" s="374">
        <v>97.766738029883925</v>
      </c>
      <c r="AC43" s="373"/>
      <c r="AD43" s="374">
        <v>93.089285775242303</v>
      </c>
      <c r="AE43" s="373"/>
      <c r="AF43" s="374">
        <v>79.333088550255795</v>
      </c>
      <c r="AG43" s="373"/>
      <c r="AH43" s="374">
        <v>98.443843040706682</v>
      </c>
      <c r="AI43" s="373"/>
      <c r="AJ43" s="374">
        <v>110.27218808583183</v>
      </c>
      <c r="AK43" s="373"/>
      <c r="AL43" s="374">
        <v>95.603557823729233</v>
      </c>
      <c r="AM43" s="373"/>
      <c r="AN43" s="374">
        <v>85.97125533447462</v>
      </c>
      <c r="AO43" s="373"/>
      <c r="AP43" s="374">
        <v>67.667662107813086</v>
      </c>
      <c r="AQ43" s="373"/>
      <c r="AR43" s="374">
        <v>69.290650897982388</v>
      </c>
      <c r="AS43" s="373"/>
      <c r="AT43" s="374">
        <v>78.531054529282386</v>
      </c>
      <c r="AU43" s="373"/>
      <c r="AV43" s="374">
        <v>77.330027717994156</v>
      </c>
      <c r="AW43" s="373"/>
      <c r="AX43" s="374">
        <v>74.749700546019497</v>
      </c>
      <c r="AY43" s="373"/>
      <c r="AZ43" s="374">
        <v>70.346247529063476</v>
      </c>
      <c r="BA43" s="373"/>
      <c r="BB43" s="374">
        <v>67.365735918038936</v>
      </c>
      <c r="BC43" s="373"/>
      <c r="BD43" s="374">
        <v>62.540462633960281</v>
      </c>
      <c r="BE43" s="373"/>
      <c r="BF43" s="374">
        <v>64.5661777637753</v>
      </c>
      <c r="BG43" s="373"/>
      <c r="BH43" s="374">
        <v>60.316338390094614</v>
      </c>
      <c r="BI43" s="373"/>
      <c r="BJ43" s="374">
        <v>56.514931212770996</v>
      </c>
      <c r="BK43" s="373"/>
      <c r="BL43" s="375">
        <v>54.869235612047959</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167.99264718427227</v>
      </c>
      <c r="G44" s="373"/>
      <c r="H44" s="374">
        <v>170.60485519337635</v>
      </c>
      <c r="I44" s="373"/>
      <c r="J44" s="374">
        <v>156.76605582755897</v>
      </c>
      <c r="K44" s="373"/>
      <c r="L44" s="374">
        <v>168.86738946930944</v>
      </c>
      <c r="M44" s="373"/>
      <c r="N44" s="374">
        <v>154.35694833640284</v>
      </c>
      <c r="O44" s="373"/>
      <c r="P44" s="374">
        <v>187.48125309743821</v>
      </c>
      <c r="Q44" s="373"/>
      <c r="R44" s="374">
        <v>181.9986451651225</v>
      </c>
      <c r="S44" s="373"/>
      <c r="T44" s="374">
        <v>168.88025047338891</v>
      </c>
      <c r="U44" s="373"/>
      <c r="V44" s="374">
        <v>155.63627761091473</v>
      </c>
      <c r="W44" s="373"/>
      <c r="X44" s="374">
        <v>128.79752789621011</v>
      </c>
      <c r="Y44" s="373"/>
      <c r="Z44" s="374">
        <v>125.57025498636273</v>
      </c>
      <c r="AA44" s="373"/>
      <c r="AB44" s="374">
        <v>102.67513629345902</v>
      </c>
      <c r="AC44" s="373"/>
      <c r="AD44" s="374">
        <v>87.759593188730236</v>
      </c>
      <c r="AE44" s="373"/>
      <c r="AF44" s="374">
        <v>86.096723093031855</v>
      </c>
      <c r="AG44" s="373"/>
      <c r="AH44" s="374">
        <v>83.193346580881752</v>
      </c>
      <c r="AI44" s="373"/>
      <c r="AJ44" s="374">
        <v>97.357502900603251</v>
      </c>
      <c r="AK44" s="373"/>
      <c r="AL44" s="374">
        <v>92.989653976804192</v>
      </c>
      <c r="AM44" s="373"/>
      <c r="AN44" s="374">
        <v>105.78222779314838</v>
      </c>
      <c r="AO44" s="373"/>
      <c r="AP44" s="374">
        <v>90.249968286089583</v>
      </c>
      <c r="AQ44" s="373"/>
      <c r="AR44" s="374">
        <v>89.190203703362911</v>
      </c>
      <c r="AS44" s="373"/>
      <c r="AT44" s="374">
        <v>97.858311864202591</v>
      </c>
      <c r="AU44" s="373"/>
      <c r="AV44" s="374">
        <v>94.637527123765622</v>
      </c>
      <c r="AW44" s="373"/>
      <c r="AX44" s="374">
        <v>95.204374851924527</v>
      </c>
      <c r="AY44" s="373"/>
      <c r="AZ44" s="374">
        <v>88.270019997134114</v>
      </c>
      <c r="BA44" s="373"/>
      <c r="BB44" s="374">
        <v>83.789125919382144</v>
      </c>
      <c r="BC44" s="373"/>
      <c r="BD44" s="374">
        <v>78.609939993140273</v>
      </c>
      <c r="BE44" s="373"/>
      <c r="BF44" s="374">
        <v>83.753769926643315</v>
      </c>
      <c r="BG44" s="373"/>
      <c r="BH44" s="374">
        <v>75.269522746307615</v>
      </c>
      <c r="BI44" s="373"/>
      <c r="BJ44" s="374">
        <v>70.168276307689496</v>
      </c>
      <c r="BK44" s="373"/>
      <c r="BL44" s="375">
        <v>70.756928379985965</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1083.8997471231435</v>
      </c>
      <c r="G45" s="373"/>
      <c r="H45" s="370">
        <v>1092.618599814876</v>
      </c>
      <c r="I45" s="373"/>
      <c r="J45" s="370">
        <v>1053.8722653336054</v>
      </c>
      <c r="K45" s="373"/>
      <c r="L45" s="370">
        <v>1087.9160025608157</v>
      </c>
      <c r="M45" s="373"/>
      <c r="N45" s="370">
        <v>991.90436883687369</v>
      </c>
      <c r="O45" s="373"/>
      <c r="P45" s="370">
        <v>880.12321198723782</v>
      </c>
      <c r="Q45" s="373"/>
      <c r="R45" s="370">
        <v>953.57832951526586</v>
      </c>
      <c r="S45" s="373"/>
      <c r="T45" s="370">
        <v>954.11897846688817</v>
      </c>
      <c r="U45" s="373"/>
      <c r="V45" s="370">
        <v>899.09478651409358</v>
      </c>
      <c r="W45" s="373"/>
      <c r="X45" s="370">
        <v>966.04191766552765</v>
      </c>
      <c r="Y45" s="373"/>
      <c r="Z45" s="370">
        <v>1123.9027923803733</v>
      </c>
      <c r="AA45" s="373"/>
      <c r="AB45" s="370">
        <v>984.32326939791847</v>
      </c>
      <c r="AC45" s="373"/>
      <c r="AD45" s="370">
        <v>1023.5123420517684</v>
      </c>
      <c r="AE45" s="373"/>
      <c r="AF45" s="370">
        <v>1115.9004376369044</v>
      </c>
      <c r="AG45" s="373"/>
      <c r="AH45" s="370">
        <v>994.67529781125302</v>
      </c>
      <c r="AI45" s="373"/>
      <c r="AJ45" s="370">
        <v>901.52097004175641</v>
      </c>
      <c r="AK45" s="373"/>
      <c r="AL45" s="370">
        <v>607.14772638845034</v>
      </c>
      <c r="AM45" s="373" t="s">
        <v>567</v>
      </c>
      <c r="AN45" s="370">
        <v>599.27040984816779</v>
      </c>
      <c r="AO45" s="373"/>
      <c r="AP45" s="370">
        <v>173.38719691744296</v>
      </c>
      <c r="AQ45" s="373"/>
      <c r="AR45" s="370">
        <v>204.07538399862113</v>
      </c>
      <c r="AS45" s="373"/>
      <c r="AT45" s="370">
        <v>257.18436233876162</v>
      </c>
      <c r="AU45" s="373"/>
      <c r="AV45" s="370">
        <v>259.51116314329454</v>
      </c>
      <c r="AW45" s="373"/>
      <c r="AX45" s="370">
        <v>255.66873112507673</v>
      </c>
      <c r="AY45" s="373"/>
      <c r="AZ45" s="370">
        <v>254.44332009789846</v>
      </c>
      <c r="BA45" s="373"/>
      <c r="BB45" s="370">
        <v>255.4080941487843</v>
      </c>
      <c r="BC45" s="373"/>
      <c r="BD45" s="370">
        <v>170.07536669259628</v>
      </c>
      <c r="BE45" s="373"/>
      <c r="BF45" s="370">
        <v>234.10209700929471</v>
      </c>
      <c r="BG45" s="373"/>
      <c r="BH45" s="370">
        <v>231.99091945573358</v>
      </c>
      <c r="BI45" s="373"/>
      <c r="BJ45" s="370">
        <v>212.84272247909311</v>
      </c>
      <c r="BK45" s="373"/>
      <c r="BL45" s="371">
        <v>219.60748968768641</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934.23923409321117</v>
      </c>
      <c r="G46" s="373"/>
      <c r="H46" s="374">
        <v>938.26447366132595</v>
      </c>
      <c r="I46" s="373"/>
      <c r="J46" s="374">
        <v>917.44505718643381</v>
      </c>
      <c r="K46" s="373"/>
      <c r="L46" s="374">
        <v>947.59175303048676</v>
      </c>
      <c r="M46" s="373"/>
      <c r="N46" s="374">
        <v>884.09488029229669</v>
      </c>
      <c r="O46" s="373"/>
      <c r="P46" s="374">
        <v>756.62253808902119</v>
      </c>
      <c r="Q46" s="373"/>
      <c r="R46" s="374">
        <v>797.33689781434157</v>
      </c>
      <c r="S46" s="373"/>
      <c r="T46" s="374">
        <v>854.88212145796331</v>
      </c>
      <c r="U46" s="373"/>
      <c r="V46" s="374">
        <v>815.05594486926339</v>
      </c>
      <c r="W46" s="373"/>
      <c r="X46" s="374">
        <v>908.76005151102811</v>
      </c>
      <c r="Y46" s="373"/>
      <c r="Z46" s="374">
        <v>1055.0179211834322</v>
      </c>
      <c r="AA46" s="373"/>
      <c r="AB46" s="374">
        <v>926.02705029634444</v>
      </c>
      <c r="AC46" s="373"/>
      <c r="AD46" s="374">
        <v>980.57983508199106</v>
      </c>
      <c r="AE46" s="373"/>
      <c r="AF46" s="374">
        <v>1072.96236335865</v>
      </c>
      <c r="AG46" s="373"/>
      <c r="AH46" s="374">
        <v>956.24320527991438</v>
      </c>
      <c r="AI46" s="373"/>
      <c r="AJ46" s="374">
        <v>856.12623718032444</v>
      </c>
      <c r="AK46" s="373"/>
      <c r="AL46" s="374">
        <v>562.20410430953848</v>
      </c>
      <c r="AM46" s="373"/>
      <c r="AN46" s="374">
        <v>565.39083088432142</v>
      </c>
      <c r="AO46" s="373"/>
      <c r="AP46" s="374">
        <v>135.71753090679653</v>
      </c>
      <c r="AQ46" s="373"/>
      <c r="AR46" s="374">
        <v>166.6625495328245</v>
      </c>
      <c r="AS46" s="373"/>
      <c r="AT46" s="374">
        <v>209.33810045305685</v>
      </c>
      <c r="AU46" s="373"/>
      <c r="AV46" s="374">
        <v>214.28963419350495</v>
      </c>
      <c r="AW46" s="373"/>
      <c r="AX46" s="374">
        <v>210.97672017306749</v>
      </c>
      <c r="AY46" s="373"/>
      <c r="AZ46" s="374">
        <v>215.08021345206666</v>
      </c>
      <c r="BA46" s="373"/>
      <c r="BB46" s="374">
        <v>212.55651105177697</v>
      </c>
      <c r="BC46" s="373"/>
      <c r="BD46" s="374">
        <v>133.33974056266194</v>
      </c>
      <c r="BE46" s="373"/>
      <c r="BF46" s="374">
        <v>190.99476147643483</v>
      </c>
      <c r="BG46" s="373"/>
      <c r="BH46" s="374">
        <v>190.20676578294027</v>
      </c>
      <c r="BI46" s="373"/>
      <c r="BJ46" s="374">
        <v>173.0609015633901</v>
      </c>
      <c r="BK46" s="373"/>
      <c r="BL46" s="375">
        <v>179.67079412323389</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29.369148858764611</v>
      </c>
      <c r="G47" s="373"/>
      <c r="H47" s="374">
        <v>25.322930168350336</v>
      </c>
      <c r="I47" s="373"/>
      <c r="J47" s="374">
        <v>15.483571182247351</v>
      </c>
      <c r="K47" s="373"/>
      <c r="L47" s="374">
        <v>21.019663659669586</v>
      </c>
      <c r="M47" s="373"/>
      <c r="N47" s="374">
        <v>5.3189843491457234</v>
      </c>
      <c r="O47" s="373"/>
      <c r="P47" s="374">
        <v>0.91526245269314732</v>
      </c>
      <c r="Q47" s="373"/>
      <c r="R47" s="374">
        <v>13.625073526269189</v>
      </c>
      <c r="S47" s="373"/>
      <c r="T47" s="374">
        <v>14.883452329230877</v>
      </c>
      <c r="U47" s="373"/>
      <c r="V47" s="374">
        <v>11.271523509849732</v>
      </c>
      <c r="W47" s="373"/>
      <c r="X47" s="374">
        <v>4.5809620990838429</v>
      </c>
      <c r="Y47" s="373"/>
      <c r="Z47" s="374">
        <v>0.6276141801118611</v>
      </c>
      <c r="AA47" s="373"/>
      <c r="AB47" s="374">
        <v>15.216035234274658</v>
      </c>
      <c r="AC47" s="373"/>
      <c r="AD47" s="374">
        <v>16.281118867616076</v>
      </c>
      <c r="AE47" s="373"/>
      <c r="AF47" s="374">
        <v>17.294054594998432</v>
      </c>
      <c r="AG47" s="373"/>
      <c r="AH47" s="374">
        <v>15.827171643593633</v>
      </c>
      <c r="AI47" s="373"/>
      <c r="AJ47" s="374">
        <v>16.721220583592302</v>
      </c>
      <c r="AK47" s="373"/>
      <c r="AL47" s="374">
        <v>14.823643680121187</v>
      </c>
      <c r="AM47" s="373"/>
      <c r="AN47" s="374">
        <v>5.3165399185897186</v>
      </c>
      <c r="AO47" s="373"/>
      <c r="AP47" s="374">
        <v>8.2932282796628662</v>
      </c>
      <c r="AQ47" s="373"/>
      <c r="AR47" s="374">
        <v>9.547466961685414</v>
      </c>
      <c r="AS47" s="373"/>
      <c r="AT47" s="374">
        <v>14.305745983777566</v>
      </c>
      <c r="AU47" s="373"/>
      <c r="AV47" s="374">
        <v>11.972913693703902</v>
      </c>
      <c r="AW47" s="373"/>
      <c r="AX47" s="374">
        <v>11.783376432311073</v>
      </c>
      <c r="AY47" s="373"/>
      <c r="AZ47" s="374">
        <v>6.9421917843262966</v>
      </c>
      <c r="BA47" s="373"/>
      <c r="BB47" s="374">
        <v>10.205733880319508</v>
      </c>
      <c r="BC47" s="373"/>
      <c r="BD47" s="374">
        <v>10.258334565099144</v>
      </c>
      <c r="BE47" s="373"/>
      <c r="BF47" s="374">
        <v>11.621636048363268</v>
      </c>
      <c r="BG47" s="373"/>
      <c r="BH47" s="374">
        <v>11.528377550427198</v>
      </c>
      <c r="BI47" s="373"/>
      <c r="BJ47" s="374">
        <v>11.842794540123753</v>
      </c>
      <c r="BK47" s="373"/>
      <c r="BL47" s="375">
        <v>11.668610216504531</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0.6162035017866887</v>
      </c>
      <c r="G48" s="373"/>
      <c r="H48" s="374">
        <v>0.64382875937765771</v>
      </c>
      <c r="I48" s="373"/>
      <c r="J48" s="374">
        <v>0.67263523102314227</v>
      </c>
      <c r="K48" s="373"/>
      <c r="L48" s="374">
        <v>0.61495594338557036</v>
      </c>
      <c r="M48" s="373"/>
      <c r="N48" s="374">
        <v>0.53293779252415985</v>
      </c>
      <c r="O48" s="373"/>
      <c r="P48" s="374">
        <v>0.62219881693087775</v>
      </c>
      <c r="Q48" s="373"/>
      <c r="R48" s="374">
        <v>0.57482550999967441</v>
      </c>
      <c r="S48" s="373"/>
      <c r="T48" s="374">
        <v>0.58146336534455401</v>
      </c>
      <c r="U48" s="373"/>
      <c r="V48" s="374">
        <v>0.58836728242260272</v>
      </c>
      <c r="W48" s="373"/>
      <c r="X48" s="374">
        <v>0.58531441410200946</v>
      </c>
      <c r="Y48" s="373"/>
      <c r="Z48" s="374">
        <v>0.65164204796171166</v>
      </c>
      <c r="AA48" s="373"/>
      <c r="AB48" s="374">
        <v>0.6246476379285546</v>
      </c>
      <c r="AC48" s="373"/>
      <c r="AD48" s="374">
        <v>1.1309073026421887</v>
      </c>
      <c r="AE48" s="373"/>
      <c r="AF48" s="374">
        <v>0.71796048410841096</v>
      </c>
      <c r="AG48" s="373"/>
      <c r="AH48" s="374">
        <v>0.61647864547328857</v>
      </c>
      <c r="AI48" s="373"/>
      <c r="AJ48" s="374">
        <v>0.5158054294954012</v>
      </c>
      <c r="AK48" s="373"/>
      <c r="AL48" s="374">
        <v>0.63484053402131801</v>
      </c>
      <c r="AM48" s="373"/>
      <c r="AN48" s="374">
        <v>0.59393497689221142</v>
      </c>
      <c r="AO48" s="373"/>
      <c r="AP48" s="374">
        <v>0.48279530348073474</v>
      </c>
      <c r="AQ48" s="373"/>
      <c r="AR48" s="374">
        <v>0.49594754827590803</v>
      </c>
      <c r="AS48" s="373"/>
      <c r="AT48" s="374">
        <v>0.57274622231834849</v>
      </c>
      <c r="AU48" s="373"/>
      <c r="AV48" s="374">
        <v>0.58335781345552284</v>
      </c>
      <c r="AW48" s="373"/>
      <c r="AX48" s="374">
        <v>0.56692597263246647</v>
      </c>
      <c r="AY48" s="373"/>
      <c r="AZ48" s="374">
        <v>0.6513354938264162</v>
      </c>
      <c r="BA48" s="373"/>
      <c r="BB48" s="374">
        <v>0.65843583884127443</v>
      </c>
      <c r="BC48" s="373"/>
      <c r="BD48" s="374">
        <v>0.46222490864192034</v>
      </c>
      <c r="BE48" s="373"/>
      <c r="BF48" s="374">
        <v>0.34792223672481365</v>
      </c>
      <c r="BG48" s="373"/>
      <c r="BH48" s="374">
        <v>0.4090155276324911</v>
      </c>
      <c r="BI48" s="373"/>
      <c r="BJ48" s="374">
        <v>0.43329900141104427</v>
      </c>
      <c r="BK48" s="373"/>
      <c r="BL48" s="375">
        <v>0.41565052938593705</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96.431966571155996</v>
      </c>
      <c r="G49" s="373"/>
      <c r="H49" s="374">
        <v>105.07590926790924</v>
      </c>
      <c r="I49" s="373"/>
      <c r="J49" s="374">
        <v>96.557259093150932</v>
      </c>
      <c r="K49" s="373"/>
      <c r="L49" s="374">
        <v>95.309798421293294</v>
      </c>
      <c r="M49" s="373"/>
      <c r="N49" s="374">
        <v>79.166490727653553</v>
      </c>
      <c r="O49" s="373"/>
      <c r="P49" s="374">
        <v>97.916420286486115</v>
      </c>
      <c r="Q49" s="373"/>
      <c r="R49" s="374">
        <v>120.96734689919548</v>
      </c>
      <c r="S49" s="373"/>
      <c r="T49" s="374">
        <v>65.393742890562535</v>
      </c>
      <c r="U49" s="373"/>
      <c r="V49" s="374">
        <v>55.448865856328652</v>
      </c>
      <c r="W49" s="373"/>
      <c r="X49" s="374">
        <v>38.003292371163965</v>
      </c>
      <c r="Y49" s="373"/>
      <c r="Z49" s="374">
        <v>54.555933689400369</v>
      </c>
      <c r="AA49" s="373"/>
      <c r="AB49" s="374">
        <v>31.837338850209353</v>
      </c>
      <c r="AC49" s="373"/>
      <c r="AD49" s="374">
        <v>16.659593509404104</v>
      </c>
      <c r="AE49" s="373"/>
      <c r="AF49" s="374">
        <v>15.444242179282872</v>
      </c>
      <c r="AG49" s="373"/>
      <c r="AH49" s="374">
        <v>13.095994755540948</v>
      </c>
      <c r="AI49" s="373"/>
      <c r="AJ49" s="374">
        <v>18.831305541269778</v>
      </c>
      <c r="AK49" s="373"/>
      <c r="AL49" s="374">
        <v>21.528710994085625</v>
      </c>
      <c r="AM49" s="373"/>
      <c r="AN49" s="374">
        <v>19.896859187203667</v>
      </c>
      <c r="AO49" s="373"/>
      <c r="AP49" s="374">
        <v>22.639858854130569</v>
      </c>
      <c r="AQ49" s="373"/>
      <c r="AR49" s="374">
        <v>20.828027444703846</v>
      </c>
      <c r="AS49" s="373"/>
      <c r="AT49" s="374">
        <v>26.090893412608743</v>
      </c>
      <c r="AU49" s="373"/>
      <c r="AV49" s="374">
        <v>25.830587171031986</v>
      </c>
      <c r="AW49" s="373"/>
      <c r="AX49" s="374">
        <v>25.453384448112608</v>
      </c>
      <c r="AY49" s="373"/>
      <c r="AZ49" s="374">
        <v>24.891529705853767</v>
      </c>
      <c r="BA49" s="373"/>
      <c r="BB49" s="374">
        <v>24.644862750032431</v>
      </c>
      <c r="BC49" s="373"/>
      <c r="BD49" s="374">
        <v>19.558252380431991</v>
      </c>
      <c r="BE49" s="373"/>
      <c r="BF49" s="374">
        <v>24.369395096843132</v>
      </c>
      <c r="BG49" s="373"/>
      <c r="BH49" s="374">
        <v>23.633638244870838</v>
      </c>
      <c r="BI49" s="373"/>
      <c r="BJ49" s="374">
        <v>22.017513535347014</v>
      </c>
      <c r="BK49" s="373"/>
      <c r="BL49" s="375">
        <v>22.266242497067452</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23.243194098225175</v>
      </c>
      <c r="G50" s="373"/>
      <c r="H50" s="374">
        <v>23.3114579579129</v>
      </c>
      <c r="I50" s="373"/>
      <c r="J50" s="374">
        <v>23.713742640750116</v>
      </c>
      <c r="K50" s="373"/>
      <c r="L50" s="374">
        <v>23.379831505980608</v>
      </c>
      <c r="M50" s="373"/>
      <c r="N50" s="374">
        <v>22.791075675253555</v>
      </c>
      <c r="O50" s="373"/>
      <c r="P50" s="374">
        <v>24.046792342106553</v>
      </c>
      <c r="Q50" s="373"/>
      <c r="R50" s="374">
        <v>21.074185765459969</v>
      </c>
      <c r="S50" s="373"/>
      <c r="T50" s="374">
        <v>18.378198423786852</v>
      </c>
      <c r="U50" s="373"/>
      <c r="V50" s="374">
        <v>16.730084996229145</v>
      </c>
      <c r="W50" s="373"/>
      <c r="X50" s="374">
        <v>14.112297270149766</v>
      </c>
      <c r="Y50" s="373"/>
      <c r="Z50" s="374">
        <v>13.049681279467142</v>
      </c>
      <c r="AA50" s="373"/>
      <c r="AB50" s="374">
        <v>10.618197379161536</v>
      </c>
      <c r="AC50" s="373"/>
      <c r="AD50" s="374">
        <v>8.8608872901150022</v>
      </c>
      <c r="AE50" s="373"/>
      <c r="AF50" s="374">
        <v>9.481817019864538</v>
      </c>
      <c r="AG50" s="373"/>
      <c r="AH50" s="374">
        <v>8.8924474867308305</v>
      </c>
      <c r="AI50" s="373"/>
      <c r="AJ50" s="374">
        <v>9.3264013070745051</v>
      </c>
      <c r="AK50" s="373"/>
      <c r="AL50" s="374">
        <v>7.9564268706836474</v>
      </c>
      <c r="AM50" s="373"/>
      <c r="AN50" s="374">
        <v>8.072244881160838</v>
      </c>
      <c r="AO50" s="373"/>
      <c r="AP50" s="374">
        <v>6.25378357337227</v>
      </c>
      <c r="AQ50" s="373"/>
      <c r="AR50" s="374">
        <v>6.5413925111314351</v>
      </c>
      <c r="AS50" s="373"/>
      <c r="AT50" s="374">
        <v>6.8768762670000996</v>
      </c>
      <c r="AU50" s="373"/>
      <c r="AV50" s="374">
        <v>6.8346702715981618</v>
      </c>
      <c r="AW50" s="373"/>
      <c r="AX50" s="374">
        <v>6.888324098953051</v>
      </c>
      <c r="AY50" s="373"/>
      <c r="AZ50" s="374">
        <v>6.8780496618253153</v>
      </c>
      <c r="BA50" s="373"/>
      <c r="BB50" s="374">
        <v>7.3425506278140817</v>
      </c>
      <c r="BC50" s="373"/>
      <c r="BD50" s="374">
        <v>6.4568142757612836</v>
      </c>
      <c r="BE50" s="373"/>
      <c r="BF50" s="374">
        <v>6.7683821509286668</v>
      </c>
      <c r="BG50" s="373"/>
      <c r="BH50" s="374">
        <v>6.2131223498627648</v>
      </c>
      <c r="BI50" s="373"/>
      <c r="BJ50" s="374">
        <v>5.4882138388211992</v>
      </c>
      <c r="BK50" s="373"/>
      <c r="BL50" s="375">
        <v>5.5861923214946021</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61.008053771748166</v>
      </c>
      <c r="G51" s="373"/>
      <c r="H51" s="370">
        <v>63.65070651423553</v>
      </c>
      <c r="I51" s="373"/>
      <c r="J51" s="370">
        <v>62.868179593501395</v>
      </c>
      <c r="K51" s="373"/>
      <c r="L51" s="370">
        <v>59.508485876538487</v>
      </c>
      <c r="M51" s="373"/>
      <c r="N51" s="370">
        <v>56.422991748677383</v>
      </c>
      <c r="O51" s="373"/>
      <c r="P51" s="370">
        <v>61.744689474021875</v>
      </c>
      <c r="Q51" s="373"/>
      <c r="R51" s="370">
        <v>58.137389429435842</v>
      </c>
      <c r="S51" s="373"/>
      <c r="T51" s="370">
        <v>49.120770275040826</v>
      </c>
      <c r="U51" s="373"/>
      <c r="V51" s="370">
        <v>43.066779622587575</v>
      </c>
      <c r="W51" s="373"/>
      <c r="X51" s="370">
        <v>34.98196657478497</v>
      </c>
      <c r="Y51" s="373"/>
      <c r="Z51" s="370">
        <v>29.696722439460693</v>
      </c>
      <c r="AA51" s="373"/>
      <c r="AB51" s="370">
        <v>24.841604719312162</v>
      </c>
      <c r="AC51" s="373"/>
      <c r="AD51" s="370">
        <v>23.417981865487317</v>
      </c>
      <c r="AE51" s="373"/>
      <c r="AF51" s="370">
        <v>23.982110840320221</v>
      </c>
      <c r="AG51" s="373"/>
      <c r="AH51" s="370">
        <v>23.208125058643283</v>
      </c>
      <c r="AI51" s="373"/>
      <c r="AJ51" s="370">
        <v>27.348656162186646</v>
      </c>
      <c r="AK51" s="373"/>
      <c r="AL51" s="370">
        <v>28.050046571516621</v>
      </c>
      <c r="AM51" s="373"/>
      <c r="AN51" s="370">
        <v>32.76779562231453</v>
      </c>
      <c r="AO51" s="373"/>
      <c r="AP51" s="370">
        <v>33.402797535264611</v>
      </c>
      <c r="AQ51" s="373"/>
      <c r="AR51" s="370">
        <v>34.933346796012941</v>
      </c>
      <c r="AS51" s="373"/>
      <c r="AT51" s="370">
        <v>36.144858242637767</v>
      </c>
      <c r="AU51" s="373"/>
      <c r="AV51" s="370">
        <v>35.058875612038065</v>
      </c>
      <c r="AW51" s="373"/>
      <c r="AX51" s="370">
        <v>35.983788638099341</v>
      </c>
      <c r="AY51" s="373"/>
      <c r="AZ51" s="370">
        <v>32.819597723409863</v>
      </c>
      <c r="BA51" s="373"/>
      <c r="BB51" s="370">
        <v>32.737436856968252</v>
      </c>
      <c r="BC51" s="373"/>
      <c r="BD51" s="370">
        <v>32.02192604627087</v>
      </c>
      <c r="BE51" s="373"/>
      <c r="BF51" s="370">
        <v>30.903517686174276</v>
      </c>
      <c r="BG51" s="373"/>
      <c r="BH51" s="370">
        <v>27.936197654349336</v>
      </c>
      <c r="BI51" s="373"/>
      <c r="BJ51" s="370">
        <v>27.192254925650214</v>
      </c>
      <c r="BK51" s="373"/>
      <c r="BL51" s="371">
        <v>28.22958192274287</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51.641005807068574</v>
      </c>
      <c r="G52" s="373"/>
      <c r="H52" s="370">
        <v>52.604247040958796</v>
      </c>
      <c r="I52" s="373"/>
      <c r="J52" s="370">
        <v>51.756063484978817</v>
      </c>
      <c r="K52" s="373"/>
      <c r="L52" s="370">
        <v>51.190110787833568</v>
      </c>
      <c r="M52" s="373"/>
      <c r="N52" s="370">
        <v>49.758279732075529</v>
      </c>
      <c r="O52" s="373"/>
      <c r="P52" s="370">
        <v>55.285614681654316</v>
      </c>
      <c r="Q52" s="373"/>
      <c r="R52" s="370">
        <v>49.955750747202956</v>
      </c>
      <c r="S52" s="373"/>
      <c r="T52" s="370">
        <v>39.950432012521119</v>
      </c>
      <c r="U52" s="373"/>
      <c r="V52" s="370">
        <v>36.50622352069999</v>
      </c>
      <c r="W52" s="373"/>
      <c r="X52" s="370">
        <v>31.612119661880691</v>
      </c>
      <c r="Y52" s="373"/>
      <c r="Z52" s="370">
        <v>30.746306759268386</v>
      </c>
      <c r="AA52" s="373"/>
      <c r="AB52" s="370">
        <v>26.408791339827182</v>
      </c>
      <c r="AC52" s="373"/>
      <c r="AD52" s="370">
        <v>27.730645898046753</v>
      </c>
      <c r="AE52" s="373"/>
      <c r="AF52" s="370">
        <v>34.041547698128618</v>
      </c>
      <c r="AG52" s="373"/>
      <c r="AH52" s="370">
        <v>28.836339717678705</v>
      </c>
      <c r="AI52" s="373"/>
      <c r="AJ52" s="370">
        <v>36.463379798277202</v>
      </c>
      <c r="AK52" s="373"/>
      <c r="AL52" s="370">
        <v>34.819243168908471</v>
      </c>
      <c r="AM52" s="373"/>
      <c r="AN52" s="370">
        <v>38.766599220103473</v>
      </c>
      <c r="AO52" s="373"/>
      <c r="AP52" s="370">
        <v>23.404335635160265</v>
      </c>
      <c r="AQ52" s="373"/>
      <c r="AR52" s="370">
        <v>24.594149249914892</v>
      </c>
      <c r="AS52" s="373"/>
      <c r="AT52" s="370">
        <v>25.782776145427256</v>
      </c>
      <c r="AU52" s="373"/>
      <c r="AV52" s="370">
        <v>26.099925155466124</v>
      </c>
      <c r="AW52" s="373"/>
      <c r="AX52" s="370">
        <v>26.777153535406985</v>
      </c>
      <c r="AY52" s="373"/>
      <c r="AZ52" s="370">
        <v>25.843870282326925</v>
      </c>
      <c r="BA52" s="373"/>
      <c r="BB52" s="370">
        <v>25.255399094496543</v>
      </c>
      <c r="BC52" s="373"/>
      <c r="BD52" s="370">
        <v>25.095755028313469</v>
      </c>
      <c r="BE52" s="373"/>
      <c r="BF52" s="370">
        <v>27.457009182248051</v>
      </c>
      <c r="BG52" s="373"/>
      <c r="BH52" s="370">
        <v>24.264918542596707</v>
      </c>
      <c r="BI52" s="373"/>
      <c r="BJ52" s="370">
        <v>23.560176484351238</v>
      </c>
      <c r="BK52" s="373"/>
      <c r="BL52" s="371">
        <v>23.900946828097119</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8"/>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6.7642381780790712</v>
      </c>
      <c r="G54" s="373"/>
      <c r="H54" s="374">
        <v>7.7545975924744299</v>
      </c>
      <c r="I54" s="373"/>
      <c r="J54" s="374">
        <v>7.0797603226593502</v>
      </c>
      <c r="K54" s="373"/>
      <c r="L54" s="374">
        <v>6.733923148423556</v>
      </c>
      <c r="M54" s="373"/>
      <c r="N54" s="374">
        <v>6.9460732520435213</v>
      </c>
      <c r="O54" s="373"/>
      <c r="P54" s="374">
        <v>8.8088006490697737</v>
      </c>
      <c r="Q54" s="373"/>
      <c r="R54" s="374">
        <v>6.938869325019553</v>
      </c>
      <c r="S54" s="373"/>
      <c r="T54" s="374">
        <v>6.2130201651075687</v>
      </c>
      <c r="U54" s="373"/>
      <c r="V54" s="374">
        <v>5.6820516374789172</v>
      </c>
      <c r="W54" s="373"/>
      <c r="X54" s="374">
        <v>4.851849148051917</v>
      </c>
      <c r="Y54" s="373"/>
      <c r="Z54" s="374">
        <v>3.9015440212647192</v>
      </c>
      <c r="AA54" s="373"/>
      <c r="AB54" s="374">
        <v>3.7113625839452569</v>
      </c>
      <c r="AC54" s="373"/>
      <c r="AD54" s="374">
        <v>3.4405094008759383</v>
      </c>
      <c r="AE54" s="373"/>
      <c r="AF54" s="374">
        <v>8.6157887571293248</v>
      </c>
      <c r="AG54" s="373"/>
      <c r="AH54" s="374">
        <v>3.2343558652221218</v>
      </c>
      <c r="AI54" s="373"/>
      <c r="AJ54" s="374">
        <v>4.2005957253954485</v>
      </c>
      <c r="AK54" s="373"/>
      <c r="AL54" s="374">
        <v>3.7878516088441012</v>
      </c>
      <c r="AM54" s="373"/>
      <c r="AN54" s="374">
        <v>4.0717236880198255</v>
      </c>
      <c r="AO54" s="373"/>
      <c r="AP54" s="374">
        <v>2.8022144313142472</v>
      </c>
      <c r="AQ54" s="373"/>
      <c r="AR54" s="374">
        <v>2.9213913296016494</v>
      </c>
      <c r="AS54" s="373"/>
      <c r="AT54" s="374">
        <v>2.9262533145068326</v>
      </c>
      <c r="AU54" s="373"/>
      <c r="AV54" s="374">
        <v>2.867988272796322</v>
      </c>
      <c r="AW54" s="373"/>
      <c r="AX54" s="374">
        <v>2.887787268592009</v>
      </c>
      <c r="AY54" s="373"/>
      <c r="AZ54" s="374">
        <v>2.734869049309979</v>
      </c>
      <c r="BA54" s="373"/>
      <c r="BB54" s="374">
        <v>2.3093100693317927</v>
      </c>
      <c r="BC54" s="373"/>
      <c r="BD54" s="374">
        <v>2.2662225971310868</v>
      </c>
      <c r="BE54" s="373"/>
      <c r="BF54" s="374">
        <v>2.5317199460038395</v>
      </c>
      <c r="BG54" s="373"/>
      <c r="BH54" s="374">
        <v>2.3191127041221726</v>
      </c>
      <c r="BI54" s="373"/>
      <c r="BJ54" s="374">
        <v>2.260120892717373</v>
      </c>
      <c r="BK54" s="373"/>
      <c r="BL54" s="375">
        <v>2.2927056252101146</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6.2833080182341634</v>
      </c>
      <c r="G55" s="373"/>
      <c r="H55" s="374">
        <v>6.0658266404204966</v>
      </c>
      <c r="I55" s="373"/>
      <c r="J55" s="374">
        <v>6.2646384040937155</v>
      </c>
      <c r="K55" s="373"/>
      <c r="L55" s="374">
        <v>6.0389608271595057</v>
      </c>
      <c r="M55" s="373"/>
      <c r="N55" s="374">
        <v>6.0842388414745869</v>
      </c>
      <c r="O55" s="373"/>
      <c r="P55" s="374">
        <v>6.6223219251457248</v>
      </c>
      <c r="Q55" s="373"/>
      <c r="R55" s="374">
        <v>5.6312699756820459</v>
      </c>
      <c r="S55" s="373"/>
      <c r="T55" s="374">
        <v>4.4054200081528387</v>
      </c>
      <c r="U55" s="373"/>
      <c r="V55" s="374">
        <v>3.2267058493073533</v>
      </c>
      <c r="W55" s="373"/>
      <c r="X55" s="374">
        <v>2.4153342934985043</v>
      </c>
      <c r="Y55" s="373"/>
      <c r="Z55" s="374">
        <v>1.8750709154886058</v>
      </c>
      <c r="AA55" s="373"/>
      <c r="AB55" s="374">
        <v>1.8612182516057449</v>
      </c>
      <c r="AC55" s="373"/>
      <c r="AD55" s="374">
        <v>2.4583303626589772</v>
      </c>
      <c r="AE55" s="373"/>
      <c r="AF55" s="374">
        <v>1.9045579598433009</v>
      </c>
      <c r="AG55" s="373"/>
      <c r="AH55" s="374">
        <v>2.2029492989491755</v>
      </c>
      <c r="AI55" s="373"/>
      <c r="AJ55" s="374">
        <v>2.7318698868904874</v>
      </c>
      <c r="AK55" s="373"/>
      <c r="AL55" s="374">
        <v>2.1878288338439447</v>
      </c>
      <c r="AM55" s="373"/>
      <c r="AN55" s="374">
        <v>2.3371317015729791</v>
      </c>
      <c r="AO55" s="373"/>
      <c r="AP55" s="374">
        <v>1.7012889905632547</v>
      </c>
      <c r="AQ55" s="373"/>
      <c r="AR55" s="374">
        <v>1.729216060999631</v>
      </c>
      <c r="AS55" s="373"/>
      <c r="AT55" s="374">
        <v>1.8985866593256817</v>
      </c>
      <c r="AU55" s="373"/>
      <c r="AV55" s="374">
        <v>1.8506817255576453</v>
      </c>
      <c r="AW55" s="373"/>
      <c r="AX55" s="374">
        <v>1.9257942076418666</v>
      </c>
      <c r="AY55" s="373"/>
      <c r="AZ55" s="374">
        <v>1.8321694670106219</v>
      </c>
      <c r="BA55" s="373"/>
      <c r="BB55" s="374">
        <v>1.7525602223074703</v>
      </c>
      <c r="BC55" s="373"/>
      <c r="BD55" s="374">
        <v>1.7382869542909178</v>
      </c>
      <c r="BE55" s="373"/>
      <c r="BF55" s="374">
        <v>1.7766805189573911</v>
      </c>
      <c r="BG55" s="373"/>
      <c r="BH55" s="374">
        <v>1.6841128323547747</v>
      </c>
      <c r="BI55" s="373"/>
      <c r="BJ55" s="374">
        <v>1.648008998779477</v>
      </c>
      <c r="BK55" s="373"/>
      <c r="BL55" s="375">
        <v>1.5993127562603042</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20.334193650679786</v>
      </c>
      <c r="G56" s="373"/>
      <c r="H56" s="378">
        <v>19.829714951210551</v>
      </c>
      <c r="I56" s="373"/>
      <c r="J56" s="378">
        <v>19.944634512783601</v>
      </c>
      <c r="K56" s="373"/>
      <c r="L56" s="378">
        <v>20.530154550389785</v>
      </c>
      <c r="M56" s="373"/>
      <c r="N56" s="378">
        <v>19.681176876590776</v>
      </c>
      <c r="O56" s="373"/>
      <c r="P56" s="378">
        <v>20.44538470726787</v>
      </c>
      <c r="Q56" s="373"/>
      <c r="R56" s="378">
        <v>17.636828336070554</v>
      </c>
      <c r="S56" s="373"/>
      <c r="T56" s="378">
        <v>15.194892232389257</v>
      </c>
      <c r="U56" s="373"/>
      <c r="V56" s="378">
        <v>13.178921722551012</v>
      </c>
      <c r="W56" s="373"/>
      <c r="X56" s="378">
        <v>11.458779672276727</v>
      </c>
      <c r="Y56" s="373"/>
      <c r="Z56" s="378">
        <v>12.545473141339219</v>
      </c>
      <c r="AA56" s="373"/>
      <c r="AB56" s="378">
        <v>9.3503677563581391</v>
      </c>
      <c r="AC56" s="373"/>
      <c r="AD56" s="378">
        <v>9.2189534270255571</v>
      </c>
      <c r="AE56" s="373"/>
      <c r="AF56" s="378">
        <v>8.988291120047565</v>
      </c>
      <c r="AG56" s="373"/>
      <c r="AH56" s="378">
        <v>8.6543330556443845</v>
      </c>
      <c r="AI56" s="373"/>
      <c r="AJ56" s="378">
        <v>11.444601114834622</v>
      </c>
      <c r="AK56" s="373"/>
      <c r="AL56" s="378">
        <v>9.8093830941238878</v>
      </c>
      <c r="AM56" s="373"/>
      <c r="AN56" s="378">
        <v>10.593475451384585</v>
      </c>
      <c r="AO56" s="373"/>
      <c r="AP56" s="378">
        <v>3.8921634861817891</v>
      </c>
      <c r="AQ56" s="373"/>
      <c r="AR56" s="378">
        <v>4.1934393806425296</v>
      </c>
      <c r="AS56" s="373"/>
      <c r="AT56" s="378">
        <v>4.254486922555631</v>
      </c>
      <c r="AU56" s="373"/>
      <c r="AV56" s="378">
        <v>4.0846914539872126</v>
      </c>
      <c r="AW56" s="373"/>
      <c r="AX56" s="378">
        <v>4.1605909012853237</v>
      </c>
      <c r="AY56" s="373"/>
      <c r="AZ56" s="378">
        <v>3.9459812338652753</v>
      </c>
      <c r="BA56" s="373"/>
      <c r="BB56" s="378">
        <v>4.1550547020580568</v>
      </c>
      <c r="BC56" s="373"/>
      <c r="BD56" s="378">
        <v>4.1271440485509938</v>
      </c>
      <c r="BE56" s="373"/>
      <c r="BF56" s="378">
        <v>3.7643762363169051</v>
      </c>
      <c r="BG56" s="373"/>
      <c r="BH56" s="378">
        <v>3.20579006729076</v>
      </c>
      <c r="BI56" s="373"/>
      <c r="BJ56" s="378">
        <v>2.9745047213200144</v>
      </c>
      <c r="BK56" s="373"/>
      <c r="BL56" s="379">
        <v>2.9716884364161058</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18.259265960075552</v>
      </c>
      <c r="G57" s="373"/>
      <c r="H57" s="378">
        <v>18.954107856853316</v>
      </c>
      <c r="I57" s="373"/>
      <c r="J57" s="378">
        <v>18.467030245442153</v>
      </c>
      <c r="K57" s="373"/>
      <c r="L57" s="378">
        <v>17.887072261860723</v>
      </c>
      <c r="M57" s="373"/>
      <c r="N57" s="378">
        <v>17.046790761966641</v>
      </c>
      <c r="O57" s="373"/>
      <c r="P57" s="378">
        <v>19.409107400170946</v>
      </c>
      <c r="Q57" s="373"/>
      <c r="R57" s="378">
        <v>19.748783110430804</v>
      </c>
      <c r="S57" s="373"/>
      <c r="T57" s="378">
        <v>14.137099606871452</v>
      </c>
      <c r="U57" s="373"/>
      <c r="V57" s="378">
        <v>14.418544311362712</v>
      </c>
      <c r="W57" s="373"/>
      <c r="X57" s="378">
        <v>12.886156548053544</v>
      </c>
      <c r="Y57" s="373"/>
      <c r="Z57" s="378">
        <v>12.424218681175843</v>
      </c>
      <c r="AA57" s="373"/>
      <c r="AB57" s="378">
        <v>11.485842747918044</v>
      </c>
      <c r="AC57" s="373"/>
      <c r="AD57" s="378">
        <v>12.61285270748628</v>
      </c>
      <c r="AE57" s="373"/>
      <c r="AF57" s="378">
        <v>14.532909861108427</v>
      </c>
      <c r="AG57" s="373"/>
      <c r="AH57" s="378">
        <v>14.744701497863021</v>
      </c>
      <c r="AI57" s="373"/>
      <c r="AJ57" s="378">
        <v>18.086313071156642</v>
      </c>
      <c r="AK57" s="373"/>
      <c r="AL57" s="378">
        <v>19.034179632096542</v>
      </c>
      <c r="AM57" s="373"/>
      <c r="AN57" s="378">
        <v>21.764268379126083</v>
      </c>
      <c r="AO57" s="373"/>
      <c r="AP57" s="378">
        <v>15.008668727100975</v>
      </c>
      <c r="AQ57" s="373"/>
      <c r="AR57" s="378">
        <v>15.75010247867108</v>
      </c>
      <c r="AS57" s="373"/>
      <c r="AT57" s="378">
        <v>16.70344924903911</v>
      </c>
      <c r="AU57" s="373"/>
      <c r="AV57" s="378">
        <v>17.296563703124946</v>
      </c>
      <c r="AW57" s="373"/>
      <c r="AX57" s="378">
        <v>17.802981157887785</v>
      </c>
      <c r="AY57" s="373"/>
      <c r="AZ57" s="378">
        <v>17.330850532141049</v>
      </c>
      <c r="BA57" s="373"/>
      <c r="BB57" s="378">
        <v>17.038474100799224</v>
      </c>
      <c r="BC57" s="373"/>
      <c r="BD57" s="378">
        <v>16.96410142834047</v>
      </c>
      <c r="BE57" s="373"/>
      <c r="BF57" s="378">
        <v>19.384232480969914</v>
      </c>
      <c r="BG57" s="373"/>
      <c r="BH57" s="378">
        <v>17.055902938829</v>
      </c>
      <c r="BI57" s="373"/>
      <c r="BJ57" s="378">
        <v>16.677541871534373</v>
      </c>
      <c r="BK57" s="373"/>
      <c r="BL57" s="379">
        <v>17.037240010210592</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56.792398288441703</v>
      </c>
      <c r="G58" s="373"/>
      <c r="H58" s="370">
        <v>43.768729006177217</v>
      </c>
      <c r="I58" s="373"/>
      <c r="J58" s="370">
        <v>45.66136489872342</v>
      </c>
      <c r="K58" s="373"/>
      <c r="L58" s="370">
        <v>44.03896409149776</v>
      </c>
      <c r="M58" s="373"/>
      <c r="N58" s="370">
        <v>44.307782199248066</v>
      </c>
      <c r="O58" s="373"/>
      <c r="P58" s="370">
        <v>43.132000964444849</v>
      </c>
      <c r="Q58" s="373"/>
      <c r="R58" s="370">
        <v>36.603698341444286</v>
      </c>
      <c r="S58" s="373"/>
      <c r="T58" s="370">
        <v>34.578643531776294</v>
      </c>
      <c r="U58" s="373"/>
      <c r="V58" s="370">
        <v>30.201722093771153</v>
      </c>
      <c r="W58" s="373"/>
      <c r="X58" s="370">
        <v>25.781995006405978</v>
      </c>
      <c r="Y58" s="373"/>
      <c r="Z58" s="370">
        <v>25.932223030989878</v>
      </c>
      <c r="AA58" s="373"/>
      <c r="AB58" s="370">
        <v>21.153090688683392</v>
      </c>
      <c r="AC58" s="373"/>
      <c r="AD58" s="370">
        <v>21.576996577096338</v>
      </c>
      <c r="AE58" s="373"/>
      <c r="AF58" s="370">
        <v>20.570001075493749</v>
      </c>
      <c r="AG58" s="373"/>
      <c r="AH58" s="370">
        <v>20.558275923856769</v>
      </c>
      <c r="AI58" s="373"/>
      <c r="AJ58" s="370">
        <v>28.815808663730436</v>
      </c>
      <c r="AK58" s="373"/>
      <c r="AL58" s="370">
        <v>26.847161130498311</v>
      </c>
      <c r="AM58" s="373"/>
      <c r="AN58" s="370">
        <v>28.283071414018977</v>
      </c>
      <c r="AO58" s="373"/>
      <c r="AP58" s="370">
        <v>13.261600095681018</v>
      </c>
      <c r="AQ58" s="373"/>
      <c r="AR58" s="370">
        <v>13.926413267537223</v>
      </c>
      <c r="AS58" s="373"/>
      <c r="AT58" s="370">
        <v>14.411734791554514</v>
      </c>
      <c r="AU58" s="373"/>
      <c r="AV58" s="370">
        <v>15.189357124849852</v>
      </c>
      <c r="AW58" s="373"/>
      <c r="AX58" s="370">
        <v>16.301526020629918</v>
      </c>
      <c r="AY58" s="373"/>
      <c r="AZ58" s="370">
        <v>15.784112863344397</v>
      </c>
      <c r="BA58" s="373"/>
      <c r="BB58" s="370">
        <v>15.980773715067535</v>
      </c>
      <c r="BC58" s="373"/>
      <c r="BD58" s="370">
        <v>15.017915232217653</v>
      </c>
      <c r="BE58" s="373"/>
      <c r="BF58" s="370">
        <v>15.732885245042398</v>
      </c>
      <c r="BG58" s="373"/>
      <c r="BH58" s="370">
        <v>14.30654552018828</v>
      </c>
      <c r="BI58" s="373"/>
      <c r="BJ58" s="370">
        <v>13.025408670822813</v>
      </c>
      <c r="BK58" s="373"/>
      <c r="BL58" s="371">
        <v>13.210131795803276</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42.499217624081382</v>
      </c>
      <c r="G59" s="373"/>
      <c r="H59" s="374">
        <v>33.674537667086909</v>
      </c>
      <c r="I59" s="373"/>
      <c r="J59" s="374">
        <v>33.769478870668131</v>
      </c>
      <c r="K59" s="373"/>
      <c r="L59" s="374">
        <v>29.817975289327673</v>
      </c>
      <c r="M59" s="373"/>
      <c r="N59" s="374">
        <v>28.257961573501753</v>
      </c>
      <c r="O59" s="373"/>
      <c r="P59" s="374">
        <v>29.003533638817629</v>
      </c>
      <c r="Q59" s="373"/>
      <c r="R59" s="374">
        <v>24.3930947079972</v>
      </c>
      <c r="S59" s="373"/>
      <c r="T59" s="374">
        <v>23.007543018294093</v>
      </c>
      <c r="U59" s="373"/>
      <c r="V59" s="374">
        <v>20.772993321300554</v>
      </c>
      <c r="W59" s="373"/>
      <c r="X59" s="374">
        <v>17.706715845653058</v>
      </c>
      <c r="Y59" s="373"/>
      <c r="Z59" s="374">
        <v>18.578681809639743</v>
      </c>
      <c r="AA59" s="373"/>
      <c r="AB59" s="374">
        <v>15.310569278817908</v>
      </c>
      <c r="AC59" s="373"/>
      <c r="AD59" s="374">
        <v>14.687959519809022</v>
      </c>
      <c r="AE59" s="373"/>
      <c r="AF59" s="374">
        <v>12.344926602313771</v>
      </c>
      <c r="AG59" s="373"/>
      <c r="AH59" s="374">
        <v>14.014458918039537</v>
      </c>
      <c r="AI59" s="373"/>
      <c r="AJ59" s="374">
        <v>20.584765837931428</v>
      </c>
      <c r="AK59" s="373"/>
      <c r="AL59" s="374">
        <v>18.207968857721823</v>
      </c>
      <c r="AM59" s="373"/>
      <c r="AN59" s="374">
        <v>20.207678021094072</v>
      </c>
      <c r="AO59" s="373"/>
      <c r="AP59" s="374">
        <v>7.9262676525863984</v>
      </c>
      <c r="AQ59" s="373"/>
      <c r="AR59" s="374">
        <v>8.3258259582875134</v>
      </c>
      <c r="AS59" s="373"/>
      <c r="AT59" s="374">
        <v>8.5314170670010299</v>
      </c>
      <c r="AU59" s="373"/>
      <c r="AV59" s="374">
        <v>9.3457834731042126</v>
      </c>
      <c r="AW59" s="373"/>
      <c r="AX59" s="374">
        <v>10.278766586916579</v>
      </c>
      <c r="AY59" s="373"/>
      <c r="AZ59" s="374">
        <v>10.240084940339322</v>
      </c>
      <c r="BA59" s="373"/>
      <c r="BB59" s="374">
        <v>12.279622266431682</v>
      </c>
      <c r="BC59" s="373"/>
      <c r="BD59" s="374">
        <v>11.338377985770983</v>
      </c>
      <c r="BE59" s="373"/>
      <c r="BF59" s="374">
        <v>10.113592509132985</v>
      </c>
      <c r="BG59" s="373"/>
      <c r="BH59" s="374">
        <v>9.3918195966336349</v>
      </c>
      <c r="BI59" s="373"/>
      <c r="BJ59" s="374">
        <v>8.233193793492342</v>
      </c>
      <c r="BK59" s="373"/>
      <c r="BL59" s="375">
        <v>8.2423305993895699</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11.9599170549777</v>
      </c>
      <c r="G60" s="373"/>
      <c r="H60" s="374">
        <v>8.1223061363607805</v>
      </c>
      <c r="I60" s="373"/>
      <c r="J60" s="374">
        <v>9.5140650981593904</v>
      </c>
      <c r="K60" s="373"/>
      <c r="L60" s="374">
        <v>11.375742304439536</v>
      </c>
      <c r="M60" s="373"/>
      <c r="N60" s="374">
        <v>13.214323638894493</v>
      </c>
      <c r="O60" s="373"/>
      <c r="P60" s="374">
        <v>11.832043871712301</v>
      </c>
      <c r="Q60" s="373"/>
      <c r="R60" s="374">
        <v>10.486462389722453</v>
      </c>
      <c r="S60" s="373"/>
      <c r="T60" s="374">
        <v>9.9462098479206951</v>
      </c>
      <c r="U60" s="373"/>
      <c r="V60" s="374">
        <v>7.6037268131686524</v>
      </c>
      <c r="W60" s="373"/>
      <c r="X60" s="374">
        <v>6.5714561567954357</v>
      </c>
      <c r="Y60" s="373"/>
      <c r="Z60" s="374">
        <v>5.5681073660886957</v>
      </c>
      <c r="AA60" s="373"/>
      <c r="AB60" s="374">
        <v>3.7450753638269996</v>
      </c>
      <c r="AC60" s="373"/>
      <c r="AD60" s="374">
        <v>4.589300295000573</v>
      </c>
      <c r="AE60" s="373"/>
      <c r="AF60" s="374">
        <v>4.812060282821256</v>
      </c>
      <c r="AG60" s="373"/>
      <c r="AH60" s="374">
        <v>3.6665717255197898</v>
      </c>
      <c r="AI60" s="373"/>
      <c r="AJ60" s="374">
        <v>4.1381431804751561</v>
      </c>
      <c r="AK60" s="373"/>
      <c r="AL60" s="374">
        <v>4.7134974168637598</v>
      </c>
      <c r="AM60" s="373"/>
      <c r="AN60" s="374">
        <v>3.3105643096156512</v>
      </c>
      <c r="AO60" s="373"/>
      <c r="AP60" s="374">
        <v>2.1086610070300411</v>
      </c>
      <c r="AQ60" s="373"/>
      <c r="AR60" s="374">
        <v>2.1707959047888301</v>
      </c>
      <c r="AS60" s="373"/>
      <c r="AT60" s="374">
        <v>2.148013727496934</v>
      </c>
      <c r="AU60" s="373"/>
      <c r="AV60" s="374">
        <v>2.1318771433762751</v>
      </c>
      <c r="AW60" s="373"/>
      <c r="AX60" s="374">
        <v>2.1185283676579916</v>
      </c>
      <c r="AY60" s="373"/>
      <c r="AZ60" s="374">
        <v>1.9349027095522802</v>
      </c>
      <c r="BA60" s="373"/>
      <c r="BB60" s="374">
        <v>2.1440576508640681</v>
      </c>
      <c r="BC60" s="373"/>
      <c r="BD60" s="374">
        <v>2.1184114272219894</v>
      </c>
      <c r="BE60" s="373"/>
      <c r="BF60" s="374">
        <v>1.9010123299563779</v>
      </c>
      <c r="BG60" s="373"/>
      <c r="BH60" s="374">
        <v>1.6009534720182015</v>
      </c>
      <c r="BI60" s="373"/>
      <c r="BJ60" s="374">
        <v>1.6551818253385804</v>
      </c>
      <c r="BK60" s="373"/>
      <c r="BL60" s="375">
        <v>1.7478643196955326</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2.3332636093826191</v>
      </c>
      <c r="G61" s="373"/>
      <c r="H61" s="374">
        <v>1.9718852027295315</v>
      </c>
      <c r="I61" s="373"/>
      <c r="J61" s="374">
        <v>2.3778209298958948</v>
      </c>
      <c r="K61" s="373"/>
      <c r="L61" s="374">
        <v>2.8452464977305501</v>
      </c>
      <c r="M61" s="373"/>
      <c r="N61" s="374">
        <v>2.8354969868518252</v>
      </c>
      <c r="O61" s="373"/>
      <c r="P61" s="374">
        <v>2.2964234539149175</v>
      </c>
      <c r="Q61" s="373"/>
      <c r="R61" s="374">
        <v>1.7241412437246344</v>
      </c>
      <c r="S61" s="373"/>
      <c r="T61" s="374">
        <v>1.6248906655615081</v>
      </c>
      <c r="U61" s="373"/>
      <c r="V61" s="374">
        <v>1.8250019593019451</v>
      </c>
      <c r="W61" s="373"/>
      <c r="X61" s="374">
        <v>1.5038230039574867</v>
      </c>
      <c r="Y61" s="373"/>
      <c r="Z61" s="374">
        <v>1.7854338552614379</v>
      </c>
      <c r="AA61" s="373"/>
      <c r="AB61" s="374">
        <v>2.0974460460384847</v>
      </c>
      <c r="AC61" s="373"/>
      <c r="AD61" s="374">
        <v>2.299736762286742</v>
      </c>
      <c r="AE61" s="373"/>
      <c r="AF61" s="374">
        <v>3.413014190358723</v>
      </c>
      <c r="AG61" s="373"/>
      <c r="AH61" s="374">
        <v>2.8772452802974389</v>
      </c>
      <c r="AI61" s="373"/>
      <c r="AJ61" s="374">
        <v>4.0928996453238531</v>
      </c>
      <c r="AK61" s="373"/>
      <c r="AL61" s="374">
        <v>3.9256948559127274</v>
      </c>
      <c r="AM61" s="373"/>
      <c r="AN61" s="374">
        <v>4.7648290833092544</v>
      </c>
      <c r="AO61" s="373"/>
      <c r="AP61" s="374">
        <v>3.226671436064577</v>
      </c>
      <c r="AQ61" s="373"/>
      <c r="AR61" s="374">
        <v>3.4297914044608793</v>
      </c>
      <c r="AS61" s="373"/>
      <c r="AT61" s="374">
        <v>3.7323039970565497</v>
      </c>
      <c r="AU61" s="373"/>
      <c r="AV61" s="374">
        <v>3.7116965083693638</v>
      </c>
      <c r="AW61" s="373"/>
      <c r="AX61" s="374">
        <v>3.9042310660553503</v>
      </c>
      <c r="AY61" s="373"/>
      <c r="AZ61" s="374">
        <v>3.6091252134527956</v>
      </c>
      <c r="BA61" s="373"/>
      <c r="BB61" s="374">
        <v>1.5570937977717849</v>
      </c>
      <c r="BC61" s="373"/>
      <c r="BD61" s="374">
        <v>1.5611258192246813</v>
      </c>
      <c r="BE61" s="373"/>
      <c r="BF61" s="374">
        <v>3.7182804059530352</v>
      </c>
      <c r="BG61" s="373"/>
      <c r="BH61" s="374">
        <v>3.3137724515364448</v>
      </c>
      <c r="BI61" s="373"/>
      <c r="BJ61" s="374">
        <v>3.137033051991891</v>
      </c>
      <c r="BK61" s="373"/>
      <c r="BL61" s="375">
        <v>3.2199368767181746</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79.316272359656026</v>
      </c>
      <c r="G62" s="373"/>
      <c r="H62" s="370">
        <v>82.763074408146693</v>
      </c>
      <c r="I62" s="373"/>
      <c r="J62" s="370">
        <v>84.001610561294754</v>
      </c>
      <c r="K62" s="373"/>
      <c r="L62" s="370">
        <v>93.949837604501511</v>
      </c>
      <c r="M62" s="373"/>
      <c r="N62" s="370">
        <v>66.481887916244318</v>
      </c>
      <c r="O62" s="373"/>
      <c r="P62" s="370">
        <v>103.53632731814021</v>
      </c>
      <c r="Q62" s="373"/>
      <c r="R62" s="370">
        <v>131.76266964861495</v>
      </c>
      <c r="S62" s="373"/>
      <c r="T62" s="370">
        <v>90.366639421718858</v>
      </c>
      <c r="U62" s="373"/>
      <c r="V62" s="370">
        <v>67.944968278075407</v>
      </c>
      <c r="W62" s="373"/>
      <c r="X62" s="370">
        <v>59.240650016216044</v>
      </c>
      <c r="Y62" s="373"/>
      <c r="Z62" s="370">
        <v>76.45210176877093</v>
      </c>
      <c r="AA62" s="373"/>
      <c r="AB62" s="370">
        <v>46.372201541362273</v>
      </c>
      <c r="AC62" s="373"/>
      <c r="AD62" s="370">
        <v>32.763070212293663</v>
      </c>
      <c r="AE62" s="373"/>
      <c r="AF62" s="370">
        <v>51.582868961773549</v>
      </c>
      <c r="AG62" s="373"/>
      <c r="AH62" s="370">
        <v>48.769031747001975</v>
      </c>
      <c r="AI62" s="373"/>
      <c r="AJ62" s="370">
        <v>38.490466770876758</v>
      </c>
      <c r="AK62" s="373"/>
      <c r="AL62" s="370">
        <v>37.017697261978647</v>
      </c>
      <c r="AM62" s="373"/>
      <c r="AN62" s="370">
        <v>41.088053619046576</v>
      </c>
      <c r="AO62" s="373"/>
      <c r="AP62" s="370">
        <v>17.522872222038004</v>
      </c>
      <c r="AQ62" s="373"/>
      <c r="AR62" s="370">
        <v>16.126366147519356</v>
      </c>
      <c r="AS62" s="373"/>
      <c r="AT62" s="370">
        <v>17.649284070912412</v>
      </c>
      <c r="AU62" s="373"/>
      <c r="AV62" s="370">
        <v>17.498791356789116</v>
      </c>
      <c r="AW62" s="373"/>
      <c r="AX62" s="370">
        <v>17.33273930122462</v>
      </c>
      <c r="AY62" s="373"/>
      <c r="AZ62" s="370">
        <v>16.258521126874722</v>
      </c>
      <c r="BA62" s="373"/>
      <c r="BB62" s="370">
        <v>17.704735420320663</v>
      </c>
      <c r="BC62" s="373"/>
      <c r="BD62" s="370">
        <v>15.774992259662699</v>
      </c>
      <c r="BE62" s="373"/>
      <c r="BF62" s="370">
        <v>16.969027582027209</v>
      </c>
      <c r="BG62" s="373"/>
      <c r="BH62" s="370">
        <v>15.509547223471229</v>
      </c>
      <c r="BI62" s="373"/>
      <c r="BJ62" s="370">
        <v>14.788164691754213</v>
      </c>
      <c r="BK62" s="373"/>
      <c r="BL62" s="371">
        <v>14.429639028260922</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1"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115.8635769857037</v>
      </c>
      <c r="G64" s="373"/>
      <c r="H64" s="370">
        <v>146.96349269055344</v>
      </c>
      <c r="I64" s="373"/>
      <c r="J64" s="370">
        <v>153.40588014494944</v>
      </c>
      <c r="K64" s="373"/>
      <c r="L64" s="370">
        <v>171.77474069901007</v>
      </c>
      <c r="M64" s="373"/>
      <c r="N64" s="370">
        <v>171.91471104556518</v>
      </c>
      <c r="O64" s="373"/>
      <c r="P64" s="370">
        <v>208.2072811062244</v>
      </c>
      <c r="Q64" s="373"/>
      <c r="R64" s="370">
        <v>233.21451513765902</v>
      </c>
      <c r="S64" s="373"/>
      <c r="T64" s="370">
        <v>177.2294040686744</v>
      </c>
      <c r="U64" s="373"/>
      <c r="V64" s="370">
        <v>134.00613271967262</v>
      </c>
      <c r="W64" s="373"/>
      <c r="X64" s="370">
        <v>105.90433149158915</v>
      </c>
      <c r="Y64" s="373"/>
      <c r="Z64" s="370">
        <v>149.69181517409055</v>
      </c>
      <c r="AA64" s="373"/>
      <c r="AB64" s="370">
        <v>93.931541378843974</v>
      </c>
      <c r="AC64" s="373"/>
      <c r="AD64" s="370">
        <v>50.094119029699819</v>
      </c>
      <c r="AE64" s="373"/>
      <c r="AF64" s="370">
        <v>66.698081797716753</v>
      </c>
      <c r="AG64" s="373"/>
      <c r="AH64" s="370">
        <v>41.890886214896312</v>
      </c>
      <c r="AI64" s="373"/>
      <c r="AJ64" s="370">
        <v>52.922587158793199</v>
      </c>
      <c r="AK64" s="373"/>
      <c r="AL64" s="370">
        <v>53.950896235227688</v>
      </c>
      <c r="AM64" s="373"/>
      <c r="AN64" s="370">
        <v>60.583340175600199</v>
      </c>
      <c r="AO64" s="373"/>
      <c r="AP64" s="370">
        <v>56.345845580457627</v>
      </c>
      <c r="AQ64" s="373"/>
      <c r="AR64" s="370">
        <v>92.978956076752027</v>
      </c>
      <c r="AS64" s="373"/>
      <c r="AT64" s="370">
        <v>98.114776664723735</v>
      </c>
      <c r="AU64" s="373"/>
      <c r="AV64" s="370">
        <v>79.455092032317992</v>
      </c>
      <c r="AW64" s="373"/>
      <c r="AX64" s="370">
        <v>75.856201343877686</v>
      </c>
      <c r="AY64" s="373"/>
      <c r="AZ64" s="370">
        <v>61.353211546863818</v>
      </c>
      <c r="BA64" s="373"/>
      <c r="BB64" s="370">
        <v>57.303573372801132</v>
      </c>
      <c r="BC64" s="373"/>
      <c r="BD64" s="370">
        <v>54.292536833637968</v>
      </c>
      <c r="BE64" s="373"/>
      <c r="BF64" s="370">
        <v>61.75481556773795</v>
      </c>
      <c r="BG64" s="373"/>
      <c r="BH64" s="370">
        <v>58.21503218653919</v>
      </c>
      <c r="BI64" s="373"/>
      <c r="BJ64" s="370">
        <v>56.581271822574635</v>
      </c>
      <c r="BK64" s="373"/>
      <c r="BL64" s="371">
        <v>54.966930900072285</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8"/>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28.017665383855881</v>
      </c>
      <c r="G66" s="373"/>
      <c r="H66" s="374">
        <v>31.738974658071051</v>
      </c>
      <c r="I66" s="373"/>
      <c r="J66" s="374">
        <v>37.169320266576079</v>
      </c>
      <c r="K66" s="373"/>
      <c r="L66" s="374">
        <v>40.051629060499941</v>
      </c>
      <c r="M66" s="373"/>
      <c r="N66" s="374">
        <v>33.955327898793435</v>
      </c>
      <c r="O66" s="373"/>
      <c r="P66" s="374">
        <v>42.064132089611391</v>
      </c>
      <c r="Q66" s="373"/>
      <c r="R66" s="374">
        <v>43.230844935922327</v>
      </c>
      <c r="S66" s="373"/>
      <c r="T66" s="374">
        <v>34.567031204401786</v>
      </c>
      <c r="U66" s="373"/>
      <c r="V66" s="374">
        <v>30.022553589589489</v>
      </c>
      <c r="W66" s="373"/>
      <c r="X66" s="374">
        <v>26.252676094490447</v>
      </c>
      <c r="Y66" s="373"/>
      <c r="Z66" s="374">
        <v>31.535227837806705</v>
      </c>
      <c r="AA66" s="373"/>
      <c r="AB66" s="374">
        <v>22.529766060430706</v>
      </c>
      <c r="AC66" s="373"/>
      <c r="AD66" s="374">
        <v>18.549406549426106</v>
      </c>
      <c r="AE66" s="373"/>
      <c r="AF66" s="374">
        <v>17.851057775540532</v>
      </c>
      <c r="AG66" s="373"/>
      <c r="AH66" s="374">
        <v>19.820117625507649</v>
      </c>
      <c r="AI66" s="373"/>
      <c r="AJ66" s="374">
        <v>25.16154368557698</v>
      </c>
      <c r="AK66" s="373"/>
      <c r="AL66" s="374">
        <v>27.072672911327942</v>
      </c>
      <c r="AM66" s="373"/>
      <c r="AN66" s="374">
        <v>29.649408096375129</v>
      </c>
      <c r="AO66" s="373"/>
      <c r="AP66" s="374">
        <v>27.803433564649939</v>
      </c>
      <c r="AQ66" s="373"/>
      <c r="AR66" s="374">
        <v>41.068779200074843</v>
      </c>
      <c r="AS66" s="373"/>
      <c r="AT66" s="374">
        <v>33.340381648524563</v>
      </c>
      <c r="AU66" s="373"/>
      <c r="AV66" s="374">
        <v>32.435692085738744</v>
      </c>
      <c r="AW66" s="373"/>
      <c r="AX66" s="374">
        <v>31.836456514355646</v>
      </c>
      <c r="AY66" s="373"/>
      <c r="AZ66" s="374">
        <v>30.330317460579067</v>
      </c>
      <c r="BA66" s="373"/>
      <c r="BB66" s="374">
        <v>28.550325802164096</v>
      </c>
      <c r="BC66" s="373"/>
      <c r="BD66" s="374">
        <v>26.56855566676025</v>
      </c>
      <c r="BE66" s="373"/>
      <c r="BF66" s="374">
        <v>29.99615534959154</v>
      </c>
      <c r="BG66" s="373"/>
      <c r="BH66" s="374">
        <v>28.221486243439639</v>
      </c>
      <c r="BI66" s="373"/>
      <c r="BJ66" s="374">
        <v>27.571741107804097</v>
      </c>
      <c r="BK66" s="373"/>
      <c r="BL66" s="375">
        <v>27.061858792209353</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20.04935148664072</v>
      </c>
      <c r="G67" s="373"/>
      <c r="H67" s="374">
        <v>25.8642777945756</v>
      </c>
      <c r="I67" s="373"/>
      <c r="J67" s="374">
        <v>22.997777917985289</v>
      </c>
      <c r="K67" s="373"/>
      <c r="L67" s="374">
        <v>23.069613716191899</v>
      </c>
      <c r="M67" s="373"/>
      <c r="N67" s="374">
        <v>23.975588754487379</v>
      </c>
      <c r="O67" s="373"/>
      <c r="P67" s="374">
        <v>25.124497764431947</v>
      </c>
      <c r="Q67" s="373"/>
      <c r="R67" s="374">
        <v>22.915429898132651</v>
      </c>
      <c r="S67" s="373"/>
      <c r="T67" s="374">
        <v>19.626896480579823</v>
      </c>
      <c r="U67" s="373"/>
      <c r="V67" s="374">
        <v>16.799837587688479</v>
      </c>
      <c r="W67" s="373"/>
      <c r="X67" s="374">
        <v>13.804878407215066</v>
      </c>
      <c r="Y67" s="373"/>
      <c r="Z67" s="374">
        <v>12.658386349133723</v>
      </c>
      <c r="AA67" s="373"/>
      <c r="AB67" s="374">
        <v>11.138359053062722</v>
      </c>
      <c r="AC67" s="373"/>
      <c r="AD67" s="374">
        <v>11.039375600513855</v>
      </c>
      <c r="AE67" s="373"/>
      <c r="AF67" s="374">
        <v>11.527463754249526</v>
      </c>
      <c r="AG67" s="373"/>
      <c r="AH67" s="374">
        <v>10.238035362163767</v>
      </c>
      <c r="AI67" s="373"/>
      <c r="AJ67" s="374">
        <v>12.612913302980584</v>
      </c>
      <c r="AK67" s="373"/>
      <c r="AL67" s="374">
        <v>12.324840865634574</v>
      </c>
      <c r="AM67" s="373"/>
      <c r="AN67" s="374">
        <v>13.26529053610183</v>
      </c>
      <c r="AO67" s="373"/>
      <c r="AP67" s="374">
        <v>12.144519841962042</v>
      </c>
      <c r="AQ67" s="373"/>
      <c r="AR67" s="374">
        <v>12.149027987888473</v>
      </c>
      <c r="AS67" s="373"/>
      <c r="AT67" s="374">
        <v>13.845492032703385</v>
      </c>
      <c r="AU67" s="373"/>
      <c r="AV67" s="374">
        <v>13.727776613227789</v>
      </c>
      <c r="AW67" s="373"/>
      <c r="AX67" s="374">
        <v>13.851574110927864</v>
      </c>
      <c r="AY67" s="373"/>
      <c r="AZ67" s="374">
        <v>13.15857550781457</v>
      </c>
      <c r="BA67" s="373"/>
      <c r="BB67" s="374">
        <v>12.180661148810442</v>
      </c>
      <c r="BC67" s="373"/>
      <c r="BD67" s="374">
        <v>12.020302693171676</v>
      </c>
      <c r="BE67" s="373"/>
      <c r="BF67" s="374">
        <v>13.605617147921173</v>
      </c>
      <c r="BG67" s="373"/>
      <c r="BH67" s="374">
        <v>13.198583644423019</v>
      </c>
      <c r="BI67" s="373"/>
      <c r="BJ67" s="374">
        <v>13.010019641610199</v>
      </c>
      <c r="BK67" s="373"/>
      <c r="BL67" s="375">
        <v>11.645452113601509</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22.233743150626402</v>
      </c>
      <c r="G68" s="373"/>
      <c r="H68" s="378">
        <v>17.843620010173847</v>
      </c>
      <c r="I68" s="373"/>
      <c r="J68" s="378">
        <v>16.194082048927775</v>
      </c>
      <c r="K68" s="373"/>
      <c r="L68" s="378">
        <v>15.289509690099445</v>
      </c>
      <c r="M68" s="373"/>
      <c r="N68" s="378">
        <v>13.780849900542357</v>
      </c>
      <c r="O68" s="373"/>
      <c r="P68" s="378">
        <v>16.509030827522398</v>
      </c>
      <c r="Q68" s="373"/>
      <c r="R68" s="378">
        <v>12.174716924866155</v>
      </c>
      <c r="S68" s="373"/>
      <c r="T68" s="378">
        <v>9.7066946917275274</v>
      </c>
      <c r="U68" s="373"/>
      <c r="V68" s="378">
        <v>7.1686845886260846</v>
      </c>
      <c r="W68" s="373"/>
      <c r="X68" s="378">
        <v>6.7308880121251615</v>
      </c>
      <c r="Y68" s="373"/>
      <c r="Z68" s="378">
        <v>5.243277750055265</v>
      </c>
      <c r="AA68" s="373"/>
      <c r="AB68" s="378">
        <v>4.0312020919581952</v>
      </c>
      <c r="AC68" s="373"/>
      <c r="AD68" s="378">
        <v>3.5492733793539299</v>
      </c>
      <c r="AE68" s="373"/>
      <c r="AF68" s="378">
        <v>3.1044795945984465</v>
      </c>
      <c r="AG68" s="373"/>
      <c r="AH68" s="378">
        <v>2.9515220082565792</v>
      </c>
      <c r="AI68" s="373"/>
      <c r="AJ68" s="378">
        <v>3.6687547169277503</v>
      </c>
      <c r="AK68" s="373"/>
      <c r="AL68" s="378">
        <v>3.5906105874267209</v>
      </c>
      <c r="AM68" s="373"/>
      <c r="AN68" s="378">
        <v>3.7111945359203657</v>
      </c>
      <c r="AO68" s="373"/>
      <c r="AP68" s="378">
        <v>3.0444610084616275</v>
      </c>
      <c r="AQ68" s="373"/>
      <c r="AR68" s="378">
        <v>3.0507473203185653</v>
      </c>
      <c r="AS68" s="373"/>
      <c r="AT68" s="378">
        <v>3.0796400291446986</v>
      </c>
      <c r="AU68" s="373"/>
      <c r="AV68" s="378">
        <v>3.022823211137498</v>
      </c>
      <c r="AW68" s="373"/>
      <c r="AX68" s="378">
        <v>2.9293722512079841</v>
      </c>
      <c r="AY68" s="373"/>
      <c r="AZ68" s="378">
        <v>2.661744523901397</v>
      </c>
      <c r="BA68" s="373"/>
      <c r="BB68" s="378">
        <v>2.7808708010092014</v>
      </c>
      <c r="BC68" s="373"/>
      <c r="BD68" s="378">
        <v>2.7089230135680831</v>
      </c>
      <c r="BE68" s="373"/>
      <c r="BF68" s="378">
        <v>2.7332388543606752</v>
      </c>
      <c r="BG68" s="373"/>
      <c r="BH68" s="378">
        <v>2.4487848033756894</v>
      </c>
      <c r="BI68" s="373"/>
      <c r="BJ68" s="378">
        <v>2.5168321953162947</v>
      </c>
      <c r="BK68" s="373"/>
      <c r="BL68" s="379">
        <v>2.5158205377394331</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8"/>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6.4783489784669381</v>
      </c>
      <c r="G70" s="373"/>
      <c r="H70" s="374">
        <v>6.5783420605401677</v>
      </c>
      <c r="I70" s="373"/>
      <c r="J70" s="374">
        <v>6.7314218512064725</v>
      </c>
      <c r="K70" s="373"/>
      <c r="L70" s="374">
        <v>7.6142322640616866</v>
      </c>
      <c r="M70" s="373"/>
      <c r="N70" s="374">
        <v>8.4808635179862559</v>
      </c>
      <c r="O70" s="373"/>
      <c r="P70" s="374">
        <v>9.475739288106821</v>
      </c>
      <c r="Q70" s="373"/>
      <c r="R70" s="374">
        <v>8.092405975984553</v>
      </c>
      <c r="S70" s="373"/>
      <c r="T70" s="374">
        <v>6.951135440087528</v>
      </c>
      <c r="U70" s="373"/>
      <c r="V70" s="374">
        <v>6.4253380599970802</v>
      </c>
      <c r="W70" s="373"/>
      <c r="X70" s="374">
        <v>5.6923866546682147</v>
      </c>
      <c r="Y70" s="373"/>
      <c r="Z70" s="374">
        <v>5.2651175110232602</v>
      </c>
      <c r="AA70" s="373"/>
      <c r="AB70" s="374">
        <v>4.6117221149511245</v>
      </c>
      <c r="AC70" s="373"/>
      <c r="AD70" s="374">
        <v>4.6194868918361909</v>
      </c>
      <c r="AE70" s="373"/>
      <c r="AF70" s="374">
        <v>17.110245850122919</v>
      </c>
      <c r="AG70" s="373"/>
      <c r="AH70" s="374">
        <v>4.6536465915803564</v>
      </c>
      <c r="AI70" s="373"/>
      <c r="AJ70" s="374">
        <v>6.179207990966554</v>
      </c>
      <c r="AK70" s="373"/>
      <c r="AL70" s="374">
        <v>5.9528281936230085</v>
      </c>
      <c r="AM70" s="373"/>
      <c r="AN70" s="374">
        <v>7.9409786592854994</v>
      </c>
      <c r="AO70" s="373"/>
      <c r="AP70" s="374">
        <v>7.5137399276481345</v>
      </c>
      <c r="AQ70" s="373"/>
      <c r="AR70" s="374">
        <v>7.7943161640684773</v>
      </c>
      <c r="AS70" s="373"/>
      <c r="AT70" s="374">
        <v>9.0342741294141291</v>
      </c>
      <c r="AU70" s="373"/>
      <c r="AV70" s="374">
        <v>8.8913643903499473</v>
      </c>
      <c r="AW70" s="373"/>
      <c r="AX70" s="374">
        <v>9.0307499772731532</v>
      </c>
      <c r="AY70" s="373"/>
      <c r="AZ70" s="374">
        <v>8.7800081691821088</v>
      </c>
      <c r="BA70" s="373"/>
      <c r="BB70" s="374">
        <v>8.4072494517275054</v>
      </c>
      <c r="BC70" s="373"/>
      <c r="BD70" s="374">
        <v>7.971075278800817</v>
      </c>
      <c r="BE70" s="373"/>
      <c r="BF70" s="374">
        <v>8.6175607431096779</v>
      </c>
      <c r="BG70" s="373"/>
      <c r="BH70" s="374">
        <v>8.0149672749764083</v>
      </c>
      <c r="BI70" s="373"/>
      <c r="BJ70" s="374">
        <v>7.8188185597445097</v>
      </c>
      <c r="BK70" s="373"/>
      <c r="BL70" s="375">
        <v>7.5940616194849486</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39.084467986113751</v>
      </c>
      <c r="G71" s="373"/>
      <c r="H71" s="374">
        <v>64.938278167192763</v>
      </c>
      <c r="I71" s="373"/>
      <c r="J71" s="374">
        <v>70.313278060253836</v>
      </c>
      <c r="K71" s="373"/>
      <c r="L71" s="374">
        <v>85.749755968157103</v>
      </c>
      <c r="M71" s="373"/>
      <c r="N71" s="374">
        <v>91.722080973755752</v>
      </c>
      <c r="O71" s="373"/>
      <c r="P71" s="374">
        <v>115.03388113655186</v>
      </c>
      <c r="Q71" s="373"/>
      <c r="R71" s="374">
        <v>146.80111740275333</v>
      </c>
      <c r="S71" s="373"/>
      <c r="T71" s="374">
        <v>106.37764625187774</v>
      </c>
      <c r="U71" s="373"/>
      <c r="V71" s="374">
        <v>73.58971889377149</v>
      </c>
      <c r="W71" s="373"/>
      <c r="X71" s="374">
        <v>53.423502323090261</v>
      </c>
      <c r="Y71" s="373"/>
      <c r="Z71" s="374">
        <v>94.989805726071609</v>
      </c>
      <c r="AA71" s="373"/>
      <c r="AB71" s="374">
        <v>51.620492058441222</v>
      </c>
      <c r="AC71" s="373"/>
      <c r="AD71" s="374">
        <v>12.336576608569739</v>
      </c>
      <c r="AE71" s="373"/>
      <c r="AF71" s="374">
        <v>17.104834823205341</v>
      </c>
      <c r="AG71" s="373"/>
      <c r="AH71" s="374">
        <v>4.2275646273879603</v>
      </c>
      <c r="AI71" s="373"/>
      <c r="AJ71" s="374">
        <v>5.3001674623413324</v>
      </c>
      <c r="AK71" s="373"/>
      <c r="AL71" s="374">
        <v>5.0099436772154444</v>
      </c>
      <c r="AM71" s="373"/>
      <c r="AN71" s="374">
        <v>6.0164683479173782</v>
      </c>
      <c r="AO71" s="373"/>
      <c r="AP71" s="374">
        <v>5.8396912377358872</v>
      </c>
      <c r="AQ71" s="373"/>
      <c r="AR71" s="374">
        <v>28.91608540440167</v>
      </c>
      <c r="AS71" s="373"/>
      <c r="AT71" s="374">
        <v>38.814988824936954</v>
      </c>
      <c r="AU71" s="373"/>
      <c r="AV71" s="374">
        <v>21.377435731864018</v>
      </c>
      <c r="AW71" s="373"/>
      <c r="AX71" s="374">
        <v>18.208048490113036</v>
      </c>
      <c r="AY71" s="373"/>
      <c r="AZ71" s="374">
        <v>6.4225658853866809</v>
      </c>
      <c r="BA71" s="373"/>
      <c r="BB71" s="374">
        <v>5.384466169089885</v>
      </c>
      <c r="BC71" s="373"/>
      <c r="BD71" s="374">
        <v>5.0236801813371414</v>
      </c>
      <c r="BE71" s="373"/>
      <c r="BF71" s="374">
        <v>6.8022434727548777</v>
      </c>
      <c r="BG71" s="373"/>
      <c r="BH71" s="374">
        <v>6.3312102203244329</v>
      </c>
      <c r="BI71" s="373"/>
      <c r="BJ71" s="374">
        <v>5.6638603180995251</v>
      </c>
      <c r="BK71" s="373"/>
      <c r="BL71" s="375">
        <v>6.1497378370370361</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48.795040315184835</v>
      </c>
      <c r="G72" s="373"/>
      <c r="H72" s="370">
        <v>49.163219400995345</v>
      </c>
      <c r="I72" s="373"/>
      <c r="J72" s="370">
        <v>52.310020867915611</v>
      </c>
      <c r="K72" s="373"/>
      <c r="L72" s="370">
        <v>57.82925653532763</v>
      </c>
      <c r="M72" s="373"/>
      <c r="N72" s="370">
        <v>50.756136530683747</v>
      </c>
      <c r="O72" s="373"/>
      <c r="P72" s="370">
        <v>74.229699105132354</v>
      </c>
      <c r="Q72" s="373"/>
      <c r="R72" s="370">
        <v>66.009221218910781</v>
      </c>
      <c r="S72" s="373"/>
      <c r="T72" s="370">
        <v>51.450227378094183</v>
      </c>
      <c r="U72" s="373"/>
      <c r="V72" s="370">
        <v>42.686483843445487</v>
      </c>
      <c r="W72" s="373"/>
      <c r="X72" s="370">
        <v>36.973069634900035</v>
      </c>
      <c r="Y72" s="373"/>
      <c r="Z72" s="370">
        <v>34.60426069881423</v>
      </c>
      <c r="AA72" s="373"/>
      <c r="AB72" s="370">
        <v>29.40270381609448</v>
      </c>
      <c r="AC72" s="373"/>
      <c r="AD72" s="370">
        <v>28.567449848951526</v>
      </c>
      <c r="AE72" s="373"/>
      <c r="AF72" s="370">
        <v>41.431791905521109</v>
      </c>
      <c r="AG72" s="373"/>
      <c r="AH72" s="370">
        <v>29.287199229550986</v>
      </c>
      <c r="AI72" s="373"/>
      <c r="AJ72" s="370">
        <v>36.204959286771327</v>
      </c>
      <c r="AK72" s="373"/>
      <c r="AL72" s="370">
        <v>36.08024327992824</v>
      </c>
      <c r="AM72" s="373"/>
      <c r="AN72" s="370">
        <v>41.848223448265379</v>
      </c>
      <c r="AO72" s="373"/>
      <c r="AP72" s="370">
        <v>43.667644412370748</v>
      </c>
      <c r="AQ72" s="373"/>
      <c r="AR72" s="370">
        <v>46.20720441036201</v>
      </c>
      <c r="AS72" s="373"/>
      <c r="AT72" s="370">
        <v>65.53795544154552</v>
      </c>
      <c r="AU72" s="373"/>
      <c r="AV72" s="370">
        <v>58.811078022967138</v>
      </c>
      <c r="AW72" s="373"/>
      <c r="AX72" s="370">
        <v>59.871896839900941</v>
      </c>
      <c r="AY72" s="373"/>
      <c r="AZ72" s="370">
        <v>60.364138871498689</v>
      </c>
      <c r="BA72" s="373"/>
      <c r="BB72" s="370">
        <v>64.360544272021158</v>
      </c>
      <c r="BC72" s="373"/>
      <c r="BD72" s="370">
        <v>60.223279028268223</v>
      </c>
      <c r="BE72" s="373"/>
      <c r="BF72" s="370">
        <v>60.358877836196754</v>
      </c>
      <c r="BG72" s="373"/>
      <c r="BH72" s="370">
        <v>57.276930666299222</v>
      </c>
      <c r="BI72" s="373"/>
      <c r="BJ72" s="370">
        <v>57.589427439725767</v>
      </c>
      <c r="BK72" s="373"/>
      <c r="BL72" s="371">
        <v>57.174798804733484</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5.0530296678490227</v>
      </c>
      <c r="G73" s="373"/>
      <c r="H73" s="374">
        <v>4.3718131936984852</v>
      </c>
      <c r="I73" s="373"/>
      <c r="J73" s="374">
        <v>4.5402864853322571</v>
      </c>
      <c r="K73" s="373"/>
      <c r="L73" s="374">
        <v>4.6586363697293569</v>
      </c>
      <c r="M73" s="373"/>
      <c r="N73" s="374">
        <v>4.0402866401814199</v>
      </c>
      <c r="O73" s="373"/>
      <c r="P73" s="374">
        <v>5.3894142305282795</v>
      </c>
      <c r="Q73" s="373"/>
      <c r="R73" s="374">
        <v>5.2233332821168741</v>
      </c>
      <c r="S73" s="373"/>
      <c r="T73" s="374">
        <v>4.046044809260418</v>
      </c>
      <c r="U73" s="373"/>
      <c r="V73" s="374">
        <v>4.068110706823755</v>
      </c>
      <c r="W73" s="373"/>
      <c r="X73" s="374">
        <v>3.3556461165975779</v>
      </c>
      <c r="Y73" s="373"/>
      <c r="Z73" s="374">
        <v>3.5204897740492931</v>
      </c>
      <c r="AA73" s="373"/>
      <c r="AB73" s="374">
        <v>2.6892361722072118</v>
      </c>
      <c r="AC73" s="373"/>
      <c r="AD73" s="374">
        <v>2.4298045297384796</v>
      </c>
      <c r="AE73" s="373"/>
      <c r="AF73" s="374">
        <v>13.446374171980718</v>
      </c>
      <c r="AG73" s="373"/>
      <c r="AH73" s="374">
        <v>3.1095761306236884</v>
      </c>
      <c r="AI73" s="373"/>
      <c r="AJ73" s="374">
        <v>4.0395357680231623</v>
      </c>
      <c r="AK73" s="373"/>
      <c r="AL73" s="374">
        <v>3.0230774687501829</v>
      </c>
      <c r="AM73" s="373"/>
      <c r="AN73" s="374">
        <v>3.8205538980739919</v>
      </c>
      <c r="AO73" s="373"/>
      <c r="AP73" s="374">
        <v>5.5695907333634906</v>
      </c>
      <c r="AQ73" s="373"/>
      <c r="AR73" s="374">
        <v>6.3886394804648639</v>
      </c>
      <c r="AS73" s="373"/>
      <c r="AT73" s="374">
        <v>8.5793997796093748</v>
      </c>
      <c r="AU73" s="373"/>
      <c r="AV73" s="374">
        <v>10.793792384588125</v>
      </c>
      <c r="AW73" s="373"/>
      <c r="AX73" s="374">
        <v>12.78992685030183</v>
      </c>
      <c r="AY73" s="373"/>
      <c r="AZ73" s="374">
        <v>14.979530339017893</v>
      </c>
      <c r="BA73" s="373"/>
      <c r="BB73" s="374">
        <v>20.346345229869595</v>
      </c>
      <c r="BC73" s="373"/>
      <c r="BD73" s="374">
        <v>18.49674118466633</v>
      </c>
      <c r="BE73" s="373"/>
      <c r="BF73" s="374">
        <v>16.29723858351371</v>
      </c>
      <c r="BG73" s="373"/>
      <c r="BH73" s="374">
        <v>16.711691374783655</v>
      </c>
      <c r="BI73" s="373"/>
      <c r="BJ73" s="374">
        <v>16.940386563679258</v>
      </c>
      <c r="BK73" s="373"/>
      <c r="BL73" s="375">
        <v>16.328229889454168</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4.3465078386258149</v>
      </c>
      <c r="G74" s="373"/>
      <c r="H74" s="374">
        <v>4.0035930277540137</v>
      </c>
      <c r="I74" s="373"/>
      <c r="J74" s="374">
        <v>4.0529325042808804</v>
      </c>
      <c r="K74" s="373"/>
      <c r="L74" s="374">
        <v>3.9638344984517184</v>
      </c>
      <c r="M74" s="373"/>
      <c r="N74" s="374">
        <v>3.9574528488588898</v>
      </c>
      <c r="O74" s="373"/>
      <c r="P74" s="374">
        <v>4.6529307210742923</v>
      </c>
      <c r="Q74" s="373"/>
      <c r="R74" s="374">
        <v>3.7896824523111587</v>
      </c>
      <c r="S74" s="373"/>
      <c r="T74" s="374">
        <v>3.3480305541832656</v>
      </c>
      <c r="U74" s="373"/>
      <c r="V74" s="374">
        <v>3.3502693956940059</v>
      </c>
      <c r="W74" s="373"/>
      <c r="X74" s="374">
        <v>3.4913786998696699</v>
      </c>
      <c r="Y74" s="373"/>
      <c r="Z74" s="374">
        <v>3.7725740046590368</v>
      </c>
      <c r="AA74" s="373"/>
      <c r="AB74" s="374">
        <v>3.6548472764155164</v>
      </c>
      <c r="AC74" s="373"/>
      <c r="AD74" s="374">
        <v>4.6164599206594916</v>
      </c>
      <c r="AE74" s="373"/>
      <c r="AF74" s="374">
        <v>5.7570331239780934</v>
      </c>
      <c r="AG74" s="373"/>
      <c r="AH74" s="374">
        <v>4.6761783216146178</v>
      </c>
      <c r="AI74" s="373"/>
      <c r="AJ74" s="374">
        <v>6.2346265375015291</v>
      </c>
      <c r="AK74" s="373"/>
      <c r="AL74" s="374">
        <v>7.6205436009976442</v>
      </c>
      <c r="AM74" s="373"/>
      <c r="AN74" s="374">
        <v>8.7045070737091077</v>
      </c>
      <c r="AO74" s="373"/>
      <c r="AP74" s="374">
        <v>7.1608977762029546</v>
      </c>
      <c r="AQ74" s="373"/>
      <c r="AR74" s="374">
        <v>7.2459008683626038</v>
      </c>
      <c r="AS74" s="373"/>
      <c r="AT74" s="374">
        <v>8.7964612509248852</v>
      </c>
      <c r="AU74" s="373"/>
      <c r="AV74" s="374">
        <v>8.7063383455725827</v>
      </c>
      <c r="AW74" s="373"/>
      <c r="AX74" s="374">
        <v>7.7052638196516776</v>
      </c>
      <c r="AY74" s="373"/>
      <c r="AZ74" s="374">
        <v>6.9578277514259836</v>
      </c>
      <c r="BA74" s="373"/>
      <c r="BB74" s="374">
        <v>6.6595679826387446</v>
      </c>
      <c r="BC74" s="373"/>
      <c r="BD74" s="374">
        <v>6.4981273082739195</v>
      </c>
      <c r="BE74" s="373"/>
      <c r="BF74" s="374">
        <v>6.061424349135959</v>
      </c>
      <c r="BG74" s="373"/>
      <c r="BH74" s="374">
        <v>4.9346365481644474</v>
      </c>
      <c r="BI74" s="373"/>
      <c r="BJ74" s="374">
        <v>4.7778853500627374</v>
      </c>
      <c r="BK74" s="373"/>
      <c r="BL74" s="375">
        <v>5.0216998349798647</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3.9734384260471258</v>
      </c>
      <c r="G75" s="373"/>
      <c r="H75" s="374">
        <v>3.3347229354433727</v>
      </c>
      <c r="I75" s="373"/>
      <c r="J75" s="374">
        <v>3.8866170207398687</v>
      </c>
      <c r="K75" s="373"/>
      <c r="L75" s="374">
        <v>4.5227571345883044</v>
      </c>
      <c r="M75" s="373"/>
      <c r="N75" s="374">
        <v>4.1550129039956403</v>
      </c>
      <c r="O75" s="373"/>
      <c r="P75" s="374">
        <v>3.6388997329462973</v>
      </c>
      <c r="Q75" s="373"/>
      <c r="R75" s="374">
        <v>3.2279303467972014</v>
      </c>
      <c r="S75" s="373"/>
      <c r="T75" s="374">
        <v>2.5585851170881906</v>
      </c>
      <c r="U75" s="373"/>
      <c r="V75" s="374">
        <v>2.4382527771878144</v>
      </c>
      <c r="W75" s="373"/>
      <c r="X75" s="374">
        <v>2.109335545298987</v>
      </c>
      <c r="Y75" s="373"/>
      <c r="Z75" s="374">
        <v>1.7686781298066456</v>
      </c>
      <c r="AA75" s="373"/>
      <c r="AB75" s="374">
        <v>1.2260607167224389</v>
      </c>
      <c r="AC75" s="373"/>
      <c r="AD75" s="374">
        <v>1.3524760037166217</v>
      </c>
      <c r="AE75" s="373"/>
      <c r="AF75" s="374">
        <v>1.2797912769113446</v>
      </c>
      <c r="AG75" s="373"/>
      <c r="AH75" s="374">
        <v>1.2494884643119799</v>
      </c>
      <c r="AI75" s="373"/>
      <c r="AJ75" s="374">
        <v>1.5183708819413468</v>
      </c>
      <c r="AK75" s="373"/>
      <c r="AL75" s="374">
        <v>1.627619873909786</v>
      </c>
      <c r="AM75" s="373"/>
      <c r="AN75" s="374">
        <v>1.7729126103962594</v>
      </c>
      <c r="AO75" s="373"/>
      <c r="AP75" s="374">
        <v>1.3785997507192058</v>
      </c>
      <c r="AQ75" s="373"/>
      <c r="AR75" s="374">
        <v>1.4670269397190363</v>
      </c>
      <c r="AS75" s="373"/>
      <c r="AT75" s="374">
        <v>1.7956364471352491</v>
      </c>
      <c r="AU75" s="373"/>
      <c r="AV75" s="374">
        <v>1.8898886249008739</v>
      </c>
      <c r="AW75" s="373"/>
      <c r="AX75" s="374">
        <v>1.822633851040026</v>
      </c>
      <c r="AY75" s="373"/>
      <c r="AZ75" s="374">
        <v>1.7453911883693412</v>
      </c>
      <c r="BA75" s="373"/>
      <c r="BB75" s="374">
        <v>1.7539645930109629</v>
      </c>
      <c r="BC75" s="373"/>
      <c r="BD75" s="374">
        <v>1.3922317590614275</v>
      </c>
      <c r="BE75" s="373"/>
      <c r="BF75" s="374">
        <v>1.2236293728137722</v>
      </c>
      <c r="BG75" s="373"/>
      <c r="BH75" s="374">
        <v>1.13822100104998</v>
      </c>
      <c r="BI75" s="373"/>
      <c r="BJ75" s="374">
        <v>1.1033979018758349</v>
      </c>
      <c r="BK75" s="373"/>
      <c r="BL75" s="375">
        <v>1.1401884692948177</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35.422064382662874</v>
      </c>
      <c r="G76" s="373"/>
      <c r="H76" s="374">
        <v>37.453090244099471</v>
      </c>
      <c r="I76" s="373"/>
      <c r="J76" s="374">
        <v>39.8301848575626</v>
      </c>
      <c r="K76" s="373"/>
      <c r="L76" s="374">
        <v>44.684028532558251</v>
      </c>
      <c r="M76" s="373"/>
      <c r="N76" s="374">
        <v>38.603384137647801</v>
      </c>
      <c r="O76" s="373"/>
      <c r="P76" s="374">
        <v>60.548454420583482</v>
      </c>
      <c r="Q76" s="373"/>
      <c r="R76" s="374">
        <v>53.768275137685542</v>
      </c>
      <c r="S76" s="373"/>
      <c r="T76" s="374">
        <v>41.497566897562308</v>
      </c>
      <c r="U76" s="373"/>
      <c r="V76" s="374">
        <v>32.829850963739908</v>
      </c>
      <c r="W76" s="373"/>
      <c r="X76" s="374">
        <v>28.016709273133802</v>
      </c>
      <c r="Y76" s="373"/>
      <c r="Z76" s="374">
        <v>25.542518790299258</v>
      </c>
      <c r="AA76" s="373"/>
      <c r="AB76" s="374">
        <v>21.832559650749314</v>
      </c>
      <c r="AC76" s="373"/>
      <c r="AD76" s="374">
        <v>20.168709394836934</v>
      </c>
      <c r="AE76" s="373"/>
      <c r="AF76" s="374">
        <v>20.948593332650958</v>
      </c>
      <c r="AG76" s="373"/>
      <c r="AH76" s="374">
        <v>20.251956313000697</v>
      </c>
      <c r="AI76" s="373"/>
      <c r="AJ76" s="374">
        <v>24.412426099305293</v>
      </c>
      <c r="AK76" s="373"/>
      <c r="AL76" s="374">
        <v>23.809002336270627</v>
      </c>
      <c r="AM76" s="373"/>
      <c r="AN76" s="374">
        <v>27.55024986608602</v>
      </c>
      <c r="AO76" s="373"/>
      <c r="AP76" s="374">
        <v>29.558556152085096</v>
      </c>
      <c r="AQ76" s="373"/>
      <c r="AR76" s="374">
        <v>31.105637121815509</v>
      </c>
      <c r="AS76" s="373"/>
      <c r="AT76" s="374">
        <v>46.366457963876016</v>
      </c>
      <c r="AU76" s="373"/>
      <c r="AV76" s="374">
        <v>37.421058667905562</v>
      </c>
      <c r="AW76" s="373"/>
      <c r="AX76" s="374">
        <v>37.554072318907409</v>
      </c>
      <c r="AY76" s="373"/>
      <c r="AZ76" s="374">
        <v>36.68138959268547</v>
      </c>
      <c r="BA76" s="373"/>
      <c r="BB76" s="374">
        <v>35.600666466501856</v>
      </c>
      <c r="BC76" s="373"/>
      <c r="BD76" s="374">
        <v>33.836178776266543</v>
      </c>
      <c r="BE76" s="373"/>
      <c r="BF76" s="374">
        <v>36.776585530733314</v>
      </c>
      <c r="BG76" s="373"/>
      <c r="BH76" s="374">
        <v>34.492381742301141</v>
      </c>
      <c r="BI76" s="373"/>
      <c r="BJ76" s="374">
        <v>34.767757624107936</v>
      </c>
      <c r="BK76" s="373"/>
      <c r="BL76" s="375">
        <v>34.68468061100463</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143.52635947157231</v>
      </c>
      <c r="G77" s="373"/>
      <c r="H77" s="370">
        <v>137.9882690681184</v>
      </c>
      <c r="I77" s="373"/>
      <c r="J77" s="370">
        <v>143.41851476521305</v>
      </c>
      <c r="K77" s="373"/>
      <c r="L77" s="370">
        <v>138.94964221068125</v>
      </c>
      <c r="M77" s="373"/>
      <c r="N77" s="370">
        <v>136.83367612783766</v>
      </c>
      <c r="O77" s="373"/>
      <c r="P77" s="370">
        <v>151.86000860262362</v>
      </c>
      <c r="Q77" s="373"/>
      <c r="R77" s="370">
        <v>131.19016905527715</v>
      </c>
      <c r="S77" s="373"/>
      <c r="T77" s="370">
        <v>109.9281725897183</v>
      </c>
      <c r="U77" s="373"/>
      <c r="V77" s="370">
        <v>99.507268564712675</v>
      </c>
      <c r="W77" s="373"/>
      <c r="X77" s="370">
        <v>83.252512290196947</v>
      </c>
      <c r="Y77" s="373"/>
      <c r="Z77" s="370">
        <v>73.982136139612351</v>
      </c>
      <c r="AA77" s="373"/>
      <c r="AB77" s="370">
        <v>62.700874783754493</v>
      </c>
      <c r="AC77" s="373"/>
      <c r="AD77" s="370">
        <v>60.697697376108451</v>
      </c>
      <c r="AE77" s="373"/>
      <c r="AF77" s="370">
        <v>59.506049119779263</v>
      </c>
      <c r="AG77" s="373"/>
      <c r="AH77" s="370">
        <v>61.05450074355884</v>
      </c>
      <c r="AI77" s="373"/>
      <c r="AJ77" s="370">
        <v>80.786677880198667</v>
      </c>
      <c r="AK77" s="373"/>
      <c r="AL77" s="370">
        <v>74.101404797406587</v>
      </c>
      <c r="AM77" s="373"/>
      <c r="AN77" s="370">
        <v>77.418428890155653</v>
      </c>
      <c r="AO77" s="373"/>
      <c r="AP77" s="370">
        <v>51.46071983092147</v>
      </c>
      <c r="AQ77" s="373"/>
      <c r="AR77" s="370">
        <v>53.240611947347745</v>
      </c>
      <c r="AS77" s="373"/>
      <c r="AT77" s="370">
        <v>52.619946159620241</v>
      </c>
      <c r="AU77" s="373"/>
      <c r="AV77" s="370">
        <v>51.755992158703457</v>
      </c>
      <c r="AW77" s="373"/>
      <c r="AX77" s="370">
        <v>51.338842417180743</v>
      </c>
      <c r="AY77" s="373"/>
      <c r="AZ77" s="370">
        <v>47.608569942706865</v>
      </c>
      <c r="BA77" s="373"/>
      <c r="BB77" s="370">
        <v>54.092367743575451</v>
      </c>
      <c r="BC77" s="373"/>
      <c r="BD77" s="370">
        <v>53.144734613708891</v>
      </c>
      <c r="BE77" s="373"/>
      <c r="BF77" s="370">
        <v>51.292977280880692</v>
      </c>
      <c r="BG77" s="373"/>
      <c r="BH77" s="370">
        <v>45.314742858007449</v>
      </c>
      <c r="BI77" s="373"/>
      <c r="BJ77" s="370">
        <v>43.089798152523208</v>
      </c>
      <c r="BK77" s="373"/>
      <c r="BL77" s="371">
        <v>41.632378233183395</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183.23445035314319</v>
      </c>
      <c r="G78" s="373"/>
      <c r="H78" s="370">
        <v>162.01798453637161</v>
      </c>
      <c r="I78" s="373"/>
      <c r="J78" s="370">
        <v>163.12762748596296</v>
      </c>
      <c r="K78" s="373"/>
      <c r="L78" s="370">
        <v>158.91292642075638</v>
      </c>
      <c r="M78" s="373"/>
      <c r="N78" s="370">
        <v>158.62303858121251</v>
      </c>
      <c r="O78" s="373"/>
      <c r="P78" s="370">
        <v>185.34762697068064</v>
      </c>
      <c r="Q78" s="373"/>
      <c r="R78" s="370">
        <v>154.15407986751967</v>
      </c>
      <c r="S78" s="373"/>
      <c r="T78" s="370">
        <v>126.82390647009883</v>
      </c>
      <c r="U78" s="373"/>
      <c r="V78" s="370">
        <v>111.99768034477009</v>
      </c>
      <c r="W78" s="373"/>
      <c r="X78" s="370">
        <v>89.078662105474578</v>
      </c>
      <c r="Y78" s="373"/>
      <c r="Z78" s="370">
        <v>67.038291534022932</v>
      </c>
      <c r="AA78" s="373"/>
      <c r="AB78" s="370">
        <v>55.785312845228574</v>
      </c>
      <c r="AC78" s="373"/>
      <c r="AD78" s="370">
        <v>54.080098624069663</v>
      </c>
      <c r="AE78" s="373"/>
      <c r="AF78" s="370">
        <v>54.779879108692974</v>
      </c>
      <c r="AG78" s="373"/>
      <c r="AH78" s="370">
        <v>53.51383689770006</v>
      </c>
      <c r="AI78" s="373"/>
      <c r="AJ78" s="370">
        <v>64.761528620255916</v>
      </c>
      <c r="AK78" s="373"/>
      <c r="AL78" s="370">
        <v>63.628884237526776</v>
      </c>
      <c r="AM78" s="373"/>
      <c r="AN78" s="370">
        <v>67.220521943300056</v>
      </c>
      <c r="AO78" s="373"/>
      <c r="AP78" s="370">
        <v>56.297895218275336</v>
      </c>
      <c r="AQ78" s="373"/>
      <c r="AR78" s="370">
        <v>57.656273614245535</v>
      </c>
      <c r="AS78" s="373"/>
      <c r="AT78" s="370">
        <v>56.878773003140672</v>
      </c>
      <c r="AU78" s="373"/>
      <c r="AV78" s="370">
        <v>55.583639934276484</v>
      </c>
      <c r="AW78" s="373"/>
      <c r="AX78" s="370">
        <v>55.275830659730616</v>
      </c>
      <c r="AY78" s="373"/>
      <c r="AZ78" s="370">
        <v>51.641192843619038</v>
      </c>
      <c r="BA78" s="373"/>
      <c r="BB78" s="370">
        <v>53.096582932366282</v>
      </c>
      <c r="BC78" s="373"/>
      <c r="BD78" s="370">
        <v>52.508883616643416</v>
      </c>
      <c r="BE78" s="373"/>
      <c r="BF78" s="370">
        <v>51.948492260023947</v>
      </c>
      <c r="BG78" s="373"/>
      <c r="BH78" s="370">
        <v>45.833865849967211</v>
      </c>
      <c r="BI78" s="373"/>
      <c r="BJ78" s="370">
        <v>44.439792140766492</v>
      </c>
      <c r="BK78" s="373"/>
      <c r="BL78" s="371">
        <v>46.49149555351152</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136.59368263880205</v>
      </c>
      <c r="G79" s="373"/>
      <c r="H79" s="370">
        <v>133.93015163997327</v>
      </c>
      <c r="I79" s="373"/>
      <c r="J79" s="370">
        <v>131.19511069841371</v>
      </c>
      <c r="K79" s="373"/>
      <c r="L79" s="370">
        <v>127.56732578516963</v>
      </c>
      <c r="M79" s="373"/>
      <c r="N79" s="370">
        <v>128.10205221765096</v>
      </c>
      <c r="O79" s="373"/>
      <c r="P79" s="370">
        <v>150.42729657708651</v>
      </c>
      <c r="Q79" s="373"/>
      <c r="R79" s="370">
        <v>129.13079692219742</v>
      </c>
      <c r="S79" s="373"/>
      <c r="T79" s="370">
        <v>106.611984493267</v>
      </c>
      <c r="U79" s="373"/>
      <c r="V79" s="370">
        <v>91.895066615549112</v>
      </c>
      <c r="W79" s="373"/>
      <c r="X79" s="370">
        <v>71.616625873497142</v>
      </c>
      <c r="Y79" s="373"/>
      <c r="Z79" s="370">
        <v>53.880824011909304</v>
      </c>
      <c r="AA79" s="373"/>
      <c r="AB79" s="370">
        <v>44.800905495427934</v>
      </c>
      <c r="AC79" s="373"/>
      <c r="AD79" s="370">
        <v>47.020037029516899</v>
      </c>
      <c r="AE79" s="373"/>
      <c r="AF79" s="370">
        <v>46.623797170564416</v>
      </c>
      <c r="AG79" s="373"/>
      <c r="AH79" s="370">
        <v>43.255533652099132</v>
      </c>
      <c r="AI79" s="373"/>
      <c r="AJ79" s="370">
        <v>53.523871588981528</v>
      </c>
      <c r="AK79" s="373"/>
      <c r="AL79" s="370">
        <v>51.212554135259914</v>
      </c>
      <c r="AM79" s="373"/>
      <c r="AN79" s="370">
        <v>54.0517958512308</v>
      </c>
      <c r="AO79" s="373"/>
      <c r="AP79" s="370">
        <v>43.605715772632614</v>
      </c>
      <c r="AQ79" s="373"/>
      <c r="AR79" s="370">
        <v>45.814772497267278</v>
      </c>
      <c r="AS79" s="373"/>
      <c r="AT79" s="370">
        <v>45.861313054735234</v>
      </c>
      <c r="AU79" s="373"/>
      <c r="AV79" s="370">
        <v>45.683804531376467</v>
      </c>
      <c r="AW79" s="373"/>
      <c r="AX79" s="370">
        <v>45.962886787570653</v>
      </c>
      <c r="AY79" s="373"/>
      <c r="AZ79" s="370">
        <v>42.462444488452874</v>
      </c>
      <c r="BA79" s="373"/>
      <c r="BB79" s="370">
        <v>44.140963444128467</v>
      </c>
      <c r="BC79" s="373"/>
      <c r="BD79" s="370">
        <v>44.02076408552746</v>
      </c>
      <c r="BE79" s="373"/>
      <c r="BF79" s="370">
        <v>43.637186519435836</v>
      </c>
      <c r="BG79" s="373"/>
      <c r="BH79" s="370">
        <v>38.946320479811163</v>
      </c>
      <c r="BI79" s="373"/>
      <c r="BJ79" s="370">
        <v>37.848637476576172</v>
      </c>
      <c r="BK79" s="373"/>
      <c r="BL79" s="371">
        <v>40.565467505396825</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102.30419790983896</v>
      </c>
      <c r="G80" s="373"/>
      <c r="H80" s="374">
        <v>100.17015011450694</v>
      </c>
      <c r="I80" s="373"/>
      <c r="J80" s="374">
        <v>100.73872320991805</v>
      </c>
      <c r="K80" s="373"/>
      <c r="L80" s="374">
        <v>97.056019588385439</v>
      </c>
      <c r="M80" s="373"/>
      <c r="N80" s="374">
        <v>97.866062205894949</v>
      </c>
      <c r="O80" s="373"/>
      <c r="P80" s="374">
        <v>115.60769605348476</v>
      </c>
      <c r="Q80" s="373"/>
      <c r="R80" s="374">
        <v>98.0305916231043</v>
      </c>
      <c r="S80" s="373"/>
      <c r="T80" s="374">
        <v>81.427032490431657</v>
      </c>
      <c r="U80" s="373"/>
      <c r="V80" s="374">
        <v>71.332703763563572</v>
      </c>
      <c r="W80" s="373"/>
      <c r="X80" s="374">
        <v>55.724616680138389</v>
      </c>
      <c r="Y80" s="373"/>
      <c r="Z80" s="374">
        <v>41.725348567164701</v>
      </c>
      <c r="AA80" s="373"/>
      <c r="AB80" s="374">
        <v>33.843782675837161</v>
      </c>
      <c r="AC80" s="373"/>
      <c r="AD80" s="374">
        <v>35.921260463045542</v>
      </c>
      <c r="AE80" s="373"/>
      <c r="AF80" s="374">
        <v>36.580232519568085</v>
      </c>
      <c r="AG80" s="373"/>
      <c r="AH80" s="374">
        <v>34.383020321059682</v>
      </c>
      <c r="AI80" s="373"/>
      <c r="AJ80" s="374">
        <v>43.114014908054777</v>
      </c>
      <c r="AK80" s="373"/>
      <c r="AL80" s="374">
        <v>40.786105043291016</v>
      </c>
      <c r="AM80" s="373"/>
      <c r="AN80" s="374">
        <v>42.995695144418562</v>
      </c>
      <c r="AO80" s="373"/>
      <c r="AP80" s="374">
        <v>33.602771499639083</v>
      </c>
      <c r="AQ80" s="373"/>
      <c r="AR80" s="374">
        <v>35.362629371075464</v>
      </c>
      <c r="AS80" s="373"/>
      <c r="AT80" s="374">
        <v>35.348364815710632</v>
      </c>
      <c r="AU80" s="373"/>
      <c r="AV80" s="374">
        <v>35.111204296913535</v>
      </c>
      <c r="AW80" s="373"/>
      <c r="AX80" s="374">
        <v>35.264090316430242</v>
      </c>
      <c r="AY80" s="373"/>
      <c r="AZ80" s="374">
        <v>32.649133986618835</v>
      </c>
      <c r="BA80" s="373"/>
      <c r="BB80" s="374">
        <v>33.804044531660494</v>
      </c>
      <c r="BC80" s="373"/>
      <c r="BD80" s="374">
        <v>33.615531523895612</v>
      </c>
      <c r="BE80" s="373"/>
      <c r="BF80" s="374">
        <v>33.314254411472852</v>
      </c>
      <c r="BG80" s="373"/>
      <c r="BH80" s="374">
        <v>29.909333552932168</v>
      </c>
      <c r="BI80" s="373"/>
      <c r="BJ80" s="374">
        <v>28.993053953734464</v>
      </c>
      <c r="BK80" s="373"/>
      <c r="BL80" s="375">
        <v>31.601806514203002</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34.289484728963096</v>
      </c>
      <c r="G81" s="373"/>
      <c r="H81" s="374">
        <v>33.760001525466329</v>
      </c>
      <c r="I81" s="373"/>
      <c r="J81" s="374">
        <v>30.456387488495675</v>
      </c>
      <c r="K81" s="373"/>
      <c r="L81" s="374">
        <v>30.511306196784187</v>
      </c>
      <c r="M81" s="373"/>
      <c r="N81" s="374">
        <v>30.235990011756002</v>
      </c>
      <c r="O81" s="373"/>
      <c r="P81" s="374">
        <v>34.819600523601736</v>
      </c>
      <c r="Q81" s="373"/>
      <c r="R81" s="374">
        <v>31.100205299093115</v>
      </c>
      <c r="S81" s="373"/>
      <c r="T81" s="374">
        <v>25.184952002835345</v>
      </c>
      <c r="U81" s="373"/>
      <c r="V81" s="374">
        <v>20.562362851985537</v>
      </c>
      <c r="W81" s="373"/>
      <c r="X81" s="374">
        <v>15.892009193358748</v>
      </c>
      <c r="Y81" s="373"/>
      <c r="Z81" s="374">
        <v>12.155475444744605</v>
      </c>
      <c r="AA81" s="373"/>
      <c r="AB81" s="374">
        <v>10.957122819590774</v>
      </c>
      <c r="AC81" s="373"/>
      <c r="AD81" s="374">
        <v>11.098776566471358</v>
      </c>
      <c r="AE81" s="373"/>
      <c r="AF81" s="374">
        <v>10.043564650996334</v>
      </c>
      <c r="AG81" s="373"/>
      <c r="AH81" s="374">
        <v>8.8725133310394515</v>
      </c>
      <c r="AI81" s="373"/>
      <c r="AJ81" s="374">
        <v>10.409856680926751</v>
      </c>
      <c r="AK81" s="373"/>
      <c r="AL81" s="374">
        <v>10.426449091968898</v>
      </c>
      <c r="AM81" s="373"/>
      <c r="AN81" s="374">
        <v>11.05610070681224</v>
      </c>
      <c r="AO81" s="373"/>
      <c r="AP81" s="374">
        <v>10.002944272993531</v>
      </c>
      <c r="AQ81" s="373"/>
      <c r="AR81" s="374">
        <v>10.452143126191814</v>
      </c>
      <c r="AS81" s="373"/>
      <c r="AT81" s="374">
        <v>10.512948239024606</v>
      </c>
      <c r="AU81" s="373"/>
      <c r="AV81" s="374">
        <v>10.572600234462932</v>
      </c>
      <c r="AW81" s="373"/>
      <c r="AX81" s="374">
        <v>10.698796471140412</v>
      </c>
      <c r="AY81" s="373"/>
      <c r="AZ81" s="374">
        <v>9.813310501834037</v>
      </c>
      <c r="BA81" s="373"/>
      <c r="BB81" s="374">
        <v>10.336918912467972</v>
      </c>
      <c r="BC81" s="373"/>
      <c r="BD81" s="374">
        <v>10.405232561631848</v>
      </c>
      <c r="BE81" s="373"/>
      <c r="BF81" s="374">
        <v>10.322932107962986</v>
      </c>
      <c r="BG81" s="373"/>
      <c r="BH81" s="374">
        <v>9.036986926878992</v>
      </c>
      <c r="BI81" s="373"/>
      <c r="BJ81" s="374">
        <v>8.8555835228417052</v>
      </c>
      <c r="BK81" s="373"/>
      <c r="BL81" s="375">
        <v>8.9636609911938194</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34.286450535004505</v>
      </c>
      <c r="G82" s="373"/>
      <c r="H82" s="370">
        <v>28.083822772388629</v>
      </c>
      <c r="I82" s="373"/>
      <c r="J82" s="370">
        <v>28.381639883869887</v>
      </c>
      <c r="K82" s="373"/>
      <c r="L82" s="370">
        <v>26.265880870099952</v>
      </c>
      <c r="M82" s="373"/>
      <c r="N82" s="370">
        <v>26.4766129487029</v>
      </c>
      <c r="O82" s="373"/>
      <c r="P82" s="370">
        <v>28.343511870730548</v>
      </c>
      <c r="Q82" s="373"/>
      <c r="R82" s="370">
        <v>24.623927799835734</v>
      </c>
      <c r="S82" s="373"/>
      <c r="T82" s="370">
        <v>21.275839123871762</v>
      </c>
      <c r="U82" s="373"/>
      <c r="V82" s="370">
        <v>18.218642086403584</v>
      </c>
      <c r="W82" s="373"/>
      <c r="X82" s="370">
        <v>19.384312711879311</v>
      </c>
      <c r="Y82" s="373"/>
      <c r="Z82" s="370">
        <v>20.248015759134638</v>
      </c>
      <c r="AA82" s="373"/>
      <c r="AB82" s="370">
        <v>10.995859911864038</v>
      </c>
      <c r="AC82" s="373"/>
      <c r="AD82" s="370">
        <v>11.952935667414843</v>
      </c>
      <c r="AE82" s="373"/>
      <c r="AF82" s="370">
        <v>10.117464366342524</v>
      </c>
      <c r="AG82" s="373"/>
      <c r="AH82" s="370">
        <v>12.120129637403091</v>
      </c>
      <c r="AI82" s="373"/>
      <c r="AJ82" s="370">
        <v>16.378271482505252</v>
      </c>
      <c r="AK82" s="373"/>
      <c r="AL82" s="370">
        <v>16.119452853220167</v>
      </c>
      <c r="AM82" s="373"/>
      <c r="AN82" s="370">
        <v>17.754403463650441</v>
      </c>
      <c r="AO82" s="373"/>
      <c r="AP82" s="370">
        <v>10.307000558933019</v>
      </c>
      <c r="AQ82" s="373"/>
      <c r="AR82" s="370">
        <v>11.1847146326364</v>
      </c>
      <c r="AS82" s="373"/>
      <c r="AT82" s="370">
        <v>11.754785102205155</v>
      </c>
      <c r="AU82" s="373"/>
      <c r="AV82" s="370">
        <v>11.426726594971941</v>
      </c>
      <c r="AW82" s="373"/>
      <c r="AX82" s="370">
        <v>11.495802208889193</v>
      </c>
      <c r="AY82" s="373"/>
      <c r="AZ82" s="370">
        <v>10.683318784989062</v>
      </c>
      <c r="BA82" s="373"/>
      <c r="BB82" s="370">
        <v>10.806084810392644</v>
      </c>
      <c r="BC82" s="373"/>
      <c r="BD82" s="370">
        <v>10.583314455504521</v>
      </c>
      <c r="BE82" s="373"/>
      <c r="BF82" s="370">
        <v>10.255669743296016</v>
      </c>
      <c r="BG82" s="373"/>
      <c r="BH82" s="370">
        <v>9.9772697436669446</v>
      </c>
      <c r="BI82" s="373"/>
      <c r="BJ82" s="370">
        <v>9.6822638567966806</v>
      </c>
      <c r="BK82" s="373"/>
      <c r="BL82" s="371">
        <v>9.9522362554700408</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24.382823633427961</v>
      </c>
      <c r="G83" s="373"/>
      <c r="H83" s="374">
        <v>19.146031728487319</v>
      </c>
      <c r="I83" s="373"/>
      <c r="J83" s="374">
        <v>19.427598562129468</v>
      </c>
      <c r="K83" s="373"/>
      <c r="L83" s="374">
        <v>18.192815745727867</v>
      </c>
      <c r="M83" s="373"/>
      <c r="N83" s="374">
        <v>17.761870857139886</v>
      </c>
      <c r="O83" s="373"/>
      <c r="P83" s="374">
        <v>18.748642470812644</v>
      </c>
      <c r="Q83" s="373"/>
      <c r="R83" s="374">
        <v>16.828291943663061</v>
      </c>
      <c r="S83" s="373"/>
      <c r="T83" s="374">
        <v>14.614567281890567</v>
      </c>
      <c r="U83" s="373"/>
      <c r="V83" s="374">
        <v>13.05492740437248</v>
      </c>
      <c r="W83" s="373"/>
      <c r="X83" s="374">
        <v>15.041304153906392</v>
      </c>
      <c r="Y83" s="373"/>
      <c r="Z83" s="374">
        <v>16.479398608589403</v>
      </c>
      <c r="AA83" s="373"/>
      <c r="AB83" s="374">
        <v>8.1278910418970955</v>
      </c>
      <c r="AC83" s="373"/>
      <c r="AD83" s="374">
        <v>9.1684205243438779</v>
      </c>
      <c r="AE83" s="373"/>
      <c r="AF83" s="374">
        <v>7.4972950671745178</v>
      </c>
      <c r="AG83" s="373"/>
      <c r="AH83" s="374">
        <v>9.5624282135162311</v>
      </c>
      <c r="AI83" s="373"/>
      <c r="AJ83" s="374">
        <v>13.208292008250778</v>
      </c>
      <c r="AK83" s="373"/>
      <c r="AL83" s="374">
        <v>12.692336617774037</v>
      </c>
      <c r="AM83" s="373"/>
      <c r="AN83" s="374">
        <v>13.843956865716935</v>
      </c>
      <c r="AO83" s="373"/>
      <c r="AP83" s="374">
        <v>6.5877445324465347</v>
      </c>
      <c r="AQ83" s="373"/>
      <c r="AR83" s="374">
        <v>7.180560260359238</v>
      </c>
      <c r="AS83" s="373"/>
      <c r="AT83" s="374">
        <v>7.1894503382120734</v>
      </c>
      <c r="AU83" s="373"/>
      <c r="AV83" s="374">
        <v>7.0235951486790391</v>
      </c>
      <c r="AW83" s="373"/>
      <c r="AX83" s="374">
        <v>7.1024800178449787</v>
      </c>
      <c r="AY83" s="373"/>
      <c r="AZ83" s="374">
        <v>6.506046638919349</v>
      </c>
      <c r="BA83" s="373"/>
      <c r="BB83" s="374">
        <v>6.7574592258569384</v>
      </c>
      <c r="BC83" s="373"/>
      <c r="BD83" s="374">
        <v>6.6554114444648</v>
      </c>
      <c r="BE83" s="373"/>
      <c r="BF83" s="374">
        <v>6.4102508023476723</v>
      </c>
      <c r="BG83" s="373"/>
      <c r="BH83" s="374">
        <v>6.2838328275677897</v>
      </c>
      <c r="BI83" s="373"/>
      <c r="BJ83" s="374">
        <v>6.155958209854429</v>
      </c>
      <c r="BK83" s="373"/>
      <c r="BL83" s="375">
        <v>6.3278484717532253</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9.9036269015765424</v>
      </c>
      <c r="G84" s="373"/>
      <c r="H84" s="374">
        <v>8.9377910439013082</v>
      </c>
      <c r="I84" s="373"/>
      <c r="J84" s="374">
        <v>8.9540413217404193</v>
      </c>
      <c r="K84" s="373"/>
      <c r="L84" s="374">
        <v>8.0730651243720857</v>
      </c>
      <c r="M84" s="373"/>
      <c r="N84" s="374">
        <v>8.7147420915630143</v>
      </c>
      <c r="O84" s="373"/>
      <c r="P84" s="374">
        <v>9.5948693999179042</v>
      </c>
      <c r="Q84" s="373"/>
      <c r="R84" s="374">
        <v>7.7956358561726713</v>
      </c>
      <c r="S84" s="373"/>
      <c r="T84" s="374">
        <v>6.661271841981196</v>
      </c>
      <c r="U84" s="373"/>
      <c r="V84" s="374">
        <v>5.1637146820311033</v>
      </c>
      <c r="W84" s="373"/>
      <c r="X84" s="374">
        <v>4.3430085579729196</v>
      </c>
      <c r="Y84" s="373"/>
      <c r="Z84" s="374">
        <v>3.7686171505452344</v>
      </c>
      <c r="AA84" s="373"/>
      <c r="AB84" s="374">
        <v>2.8679688699669414</v>
      </c>
      <c r="AC84" s="373"/>
      <c r="AD84" s="374">
        <v>2.7845151430709651</v>
      </c>
      <c r="AE84" s="373"/>
      <c r="AF84" s="374">
        <v>2.620169299168007</v>
      </c>
      <c r="AG84" s="373"/>
      <c r="AH84" s="374">
        <v>2.5577014238868596</v>
      </c>
      <c r="AI84" s="373"/>
      <c r="AJ84" s="374">
        <v>3.1699794742544736</v>
      </c>
      <c r="AK84" s="373"/>
      <c r="AL84" s="374">
        <v>3.4271162354461295</v>
      </c>
      <c r="AM84" s="373"/>
      <c r="AN84" s="374">
        <v>3.910446597933507</v>
      </c>
      <c r="AO84" s="373"/>
      <c r="AP84" s="374">
        <v>3.7192560264864847</v>
      </c>
      <c r="AQ84" s="373"/>
      <c r="AR84" s="374">
        <v>4.0041543722771626</v>
      </c>
      <c r="AS84" s="373"/>
      <c r="AT84" s="374">
        <v>4.5653347639930812</v>
      </c>
      <c r="AU84" s="373"/>
      <c r="AV84" s="374">
        <v>4.4031314462929014</v>
      </c>
      <c r="AW84" s="373"/>
      <c r="AX84" s="374">
        <v>4.3933221910442146</v>
      </c>
      <c r="AY84" s="373"/>
      <c r="AZ84" s="374">
        <v>4.1772721460697122</v>
      </c>
      <c r="BA84" s="373"/>
      <c r="BB84" s="374">
        <v>4.0486255845357055</v>
      </c>
      <c r="BC84" s="373"/>
      <c r="BD84" s="374">
        <v>3.9279030110397204</v>
      </c>
      <c r="BE84" s="373"/>
      <c r="BF84" s="374">
        <v>3.8454189409483441</v>
      </c>
      <c r="BG84" s="373"/>
      <c r="BH84" s="374">
        <v>3.693436916099154</v>
      </c>
      <c r="BI84" s="373"/>
      <c r="BJ84" s="374">
        <v>3.5263056469422507</v>
      </c>
      <c r="BK84" s="373"/>
      <c r="BL84" s="375">
        <v>3.6243877837168164</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22.68309459314796</v>
      </c>
      <c r="G85" s="373"/>
      <c r="H85" s="370">
        <v>24.02978179662983</v>
      </c>
      <c r="I85" s="373"/>
      <c r="J85" s="370">
        <v>25.221686874198525</v>
      </c>
      <c r="K85" s="373"/>
      <c r="L85" s="370">
        <v>24.641578492571064</v>
      </c>
      <c r="M85" s="373"/>
      <c r="N85" s="370">
        <v>24.845509258064645</v>
      </c>
      <c r="O85" s="373"/>
      <c r="P85" s="370">
        <v>27.729491043293947</v>
      </c>
      <c r="Q85" s="373"/>
      <c r="R85" s="370">
        <v>25.379183958817876</v>
      </c>
      <c r="S85" s="373"/>
      <c r="T85" s="370">
        <v>21.763743373472799</v>
      </c>
      <c r="U85" s="373"/>
      <c r="V85" s="370">
        <v>18.563150697303545</v>
      </c>
      <c r="W85" s="373"/>
      <c r="X85" s="370">
        <v>18.587047820273749</v>
      </c>
      <c r="Y85" s="373"/>
      <c r="Z85" s="370">
        <v>15.133294991647208</v>
      </c>
      <c r="AA85" s="373"/>
      <c r="AB85" s="370">
        <v>12.059254780407368</v>
      </c>
      <c r="AC85" s="373"/>
      <c r="AD85" s="370">
        <v>11.558931975433584</v>
      </c>
      <c r="AE85" s="373"/>
      <c r="AF85" s="370">
        <v>11.30334632194471</v>
      </c>
      <c r="AG85" s="373"/>
      <c r="AH85" s="370">
        <v>10.981498200130094</v>
      </c>
      <c r="AI85" s="373"/>
      <c r="AJ85" s="370">
        <v>14.236291643850215</v>
      </c>
      <c r="AK85" s="373"/>
      <c r="AL85" s="370">
        <v>13.350587752391577</v>
      </c>
      <c r="AM85" s="373"/>
      <c r="AN85" s="370">
        <v>14.354816394570651</v>
      </c>
      <c r="AO85" s="373"/>
      <c r="AP85" s="370">
        <v>13.560984773624057</v>
      </c>
      <c r="AQ85" s="373"/>
      <c r="AR85" s="370">
        <v>13.325840571256979</v>
      </c>
      <c r="AS85" s="373"/>
      <c r="AT85" s="370">
        <v>14.161169079029083</v>
      </c>
      <c r="AU85" s="373"/>
      <c r="AV85" s="370">
        <v>14.744501497036552</v>
      </c>
      <c r="AW85" s="373"/>
      <c r="AX85" s="370">
        <v>15.200874374297733</v>
      </c>
      <c r="AY85" s="373"/>
      <c r="AZ85" s="370">
        <v>14.286247922882378</v>
      </c>
      <c r="BA85" s="373"/>
      <c r="BB85" s="370">
        <v>12.271888168403436</v>
      </c>
      <c r="BC85" s="373"/>
      <c r="BD85" s="370">
        <v>12.35876897840601</v>
      </c>
      <c r="BE85" s="373"/>
      <c r="BF85" s="370">
        <v>14.772811351249175</v>
      </c>
      <c r="BG85" s="373"/>
      <c r="BH85" s="370">
        <v>13.050698492569364</v>
      </c>
      <c r="BI85" s="373"/>
      <c r="BJ85" s="370">
        <v>12.648969454613798</v>
      </c>
      <c r="BK85" s="373"/>
      <c r="BL85" s="371">
        <v>13.048058168819054</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8.0051718317779912</v>
      </c>
      <c r="G86" s="373"/>
      <c r="H86" s="374">
        <v>8.6014255432828399</v>
      </c>
      <c r="I86" s="373"/>
      <c r="J86" s="374">
        <v>9.8528065133552811</v>
      </c>
      <c r="K86" s="373"/>
      <c r="L86" s="374">
        <v>9.8147570933005461</v>
      </c>
      <c r="M86" s="373"/>
      <c r="N86" s="374">
        <v>10.636522686150848</v>
      </c>
      <c r="O86" s="373"/>
      <c r="P86" s="374">
        <v>11.818669230040602</v>
      </c>
      <c r="Q86" s="373"/>
      <c r="R86" s="374">
        <v>11.608987808211296</v>
      </c>
      <c r="S86" s="373"/>
      <c r="T86" s="374">
        <v>9.2581050259847046</v>
      </c>
      <c r="U86" s="373"/>
      <c r="V86" s="374">
        <v>7.2244311815523412</v>
      </c>
      <c r="W86" s="373"/>
      <c r="X86" s="374">
        <v>8.3875805579093878</v>
      </c>
      <c r="Y86" s="373"/>
      <c r="Z86" s="374">
        <v>6.4136594262526812</v>
      </c>
      <c r="AA86" s="373"/>
      <c r="AB86" s="374">
        <v>4.8998317850722275</v>
      </c>
      <c r="AC86" s="373"/>
      <c r="AD86" s="374">
        <v>4.3679256006908718</v>
      </c>
      <c r="AE86" s="373"/>
      <c r="AF86" s="374">
        <v>3.7960015484734968</v>
      </c>
      <c r="AG86" s="373"/>
      <c r="AH86" s="374">
        <v>3.6494997531726048</v>
      </c>
      <c r="AI86" s="373"/>
      <c r="AJ86" s="374">
        <v>4.4635688425622302</v>
      </c>
      <c r="AK86" s="373"/>
      <c r="AL86" s="374">
        <v>4.2596095677199219</v>
      </c>
      <c r="AM86" s="373"/>
      <c r="AN86" s="374">
        <v>4.3702624842599462</v>
      </c>
      <c r="AO86" s="373"/>
      <c r="AP86" s="374">
        <v>4.4790318590366143</v>
      </c>
      <c r="AQ86" s="373"/>
      <c r="AR86" s="374">
        <v>4.6765364864838039</v>
      </c>
      <c r="AS86" s="373"/>
      <c r="AT86" s="374">
        <v>4.9126127080372886</v>
      </c>
      <c r="AU86" s="373"/>
      <c r="AV86" s="374">
        <v>5.3109111249972232</v>
      </c>
      <c r="AW86" s="373"/>
      <c r="AX86" s="374">
        <v>5.60095787310145</v>
      </c>
      <c r="AY86" s="373"/>
      <c r="AZ86" s="374">
        <v>5.420230150381105</v>
      </c>
      <c r="BA86" s="373"/>
      <c r="BB86" s="374">
        <v>5.7729068417910412</v>
      </c>
      <c r="BC86" s="373"/>
      <c r="BD86" s="374">
        <v>5.829662555977901</v>
      </c>
      <c r="BE86" s="373"/>
      <c r="BF86" s="374">
        <v>5.5306826881536395</v>
      </c>
      <c r="BG86" s="373"/>
      <c r="BH86" s="374">
        <v>5.0891755341627469</v>
      </c>
      <c r="BI86" s="373"/>
      <c r="BJ86" s="374">
        <v>5.0475821323491852</v>
      </c>
      <c r="BK86" s="373"/>
      <c r="BL86" s="375">
        <v>5.0690924224515088</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3.807248745104876</v>
      </c>
      <c r="G87" s="373"/>
      <c r="H87" s="374">
        <v>3.9010580194066131</v>
      </c>
      <c r="I87" s="373"/>
      <c r="J87" s="374">
        <v>3.5764443532484487</v>
      </c>
      <c r="K87" s="373"/>
      <c r="L87" s="374">
        <v>3.6133462902433262</v>
      </c>
      <c r="M87" s="373"/>
      <c r="N87" s="374">
        <v>3.4679598658710753</v>
      </c>
      <c r="O87" s="373"/>
      <c r="P87" s="374">
        <v>4.9366166684861978</v>
      </c>
      <c r="Q87" s="373"/>
      <c r="R87" s="374">
        <v>4.3984707006875947</v>
      </c>
      <c r="S87" s="373"/>
      <c r="T87" s="374">
        <v>4.1648257485534126</v>
      </c>
      <c r="U87" s="373"/>
      <c r="V87" s="374">
        <v>3.8648484618356522</v>
      </c>
      <c r="W87" s="373"/>
      <c r="X87" s="374">
        <v>3.3052296022441219</v>
      </c>
      <c r="Y87" s="373"/>
      <c r="Z87" s="374">
        <v>3.0768533191327485</v>
      </c>
      <c r="AA87" s="373"/>
      <c r="AB87" s="374">
        <v>2.5773125476232788</v>
      </c>
      <c r="AC87" s="373"/>
      <c r="AD87" s="374">
        <v>2.8009163213953476</v>
      </c>
      <c r="AE87" s="373"/>
      <c r="AF87" s="374">
        <v>2.538117713562329</v>
      </c>
      <c r="AG87" s="373"/>
      <c r="AH87" s="374">
        <v>1.7955280513066418</v>
      </c>
      <c r="AI87" s="373"/>
      <c r="AJ87" s="374">
        <v>1.9929467211907033</v>
      </c>
      <c r="AK87" s="373"/>
      <c r="AL87" s="374">
        <v>1.7849832177369751</v>
      </c>
      <c r="AM87" s="373"/>
      <c r="AN87" s="374">
        <v>1.946064530382027</v>
      </c>
      <c r="AO87" s="373"/>
      <c r="AP87" s="374">
        <v>1.7708440722838887</v>
      </c>
      <c r="AQ87" s="373"/>
      <c r="AR87" s="374">
        <v>1.7081814107139832</v>
      </c>
      <c r="AS87" s="373"/>
      <c r="AT87" s="374">
        <v>1.8718268267719564</v>
      </c>
      <c r="AU87" s="373"/>
      <c r="AV87" s="374">
        <v>1.9567684632216822</v>
      </c>
      <c r="AW87" s="373"/>
      <c r="AX87" s="374">
        <v>1.9385941222355241</v>
      </c>
      <c r="AY87" s="373"/>
      <c r="AZ87" s="374">
        <v>1.743055754251235</v>
      </c>
      <c r="BA87" s="373"/>
      <c r="BB87" s="374">
        <v>1.3766395479152675</v>
      </c>
      <c r="BC87" s="373"/>
      <c r="BD87" s="374">
        <v>1.4105252725971356</v>
      </c>
      <c r="BE87" s="373"/>
      <c r="BF87" s="374">
        <v>1.6750695695455124</v>
      </c>
      <c r="BG87" s="373"/>
      <c r="BH87" s="374">
        <v>1.5517753748341458</v>
      </c>
      <c r="BI87" s="373"/>
      <c r="BJ87" s="374">
        <v>1.4452678526253226</v>
      </c>
      <c r="BK87" s="373"/>
      <c r="BL87" s="375">
        <v>1.4172378569657622</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10.870674016265092</v>
      </c>
      <c r="G88" s="373"/>
      <c r="H88" s="374">
        <v>11.527298233940378</v>
      </c>
      <c r="I88" s="373"/>
      <c r="J88" s="374">
        <v>11.792436007594796</v>
      </c>
      <c r="K88" s="373"/>
      <c r="L88" s="374">
        <v>11.213475109027193</v>
      </c>
      <c r="M88" s="373"/>
      <c r="N88" s="374">
        <v>10.741026706042723</v>
      </c>
      <c r="O88" s="373"/>
      <c r="P88" s="374">
        <v>10.974205144767145</v>
      </c>
      <c r="Q88" s="373"/>
      <c r="R88" s="374">
        <v>9.3717254499189835</v>
      </c>
      <c r="S88" s="373"/>
      <c r="T88" s="374">
        <v>8.3408125989346846</v>
      </c>
      <c r="U88" s="373"/>
      <c r="V88" s="374">
        <v>7.4738710539155528</v>
      </c>
      <c r="W88" s="373"/>
      <c r="X88" s="374">
        <v>6.8942376601202398</v>
      </c>
      <c r="Y88" s="373"/>
      <c r="Z88" s="374">
        <v>5.6427822462617785</v>
      </c>
      <c r="AA88" s="373"/>
      <c r="AB88" s="374">
        <v>4.5821104477118615</v>
      </c>
      <c r="AC88" s="373"/>
      <c r="AD88" s="374">
        <v>4.3900900533473655</v>
      </c>
      <c r="AE88" s="373"/>
      <c r="AF88" s="374">
        <v>4.969227059908885</v>
      </c>
      <c r="AG88" s="373"/>
      <c r="AH88" s="374">
        <v>5.5364703956508485</v>
      </c>
      <c r="AI88" s="373"/>
      <c r="AJ88" s="374">
        <v>7.7797760800972817</v>
      </c>
      <c r="AK88" s="373"/>
      <c r="AL88" s="374">
        <v>7.30599496693468</v>
      </c>
      <c r="AM88" s="373"/>
      <c r="AN88" s="374">
        <v>8.0384893799286772</v>
      </c>
      <c r="AO88" s="373"/>
      <c r="AP88" s="374">
        <v>7.3111088423035548</v>
      </c>
      <c r="AQ88" s="373"/>
      <c r="AR88" s="374">
        <v>6.9411226740591907</v>
      </c>
      <c r="AS88" s="373"/>
      <c r="AT88" s="374">
        <v>7.3767295442198391</v>
      </c>
      <c r="AU88" s="373"/>
      <c r="AV88" s="374">
        <v>7.4768219088176471</v>
      </c>
      <c r="AW88" s="373"/>
      <c r="AX88" s="374">
        <v>7.6613223789607581</v>
      </c>
      <c r="AY88" s="373"/>
      <c r="AZ88" s="374">
        <v>7.1229620182500391</v>
      </c>
      <c r="BA88" s="373"/>
      <c r="BB88" s="374">
        <v>5.1223417786971277</v>
      </c>
      <c r="BC88" s="373"/>
      <c r="BD88" s="374">
        <v>5.1185811498309732</v>
      </c>
      <c r="BE88" s="373"/>
      <c r="BF88" s="374">
        <v>7.5670590935500233</v>
      </c>
      <c r="BG88" s="373"/>
      <c r="BH88" s="374">
        <v>6.4097475835724698</v>
      </c>
      <c r="BI88" s="373"/>
      <c r="BJ88" s="374">
        <v>6.1561194696392896</v>
      </c>
      <c r="BK88" s="373"/>
      <c r="BL88" s="375">
        <v>6.5617278894017836</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0.55630153318744968</v>
      </c>
      <c r="G89" s="373"/>
      <c r="H89" s="371">
        <v>0.54034314119682092</v>
      </c>
      <c r="I89" s="373"/>
      <c r="J89" s="371">
        <v>0.53135092562760255</v>
      </c>
      <c r="K89" s="373"/>
      <c r="L89" s="371">
        <v>0.48841761558978153</v>
      </c>
      <c r="M89" s="373"/>
      <c r="N89" s="371">
        <v>0.45719597395791306</v>
      </c>
      <c r="O89" s="373"/>
      <c r="P89" s="371">
        <v>0.42777012535353076</v>
      </c>
      <c r="Q89" s="373"/>
      <c r="R89" s="371">
        <v>0.4387596036876929</v>
      </c>
      <c r="S89" s="373"/>
      <c r="T89" s="371">
        <v>0.36290555478927466</v>
      </c>
      <c r="U89" s="373"/>
      <c r="V89" s="371">
        <v>0.41679507649640102</v>
      </c>
      <c r="W89" s="373"/>
      <c r="X89" s="371">
        <v>0.43028400480029227</v>
      </c>
      <c r="Y89" s="373"/>
      <c r="Z89" s="371">
        <v>0.4416846933529438</v>
      </c>
      <c r="AA89" s="373"/>
      <c r="AB89" s="371">
        <v>0.41587621874476799</v>
      </c>
      <c r="AC89" s="373"/>
      <c r="AD89" s="371">
        <v>0.41455418319916904</v>
      </c>
      <c r="AE89" s="373"/>
      <c r="AF89" s="371">
        <v>0.43718143509139201</v>
      </c>
      <c r="AG89" s="373"/>
      <c r="AH89" s="371">
        <v>0.40503560616938883</v>
      </c>
      <c r="AI89" s="373"/>
      <c r="AJ89" s="371">
        <v>0.40904500025235563</v>
      </c>
      <c r="AK89" s="373"/>
      <c r="AL89" s="371">
        <v>0.41174430784495025</v>
      </c>
      <c r="AM89" s="373"/>
      <c r="AN89" s="371">
        <v>0.41089490686442426</v>
      </c>
      <c r="AO89" s="373"/>
      <c r="AP89" s="371">
        <v>0.35978914038236032</v>
      </c>
      <c r="AQ89" s="373"/>
      <c r="AR89" s="371">
        <v>0.44444491555598498</v>
      </c>
      <c r="AS89" s="373"/>
      <c r="AT89" s="371">
        <v>0.40034743546206997</v>
      </c>
      <c r="AU89" s="373"/>
      <c r="AV89" s="370">
        <v>0.37957250186009789</v>
      </c>
      <c r="AW89" s="373"/>
      <c r="AX89" s="370">
        <v>0.34645667455383594</v>
      </c>
      <c r="AY89" s="373"/>
      <c r="AZ89" s="370">
        <v>1.1853017292409356</v>
      </c>
      <c r="BA89" s="373"/>
      <c r="BB89" s="370">
        <v>1.2298593665415534</v>
      </c>
      <c r="BC89" s="373"/>
      <c r="BD89" s="370">
        <v>1.2159956337326983</v>
      </c>
      <c r="BE89" s="373"/>
      <c r="BF89" s="370">
        <v>1.0246352808925341</v>
      </c>
      <c r="BG89" s="373"/>
      <c r="BH89" s="370">
        <v>0.91622602037703427</v>
      </c>
      <c r="BI89" s="373"/>
      <c r="BJ89" s="370">
        <v>0.8842130231987303</v>
      </c>
      <c r="BK89" s="373"/>
      <c r="BL89" s="371">
        <v>0.93808807081950163</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2.8753628437833273E-2</v>
      </c>
      <c r="AQ90" s="373"/>
      <c r="AR90" s="370">
        <v>3.0889391673451654E-2</v>
      </c>
      <c r="AS90" s="373"/>
      <c r="AT90" s="370">
        <v>4.7230179667595851E-2</v>
      </c>
      <c r="AU90" s="373"/>
      <c r="AV90" s="370">
        <v>4.8916941255744584E-2</v>
      </c>
      <c r="AW90" s="373"/>
      <c r="AX90" s="370">
        <v>4.1162861739494558E-2</v>
      </c>
      <c r="AY90" s="373"/>
      <c r="AZ90" s="370">
        <v>4.8205981792859759E-2</v>
      </c>
      <c r="BA90" s="373"/>
      <c r="BB90" s="370">
        <v>4.267306308107259E-2</v>
      </c>
      <c r="BC90" s="373"/>
      <c r="BD90" s="370">
        <v>4.0063557173965578E-2</v>
      </c>
      <c r="BE90" s="373"/>
      <c r="BF90" s="370">
        <v>3.5931249241230923E-2</v>
      </c>
      <c r="BG90" s="373"/>
      <c r="BH90" s="370">
        <v>3.6042546343398978E-2</v>
      </c>
      <c r="BI90" s="373"/>
      <c r="BJ90" s="370">
        <v>3.2239660107375216E-2</v>
      </c>
      <c r="BK90" s="373"/>
      <c r="BL90" s="371">
        <v>2.5054909141540491E-2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34568.798601076691</v>
      </c>
      <c r="G91" s="395"/>
      <c r="H91" s="384">
        <v>30713.405157136072</v>
      </c>
      <c r="I91" s="395"/>
      <c r="J91" s="384">
        <v>24304.62277954461</v>
      </c>
      <c r="K91" s="395"/>
      <c r="L91" s="384">
        <v>25204.986181981607</v>
      </c>
      <c r="M91" s="395"/>
      <c r="N91" s="384">
        <v>23009.101131081326</v>
      </c>
      <c r="O91" s="395"/>
      <c r="P91" s="384">
        <v>24673.390257657535</v>
      </c>
      <c r="Q91" s="395"/>
      <c r="R91" s="384">
        <v>23730.625542032143</v>
      </c>
      <c r="S91" s="395"/>
      <c r="T91" s="384">
        <v>16469.602167289842</v>
      </c>
      <c r="U91" s="395" t="s">
        <v>358</v>
      </c>
      <c r="V91" s="384">
        <v>17755.899676338115</v>
      </c>
      <c r="W91" s="395"/>
      <c r="X91" s="384">
        <v>17680.351479797479</v>
      </c>
      <c r="Y91" s="395"/>
      <c r="Z91" s="384">
        <v>21936.095385016219</v>
      </c>
      <c r="AA91" s="395"/>
      <c r="AB91" s="384">
        <v>21562.694222901398</v>
      </c>
      <c r="AC91" s="395"/>
      <c r="AD91" s="384">
        <v>21845.163454234229</v>
      </c>
      <c r="AE91" s="395"/>
      <c r="AF91" s="384">
        <v>19583.849104883247</v>
      </c>
      <c r="AG91" s="395"/>
      <c r="AH91" s="384">
        <v>17897.916357179274</v>
      </c>
      <c r="AI91" s="395"/>
      <c r="AJ91" s="384">
        <v>20786.848276667435</v>
      </c>
      <c r="AK91" s="395"/>
      <c r="AL91" s="384">
        <v>19329.203356802209</v>
      </c>
      <c r="AM91" s="395"/>
      <c r="AN91" s="384">
        <v>20834.75766879454</v>
      </c>
      <c r="AO91" s="395"/>
      <c r="AP91" s="384">
        <v>19646.930636656733</v>
      </c>
      <c r="AQ91" s="395"/>
      <c r="AR91" s="384">
        <v>12257.509785253447</v>
      </c>
      <c r="AS91" s="395" t="s">
        <v>364</v>
      </c>
      <c r="AT91" s="384">
        <v>16295.425523524833</v>
      </c>
      <c r="AU91" s="395" t="s">
        <v>364</v>
      </c>
      <c r="AV91" s="385">
        <v>16612.970868088923</v>
      </c>
      <c r="AW91" s="395"/>
      <c r="AX91" s="385">
        <v>16740.928796014643</v>
      </c>
      <c r="AY91" s="395"/>
      <c r="AZ91" s="385">
        <v>13087.7297398633</v>
      </c>
      <c r="BA91" s="395"/>
      <c r="BB91" s="385">
        <v>13583.725434756072</v>
      </c>
      <c r="BC91" s="395"/>
      <c r="BD91" s="385">
        <v>13357.437759735274</v>
      </c>
      <c r="BE91" s="395"/>
      <c r="BF91" s="385">
        <v>12846.272572318503</v>
      </c>
      <c r="BG91" s="395"/>
      <c r="BH91" s="385">
        <v>12436.312726597538</v>
      </c>
      <c r="BI91" s="395"/>
      <c r="BJ91" s="385">
        <v>9981.8621479364956</v>
      </c>
      <c r="BK91" s="395"/>
      <c r="BL91" s="384">
        <v>9111.9343405689488</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526.12859812931299</v>
      </c>
      <c r="G92" s="373"/>
      <c r="H92" s="387">
        <v>516.97335123655557</v>
      </c>
      <c r="I92" s="373"/>
      <c r="J92" s="387">
        <v>503.73526187039374</v>
      </c>
      <c r="K92" s="373"/>
      <c r="L92" s="387">
        <v>516.22909547203085</v>
      </c>
      <c r="M92" s="373"/>
      <c r="N92" s="387">
        <v>490.92911064488572</v>
      </c>
      <c r="O92" s="373"/>
      <c r="P92" s="387">
        <v>348.5460060788663</v>
      </c>
      <c r="Q92" s="373"/>
      <c r="R92" s="387">
        <v>384.0604997117091</v>
      </c>
      <c r="S92" s="373"/>
      <c r="T92" s="387">
        <v>430.49410765200184</v>
      </c>
      <c r="U92" s="373"/>
      <c r="V92" s="387">
        <v>413.72782216197544</v>
      </c>
      <c r="W92" s="373"/>
      <c r="X92" s="387">
        <v>440.19198609237498</v>
      </c>
      <c r="Y92" s="373"/>
      <c r="Z92" s="387">
        <v>543.25922884735269</v>
      </c>
      <c r="AA92" s="373"/>
      <c r="AB92" s="387">
        <v>408.79567140700419</v>
      </c>
      <c r="AC92" s="373"/>
      <c r="AD92" s="387">
        <v>488.70374322948351</v>
      </c>
      <c r="AE92" s="373"/>
      <c r="AF92" s="387">
        <v>451.73889652258833</v>
      </c>
      <c r="AG92" s="373"/>
      <c r="AH92" s="387">
        <v>418.8829464331065</v>
      </c>
      <c r="AI92" s="373"/>
      <c r="AJ92" s="387">
        <v>754.07236585129488</v>
      </c>
      <c r="AK92" s="373"/>
      <c r="AL92" s="387">
        <v>606.73265385135471</v>
      </c>
      <c r="AM92" s="373"/>
      <c r="AN92" s="387">
        <v>652.98257193199493</v>
      </c>
      <c r="AO92" s="373"/>
      <c r="AP92" s="387">
        <v>1047.8593434749782</v>
      </c>
      <c r="AQ92" s="373"/>
      <c r="AR92" s="387">
        <v>880.795472690162</v>
      </c>
      <c r="AS92" s="373"/>
      <c r="AT92" s="387">
        <v>869.45764583376308</v>
      </c>
      <c r="AU92" s="373"/>
      <c r="AV92" s="388">
        <v>771.56484274691468</v>
      </c>
      <c r="AW92" s="373"/>
      <c r="AX92" s="388">
        <v>800.73032382884799</v>
      </c>
      <c r="AY92" s="373"/>
      <c r="AZ92" s="388">
        <v>716.65777606132167</v>
      </c>
      <c r="BA92" s="373"/>
      <c r="BB92" s="388">
        <v>676.63747754489123</v>
      </c>
      <c r="BC92" s="373"/>
      <c r="BD92" s="388">
        <v>684.94767803079969</v>
      </c>
      <c r="BE92" s="373"/>
      <c r="BF92" s="388">
        <v>640.99427444094556</v>
      </c>
      <c r="BG92" s="373"/>
      <c r="BH92" s="388">
        <v>658.51695433325017</v>
      </c>
      <c r="BI92" s="373"/>
      <c r="BJ92" s="388">
        <v>659.60623898631059</v>
      </c>
      <c r="BK92" s="373"/>
      <c r="BL92" s="387">
        <v>758.24869181900181</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33913.368137494843</v>
      </c>
      <c r="G93" s="373"/>
      <c r="H93" s="387">
        <v>30045.054050081475</v>
      </c>
      <c r="I93" s="373"/>
      <c r="J93" s="387">
        <v>23636.506978869136</v>
      </c>
      <c r="K93" s="373"/>
      <c r="L93" s="387">
        <v>24535.375882141798</v>
      </c>
      <c r="M93" s="373"/>
      <c r="N93" s="387">
        <v>22346.897239203339</v>
      </c>
      <c r="O93" s="373"/>
      <c r="P93" s="387">
        <v>24181.583474534251</v>
      </c>
      <c r="Q93" s="373"/>
      <c r="R93" s="387">
        <v>23166.146886110837</v>
      </c>
      <c r="S93" s="373"/>
      <c r="T93" s="387">
        <v>15881.056703487939</v>
      </c>
      <c r="U93" s="373" t="s">
        <v>358</v>
      </c>
      <c r="V93" s="387">
        <v>17197.958770760699</v>
      </c>
      <c r="W93" s="373"/>
      <c r="X93" s="387">
        <v>17059.517693366182</v>
      </c>
      <c r="Y93" s="373"/>
      <c r="Z93" s="387">
        <v>21216.722593612798</v>
      </c>
      <c r="AA93" s="373"/>
      <c r="AB93" s="387">
        <v>20982.345841399274</v>
      </c>
      <c r="AC93" s="373"/>
      <c r="AD93" s="387">
        <v>21165.458351803994</v>
      </c>
      <c r="AE93" s="373"/>
      <c r="AF93" s="387">
        <v>18921.665498399001</v>
      </c>
      <c r="AG93" s="373"/>
      <c r="AH93" s="387">
        <v>17331.046331370639</v>
      </c>
      <c r="AI93" s="373"/>
      <c r="AJ93" s="387">
        <v>19792.338921872339</v>
      </c>
      <c r="AK93" s="373"/>
      <c r="AL93" s="387">
        <v>18485.254643478092</v>
      </c>
      <c r="AM93" s="373"/>
      <c r="AN93" s="387">
        <v>19938.480036522385</v>
      </c>
      <c r="AO93" s="373"/>
      <c r="AP93" s="387">
        <v>18387.258778529995</v>
      </c>
      <c r="AQ93" s="373"/>
      <c r="AR93" s="387">
        <v>11151.341909929924</v>
      </c>
      <c r="AS93" s="373" t="s">
        <v>364</v>
      </c>
      <c r="AT93" s="387">
        <v>15197.102479300049</v>
      </c>
      <c r="AU93" s="373" t="s">
        <v>364</v>
      </c>
      <c r="AV93" s="388">
        <v>15613.333253342209</v>
      </c>
      <c r="AW93" s="373"/>
      <c r="AX93" s="388">
        <v>15695.416624871794</v>
      </c>
      <c r="AY93" s="373"/>
      <c r="AZ93" s="388">
        <v>12132.111874500159</v>
      </c>
      <c r="BA93" s="373"/>
      <c r="BB93" s="388">
        <v>12651.98650982322</v>
      </c>
      <c r="BC93" s="373"/>
      <c r="BD93" s="388">
        <v>12458.632193875614</v>
      </c>
      <c r="BE93" s="373"/>
      <c r="BF93" s="388">
        <v>11955.597682773638</v>
      </c>
      <c r="BG93" s="373"/>
      <c r="BH93" s="388">
        <v>11536.093739794407</v>
      </c>
      <c r="BI93" s="373"/>
      <c r="BJ93" s="388">
        <v>9132.3376978779852</v>
      </c>
      <c r="BK93" s="373"/>
      <c r="BL93" s="387">
        <v>8179.3800379845879</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129.30186545254</v>
      </c>
      <c r="G94" s="396"/>
      <c r="H94" s="390">
        <v>151.37775581803999</v>
      </c>
      <c r="I94" s="396"/>
      <c r="J94" s="390">
        <v>164.38053880507999</v>
      </c>
      <c r="K94" s="396"/>
      <c r="L94" s="390">
        <v>153.38120436777999</v>
      </c>
      <c r="M94" s="396"/>
      <c r="N94" s="390">
        <v>171.27478123310001</v>
      </c>
      <c r="O94" s="396"/>
      <c r="P94" s="390">
        <v>143.26077704441997</v>
      </c>
      <c r="Q94" s="396"/>
      <c r="R94" s="390">
        <v>180.41815620959997</v>
      </c>
      <c r="S94" s="396"/>
      <c r="T94" s="390">
        <v>158.05135614989999</v>
      </c>
      <c r="U94" s="396"/>
      <c r="V94" s="390">
        <v>144.21308341544</v>
      </c>
      <c r="W94" s="396"/>
      <c r="X94" s="390">
        <v>180.64180033892237</v>
      </c>
      <c r="Y94" s="396"/>
      <c r="Z94" s="390">
        <v>176.11356255606589</v>
      </c>
      <c r="AA94" s="396"/>
      <c r="AB94" s="390">
        <v>171.55271009512001</v>
      </c>
      <c r="AC94" s="396"/>
      <c r="AD94" s="390">
        <v>191.00135920075266</v>
      </c>
      <c r="AE94" s="396"/>
      <c r="AF94" s="390">
        <v>210.44470996165893</v>
      </c>
      <c r="AG94" s="396"/>
      <c r="AH94" s="390">
        <v>147.98707937552734</v>
      </c>
      <c r="AI94" s="396"/>
      <c r="AJ94" s="390">
        <v>240.43698894380231</v>
      </c>
      <c r="AK94" s="396"/>
      <c r="AL94" s="390">
        <v>237.21605947276001</v>
      </c>
      <c r="AM94" s="396"/>
      <c r="AN94" s="390">
        <v>243.29506034016001</v>
      </c>
      <c r="AO94" s="396"/>
      <c r="AP94" s="390">
        <v>211.81251465175998</v>
      </c>
      <c r="AQ94" s="396"/>
      <c r="AR94" s="390">
        <v>225.37240263336002</v>
      </c>
      <c r="AS94" s="396"/>
      <c r="AT94" s="390">
        <v>228.86539839102002</v>
      </c>
      <c r="AU94" s="396"/>
      <c r="AV94" s="391">
        <v>228.07277199980001</v>
      </c>
      <c r="AW94" s="396"/>
      <c r="AX94" s="391">
        <v>244.781847314</v>
      </c>
      <c r="AY94" s="396"/>
      <c r="AZ94" s="391">
        <v>238.96008930181998</v>
      </c>
      <c r="BA94" s="396"/>
      <c r="BB94" s="391">
        <v>255.10144738795987</v>
      </c>
      <c r="BC94" s="396"/>
      <c r="BD94" s="391">
        <v>213.85788782886002</v>
      </c>
      <c r="BE94" s="396"/>
      <c r="BF94" s="391">
        <v>249.68061510392002</v>
      </c>
      <c r="BG94" s="396"/>
      <c r="BH94" s="391">
        <v>241.70203246988001</v>
      </c>
      <c r="BI94" s="396"/>
      <c r="BJ94" s="391">
        <v>189.91821107219999</v>
      </c>
      <c r="BK94" s="396"/>
      <c r="BL94" s="390">
        <v>174.30561076535997</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50891.912118160639</v>
      </c>
      <c r="G95" s="373"/>
      <c r="H95" s="387">
        <v>47096.474531387343</v>
      </c>
      <c r="I95" s="373"/>
      <c r="J95" s="387">
        <v>40682.260163032319</v>
      </c>
      <c r="K95" s="373"/>
      <c r="L95" s="387">
        <v>41818.223547998685</v>
      </c>
      <c r="M95" s="373"/>
      <c r="N95" s="387">
        <v>39588.295926900159</v>
      </c>
      <c r="O95" s="373"/>
      <c r="P95" s="387">
        <v>43607.953341668093</v>
      </c>
      <c r="Q95" s="373"/>
      <c r="R95" s="387">
        <v>42783.020351376676</v>
      </c>
      <c r="S95" s="373"/>
      <c r="T95" s="387">
        <v>32483.656244591068</v>
      </c>
      <c r="U95" s="373"/>
      <c r="V95" s="387">
        <v>32028.865668345359</v>
      </c>
      <c r="W95" s="373"/>
      <c r="X95" s="387">
        <v>29616.555602587381</v>
      </c>
      <c r="Y95" s="373"/>
      <c r="Z95" s="387">
        <v>35651.293011453927</v>
      </c>
      <c r="AA95" s="373"/>
      <c r="AB95" s="387">
        <v>32264.372730173327</v>
      </c>
      <c r="AC95" s="373"/>
      <c r="AD95" s="387">
        <v>27899.411897416641</v>
      </c>
      <c r="AE95" s="373"/>
      <c r="AF95" s="387">
        <v>25403.008775868489</v>
      </c>
      <c r="AG95" s="373"/>
      <c r="AH95" s="387">
        <v>23215.594356451904</v>
      </c>
      <c r="AI95" s="373"/>
      <c r="AJ95" s="387">
        <v>26046.572413019869</v>
      </c>
      <c r="AK95" s="373"/>
      <c r="AL95" s="387">
        <v>24059.226806795385</v>
      </c>
      <c r="AM95" s="373"/>
      <c r="AN95" s="387">
        <v>25150.311950133222</v>
      </c>
      <c r="AO95" s="373"/>
      <c r="AP95" s="387">
        <v>23184.625810925816</v>
      </c>
      <c r="AQ95" s="373"/>
      <c r="AR95" s="387">
        <v>16208.981084245868</v>
      </c>
      <c r="AS95" s="373"/>
      <c r="AT95" s="387">
        <v>20567.499826371197</v>
      </c>
      <c r="AU95" s="373"/>
      <c r="AV95" s="388">
        <v>20339.139661146051</v>
      </c>
      <c r="AW95" s="373"/>
      <c r="AX95" s="388">
        <v>20404.357225066815</v>
      </c>
      <c r="AY95" s="373"/>
      <c r="AZ95" s="388">
        <v>16689.650806225101</v>
      </c>
      <c r="BA95" s="373"/>
      <c r="BB95" s="388">
        <v>17081.894722100013</v>
      </c>
      <c r="BC95" s="373"/>
      <c r="BD95" s="388">
        <v>16477.104534264305</v>
      </c>
      <c r="BE95" s="373"/>
      <c r="BF95" s="388">
        <v>16145.101413167404</v>
      </c>
      <c r="BG95" s="373"/>
      <c r="BH95" s="388">
        <v>15460.474863726458</v>
      </c>
      <c r="BI95" s="373"/>
      <c r="BJ95" s="388">
        <v>12771.051872913975</v>
      </c>
      <c r="BK95" s="373"/>
      <c r="BL95" s="387">
        <v>11935.930404106162</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7" t="s">
        <v>696</v>
      </c>
      <c r="Y96" s="373"/>
      <c r="Z96" s="387" t="s">
        <v>696</v>
      </c>
      <c r="AA96" s="373"/>
      <c r="AB96" s="387" t="s">
        <v>696</v>
      </c>
      <c r="AC96" s="373"/>
      <c r="AD96" s="387" t="s">
        <v>696</v>
      </c>
      <c r="AE96" s="373"/>
      <c r="AF96" s="387" t="s">
        <v>696</v>
      </c>
      <c r="AG96" s="373"/>
      <c r="AH96" s="387" t="s">
        <v>696</v>
      </c>
      <c r="AI96" s="373"/>
      <c r="AJ96" s="387" t="s">
        <v>696</v>
      </c>
      <c r="AK96" s="373"/>
      <c r="AL96" s="387" t="s">
        <v>696</v>
      </c>
      <c r="AM96" s="373"/>
      <c r="AN96" s="387" t="s">
        <v>696</v>
      </c>
      <c r="AO96" s="373"/>
      <c r="AP96" s="387" t="s">
        <v>696</v>
      </c>
      <c r="AQ96" s="373"/>
      <c r="AR96" s="387" t="s">
        <v>696</v>
      </c>
      <c r="AS96" s="373"/>
      <c r="AT96" s="387"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8"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372">
        <v>0</v>
      </c>
      <c r="G97" s="373"/>
      <c r="H97" s="375">
        <v>0</v>
      </c>
      <c r="I97" s="373"/>
      <c r="J97" s="375">
        <v>0</v>
      </c>
      <c r="K97" s="373"/>
      <c r="L97" s="375">
        <v>0</v>
      </c>
      <c r="M97" s="373"/>
      <c r="N97" s="375">
        <v>0</v>
      </c>
      <c r="O97" s="373"/>
      <c r="P97" s="375">
        <v>0</v>
      </c>
      <c r="Q97" s="373"/>
      <c r="R97" s="375">
        <v>0</v>
      </c>
      <c r="S97" s="373"/>
      <c r="T97" s="375">
        <v>0</v>
      </c>
      <c r="U97" s="373"/>
      <c r="V97" s="375">
        <v>0</v>
      </c>
      <c r="W97" s="373"/>
      <c r="X97" s="375">
        <v>0</v>
      </c>
      <c r="Y97" s="373"/>
      <c r="Z97" s="375">
        <v>0</v>
      </c>
      <c r="AA97" s="373"/>
      <c r="AB97" s="375">
        <v>0</v>
      </c>
      <c r="AC97" s="373"/>
      <c r="AD97" s="375">
        <v>0</v>
      </c>
      <c r="AE97" s="373"/>
      <c r="AF97" s="375">
        <v>0</v>
      </c>
      <c r="AG97" s="373"/>
      <c r="AH97" s="375">
        <v>0</v>
      </c>
      <c r="AI97" s="373"/>
      <c r="AJ97" s="375">
        <v>0</v>
      </c>
      <c r="AK97" s="373"/>
      <c r="AL97" s="375">
        <v>0</v>
      </c>
      <c r="AM97" s="373"/>
      <c r="AN97" s="375">
        <v>0</v>
      </c>
      <c r="AO97" s="373"/>
      <c r="AP97" s="375">
        <v>0</v>
      </c>
      <c r="AQ97" s="373"/>
      <c r="AR97" s="375">
        <v>0</v>
      </c>
      <c r="AS97" s="373"/>
      <c r="AT97" s="375">
        <v>0</v>
      </c>
      <c r="AU97" s="373"/>
      <c r="AV97" s="374">
        <v>0</v>
      </c>
      <c r="AW97" s="373"/>
      <c r="AX97" s="374">
        <v>0</v>
      </c>
      <c r="AY97" s="373"/>
      <c r="AZ97" s="374">
        <v>0</v>
      </c>
      <c r="BA97" s="373"/>
      <c r="BB97" s="374">
        <v>0</v>
      </c>
      <c r="BC97" s="373"/>
      <c r="BD97" s="374">
        <v>0</v>
      </c>
      <c r="BE97" s="373"/>
      <c r="BF97" s="374">
        <v>0</v>
      </c>
      <c r="BG97" s="373"/>
      <c r="BH97" s="374">
        <v>0</v>
      </c>
      <c r="BI97" s="373"/>
      <c r="BJ97" s="374">
        <v>0</v>
      </c>
      <c r="BK97" s="373"/>
      <c r="BL97" s="375">
        <v>0</v>
      </c>
      <c r="BM97" s="373"/>
      <c r="BN97" s="374" t="s">
        <v>696</v>
      </c>
      <c r="BO97" s="376"/>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5" t="s">
        <v>696</v>
      </c>
      <c r="Y98" s="373"/>
      <c r="Z98" s="375" t="s">
        <v>696</v>
      </c>
      <c r="AA98" s="373"/>
      <c r="AB98" s="375" t="s">
        <v>696</v>
      </c>
      <c r="AC98" s="373"/>
      <c r="AD98" s="375" t="s">
        <v>696</v>
      </c>
      <c r="AE98" s="373"/>
      <c r="AF98" s="375" t="s">
        <v>696</v>
      </c>
      <c r="AG98" s="373"/>
      <c r="AH98" s="375" t="s">
        <v>696</v>
      </c>
      <c r="AI98" s="373"/>
      <c r="AJ98" s="375" t="s">
        <v>696</v>
      </c>
      <c r="AK98" s="373"/>
      <c r="AL98" s="375" t="s">
        <v>696</v>
      </c>
      <c r="AM98" s="373"/>
      <c r="AN98" s="375" t="s">
        <v>696</v>
      </c>
      <c r="AO98" s="373"/>
      <c r="AP98" s="375" t="s">
        <v>696</v>
      </c>
      <c r="AQ98" s="373"/>
      <c r="AR98" s="375" t="s">
        <v>696</v>
      </c>
      <c r="AS98" s="373"/>
      <c r="AT98" s="375"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4"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372">
        <v>28.182959999999998</v>
      </c>
      <c r="G99" s="373"/>
      <c r="H99" s="375">
        <v>24.008399999999998</v>
      </c>
      <c r="I99" s="373"/>
      <c r="J99" s="375">
        <v>14.300519999999999</v>
      </c>
      <c r="K99" s="373"/>
      <c r="L99" s="375">
        <v>19.98828</v>
      </c>
      <c r="M99" s="373"/>
      <c r="N99" s="375">
        <v>4.2135600000000002</v>
      </c>
      <c r="O99" s="373" t="s">
        <v>566</v>
      </c>
      <c r="P99" s="375">
        <v>0</v>
      </c>
      <c r="Q99" s="373" t="s">
        <v>566</v>
      </c>
      <c r="R99" s="375">
        <v>13.050960000000002</v>
      </c>
      <c r="S99" s="373" t="s">
        <v>566</v>
      </c>
      <c r="T99" s="375">
        <v>14.082431999999999</v>
      </c>
      <c r="U99" s="373"/>
      <c r="V99" s="375">
        <v>10.664160000000001</v>
      </c>
      <c r="W99" s="373"/>
      <c r="X99" s="375">
        <v>4.1511132000000002</v>
      </c>
      <c r="Y99" s="373" t="s">
        <v>566</v>
      </c>
      <c r="Z99" s="375">
        <v>0.33181199999999994</v>
      </c>
      <c r="AA99" s="373" t="s">
        <v>566</v>
      </c>
      <c r="AB99" s="375">
        <v>14.7858828</v>
      </c>
      <c r="AC99" s="373" t="s">
        <v>566</v>
      </c>
      <c r="AD99" s="375">
        <v>15.812409600000001</v>
      </c>
      <c r="AE99" s="373"/>
      <c r="AF99" s="375">
        <v>16.884847199999999</v>
      </c>
      <c r="AG99" s="373"/>
      <c r="AH99" s="375">
        <v>15.4709412</v>
      </c>
      <c r="AI99" s="373"/>
      <c r="AJ99" s="375">
        <v>16.302327599999995</v>
      </c>
      <c r="AK99" s="373"/>
      <c r="AL99" s="375">
        <v>14.197903200000001</v>
      </c>
      <c r="AM99" s="373"/>
      <c r="AN99" s="375">
        <v>4.5447323999999991</v>
      </c>
      <c r="AO99" s="373" t="s">
        <v>566</v>
      </c>
      <c r="AP99" s="375">
        <v>6.3184679999999993</v>
      </c>
      <c r="AQ99" s="373"/>
      <c r="AR99" s="375">
        <v>7.13856</v>
      </c>
      <c r="AS99" s="373"/>
      <c r="AT99" s="375">
        <v>10.933880100000001</v>
      </c>
      <c r="AU99" s="373" t="s">
        <v>566</v>
      </c>
      <c r="AV99" s="374">
        <v>9.3700854000000007</v>
      </c>
      <c r="AW99" s="373"/>
      <c r="AX99" s="374">
        <v>9.2318343000000009</v>
      </c>
      <c r="AY99" s="373"/>
      <c r="AZ99" s="374">
        <v>5.4333707999999996</v>
      </c>
      <c r="BA99" s="373"/>
      <c r="BB99" s="374">
        <v>7.8994344000000005</v>
      </c>
      <c r="BC99" s="373"/>
      <c r="BD99" s="374">
        <v>7.4275500000000001</v>
      </c>
      <c r="BE99" s="373"/>
      <c r="BF99" s="374">
        <v>8.5140899999999995</v>
      </c>
      <c r="BG99" s="373"/>
      <c r="BH99" s="374">
        <v>8.6778899999999997</v>
      </c>
      <c r="BI99" s="373"/>
      <c r="BJ99" s="374">
        <v>8.9629799999999999</v>
      </c>
      <c r="BK99" s="373"/>
      <c r="BL99" s="375">
        <v>8.7535499999999988</v>
      </c>
      <c r="BM99" s="373"/>
      <c r="BN99" s="374" t="s">
        <v>696</v>
      </c>
      <c r="BO99" s="376"/>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372">
        <v>0.14045059077212624</v>
      </c>
      <c r="G100" s="373"/>
      <c r="H100" s="375">
        <v>0.1578191067482185</v>
      </c>
      <c r="I100" s="373"/>
      <c r="J100" s="375">
        <v>0.14003877954916658</v>
      </c>
      <c r="K100" s="373"/>
      <c r="L100" s="375">
        <v>0.12608555794208864</v>
      </c>
      <c r="M100" s="373"/>
      <c r="N100" s="375">
        <v>0.13160740187310493</v>
      </c>
      <c r="O100" s="373"/>
      <c r="P100" s="375">
        <v>0.15270012958443152</v>
      </c>
      <c r="Q100" s="373"/>
      <c r="R100" s="375">
        <v>0.15373615765829202</v>
      </c>
      <c r="S100" s="373"/>
      <c r="T100" s="375">
        <v>0.16396837944307668</v>
      </c>
      <c r="U100" s="373"/>
      <c r="V100" s="375">
        <v>0.17764397924410907</v>
      </c>
      <c r="W100" s="373"/>
      <c r="X100" s="375">
        <v>0.17336533346722263</v>
      </c>
      <c r="Y100" s="373"/>
      <c r="Z100" s="375">
        <v>0.32583295322661204</v>
      </c>
      <c r="AA100" s="373" t="s">
        <v>1145</v>
      </c>
      <c r="AB100" s="375">
        <v>0.3481422132772265</v>
      </c>
      <c r="AC100" s="373"/>
      <c r="AD100" s="375">
        <v>0.27915075663530037</v>
      </c>
      <c r="AE100" s="373"/>
      <c r="AF100" s="375">
        <v>0.38780052864518505</v>
      </c>
      <c r="AG100" s="373"/>
      <c r="AH100" s="375">
        <v>0.28888995528926942</v>
      </c>
      <c r="AI100" s="373"/>
      <c r="AJ100" s="375">
        <v>0.22696928944890288</v>
      </c>
      <c r="AK100" s="373"/>
      <c r="AL100" s="375">
        <v>0.25367916641053206</v>
      </c>
      <c r="AM100" s="373"/>
      <c r="AN100" s="375">
        <v>0.22207818590553047</v>
      </c>
      <c r="AO100" s="373"/>
      <c r="AP100" s="375">
        <v>0.22531548786970276</v>
      </c>
      <c r="AQ100" s="373"/>
      <c r="AR100" s="375">
        <v>0.22570851839387382</v>
      </c>
      <c r="AS100" s="373"/>
      <c r="AT100" s="375">
        <v>0.2843419957014639</v>
      </c>
      <c r="AU100" s="373"/>
      <c r="AV100" s="374">
        <v>0.28832164777572727</v>
      </c>
      <c r="AW100" s="373"/>
      <c r="AX100" s="374">
        <v>0.26845601854358986</v>
      </c>
      <c r="AY100" s="373"/>
      <c r="AZ100" s="374">
        <v>0.32066480238062545</v>
      </c>
      <c r="BA100" s="373"/>
      <c r="BB100" s="374">
        <v>0.32180711262346473</v>
      </c>
      <c r="BC100" s="373"/>
      <c r="BD100" s="374">
        <v>0.13650044070769318</v>
      </c>
      <c r="BE100" s="373" t="s">
        <v>571</v>
      </c>
      <c r="BF100" s="374">
        <v>0.11501616449999996</v>
      </c>
      <c r="BG100" s="373"/>
      <c r="BH100" s="374">
        <v>0.1979433437012057</v>
      </c>
      <c r="BI100" s="373" t="s">
        <v>566</v>
      </c>
      <c r="BJ100" s="374">
        <v>0.23726474924777108</v>
      </c>
      <c r="BK100" s="373"/>
      <c r="BL100" s="375">
        <v>0.22199230379048759</v>
      </c>
      <c r="BM100" s="373"/>
      <c r="BN100" s="374" t="s">
        <v>696</v>
      </c>
      <c r="BO100" s="376"/>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7" t="s">
        <v>696</v>
      </c>
      <c r="Y101" s="373"/>
      <c r="Z101" s="387" t="s">
        <v>696</v>
      </c>
      <c r="AA101" s="373"/>
      <c r="AB101" s="387" t="s">
        <v>696</v>
      </c>
      <c r="AC101" s="373"/>
      <c r="AD101" s="387" t="s">
        <v>696</v>
      </c>
      <c r="AE101" s="373"/>
      <c r="AF101" s="387" t="s">
        <v>696</v>
      </c>
      <c r="AG101" s="373"/>
      <c r="AH101" s="387" t="s">
        <v>696</v>
      </c>
      <c r="AI101" s="373"/>
      <c r="AJ101" s="387" t="s">
        <v>696</v>
      </c>
      <c r="AK101" s="373"/>
      <c r="AL101" s="387" t="s">
        <v>696</v>
      </c>
      <c r="AM101" s="373"/>
      <c r="AN101" s="387" t="s">
        <v>696</v>
      </c>
      <c r="AO101" s="373"/>
      <c r="AP101" s="387" t="s">
        <v>696</v>
      </c>
      <c r="AQ101" s="373"/>
      <c r="AR101" s="387" t="s">
        <v>696</v>
      </c>
      <c r="AS101" s="373"/>
      <c r="AT101" s="387"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8"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5" t="s">
        <v>696</v>
      </c>
      <c r="Y102" s="373"/>
      <c r="Z102" s="375" t="s">
        <v>696</v>
      </c>
      <c r="AA102" s="373"/>
      <c r="AB102" s="375" t="s">
        <v>696</v>
      </c>
      <c r="AC102" s="373"/>
      <c r="AD102" s="375" t="s">
        <v>696</v>
      </c>
      <c r="AE102" s="373"/>
      <c r="AF102" s="375" t="s">
        <v>696</v>
      </c>
      <c r="AG102" s="373"/>
      <c r="AH102" s="375" t="s">
        <v>696</v>
      </c>
      <c r="AI102" s="373"/>
      <c r="AJ102" s="375" t="s">
        <v>696</v>
      </c>
      <c r="AK102" s="373"/>
      <c r="AL102" s="375" t="s">
        <v>696</v>
      </c>
      <c r="AM102" s="373"/>
      <c r="AN102" s="375" t="s">
        <v>696</v>
      </c>
      <c r="AO102" s="373"/>
      <c r="AP102" s="375" t="s">
        <v>696</v>
      </c>
      <c r="AQ102" s="373"/>
      <c r="AR102" s="375" t="s">
        <v>696</v>
      </c>
      <c r="AS102" s="373"/>
      <c r="AT102" s="375"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4"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372">
        <v>2.37102785468815E-2</v>
      </c>
      <c r="G103" s="373"/>
      <c r="H103" s="375">
        <v>2.5356451072068603E-2</v>
      </c>
      <c r="I103" s="373"/>
      <c r="J103" s="375">
        <v>2.646604422284865E-2</v>
      </c>
      <c r="K103" s="373"/>
      <c r="L103" s="375">
        <v>2.7628632867397286E-2</v>
      </c>
      <c r="M103" s="373"/>
      <c r="N103" s="375">
        <v>2.7637150000324382E-2</v>
      </c>
      <c r="O103" s="373"/>
      <c r="P103" s="375">
        <v>2.8012377023168129E-2</v>
      </c>
      <c r="Q103" s="373"/>
      <c r="R103" s="375">
        <v>2.8965349562899895E-2</v>
      </c>
      <c r="S103" s="373"/>
      <c r="T103" s="375">
        <v>3.0341812878728953E-2</v>
      </c>
      <c r="U103" s="373"/>
      <c r="V103" s="375">
        <v>3.1778369299099198E-2</v>
      </c>
      <c r="W103" s="373"/>
      <c r="X103" s="375">
        <v>3.3416497865410712E-2</v>
      </c>
      <c r="Y103" s="373"/>
      <c r="Z103" s="375">
        <v>4.0335981505519938E-2</v>
      </c>
      <c r="AA103" s="373"/>
      <c r="AB103" s="375">
        <v>0.36939578321679373</v>
      </c>
      <c r="AC103" s="373" t="s">
        <v>564</v>
      </c>
      <c r="AD103" s="375">
        <v>0.38787282122105265</v>
      </c>
      <c r="AE103" s="373"/>
      <c r="AF103" s="375">
        <v>0.40841963489599997</v>
      </c>
      <c r="AG103" s="373"/>
      <c r="AH103" s="375">
        <v>0.37470277579381017</v>
      </c>
      <c r="AI103" s="373"/>
      <c r="AJ103" s="375">
        <v>0.38035255860535422</v>
      </c>
      <c r="AK103" s="373"/>
      <c r="AL103" s="375">
        <v>0.96574241383199988</v>
      </c>
      <c r="AM103" s="373" t="s">
        <v>566</v>
      </c>
      <c r="AN103" s="375">
        <v>1.2825511462399999</v>
      </c>
      <c r="AO103" s="373"/>
      <c r="AP103" s="375">
        <v>3.978116176299999</v>
      </c>
      <c r="AQ103" s="373" t="s">
        <v>564</v>
      </c>
      <c r="AR103" s="375">
        <v>5.1078969686079994</v>
      </c>
      <c r="AS103" s="373"/>
      <c r="AT103" s="375">
        <v>7.2444231869200273</v>
      </c>
      <c r="AU103" s="373"/>
      <c r="AV103" s="374">
        <v>5.5413012582397574</v>
      </c>
      <c r="AW103" s="373"/>
      <c r="AX103" s="374">
        <v>5.4630447003630849</v>
      </c>
      <c r="AY103" s="373"/>
      <c r="AZ103" s="374">
        <v>2.976156531546525</v>
      </c>
      <c r="BA103" s="373"/>
      <c r="BB103" s="374">
        <v>4.8765599546275817</v>
      </c>
      <c r="BC103" s="373" t="s">
        <v>566</v>
      </c>
      <c r="BD103" s="374">
        <v>6.2489699999999999</v>
      </c>
      <c r="BE103" s="373"/>
      <c r="BF103" s="374">
        <v>6.7676699999999999</v>
      </c>
      <c r="BG103" s="373"/>
      <c r="BH103" s="374">
        <v>6.1488699999999987</v>
      </c>
      <c r="BI103" s="373"/>
      <c r="BJ103" s="374">
        <v>6.1861579726937101</v>
      </c>
      <c r="BK103" s="373"/>
      <c r="BL103" s="375">
        <v>6.3758608185184835</v>
      </c>
      <c r="BM103" s="373"/>
      <c r="BN103" s="374" t="s">
        <v>696</v>
      </c>
      <c r="BO103" s="376"/>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372">
        <v>0.20901091450486464</v>
      </c>
      <c r="G104" s="373"/>
      <c r="H104" s="375">
        <v>0.22792453819593386</v>
      </c>
      <c r="I104" s="373"/>
      <c r="J104" s="375">
        <v>0.20248467631977771</v>
      </c>
      <c r="K104" s="373"/>
      <c r="L104" s="375">
        <v>0.17952707231216161</v>
      </c>
      <c r="M104" s="373"/>
      <c r="N104" s="375">
        <v>0.19149708550870698</v>
      </c>
      <c r="O104" s="373"/>
      <c r="P104" s="375">
        <v>0.23939510727821023</v>
      </c>
      <c r="Q104" s="373"/>
      <c r="R104" s="375">
        <v>0.24905474659528107</v>
      </c>
      <c r="S104" s="373"/>
      <c r="T104" s="375">
        <v>0.26886438920198402</v>
      </c>
      <c r="U104" s="373"/>
      <c r="V104" s="375">
        <v>0.26303886001142363</v>
      </c>
      <c r="W104" s="373"/>
      <c r="X104" s="375">
        <v>0.19781817150237127</v>
      </c>
      <c r="Y104" s="373"/>
      <c r="Z104" s="375">
        <v>0.12609540411671977</v>
      </c>
      <c r="AA104" s="373"/>
      <c r="AB104" s="375">
        <v>0.13561086867361738</v>
      </c>
      <c r="AC104" s="373"/>
      <c r="AD104" s="375">
        <v>0.18475019019550101</v>
      </c>
      <c r="AE104" s="373"/>
      <c r="AF104" s="375">
        <v>0.20740967190567261</v>
      </c>
      <c r="AG104" s="373"/>
      <c r="AH104" s="375">
        <v>0.18117075182603651</v>
      </c>
      <c r="AI104" s="373"/>
      <c r="AJ104" s="375">
        <v>0.1352494282975612</v>
      </c>
      <c r="AK104" s="373"/>
      <c r="AL104" s="375">
        <v>0.11503018088223831</v>
      </c>
      <c r="AM104" s="373"/>
      <c r="AN104" s="375">
        <v>0.11989405839194971</v>
      </c>
      <c r="AO104" s="373"/>
      <c r="AP104" s="375">
        <v>0.13397786123048971</v>
      </c>
      <c r="AQ104" s="373"/>
      <c r="AR104" s="375">
        <v>0.12234066985752456</v>
      </c>
      <c r="AS104" s="373"/>
      <c r="AT104" s="375">
        <v>0.14366899920153087</v>
      </c>
      <c r="AU104" s="373"/>
      <c r="AV104" s="374">
        <v>0.130998171169109</v>
      </c>
      <c r="AW104" s="373"/>
      <c r="AX104" s="374">
        <v>9.3033026536982366E-2</v>
      </c>
      <c r="AY104" s="373"/>
      <c r="AZ104" s="374">
        <v>4.5882739068963285E-2</v>
      </c>
      <c r="BA104" s="373" t="s">
        <v>349</v>
      </c>
      <c r="BB104" s="374">
        <v>4.2986367132529901E-2</v>
      </c>
      <c r="BC104" s="373"/>
      <c r="BD104" s="374">
        <v>3.4691310935522496E-2</v>
      </c>
      <c r="BE104" s="373"/>
      <c r="BF104" s="374">
        <v>9.9499434999999973E-3</v>
      </c>
      <c r="BG104" s="373" t="s">
        <v>349</v>
      </c>
      <c r="BH104" s="374">
        <v>1.1300655669077918E-2</v>
      </c>
      <c r="BI104" s="373"/>
      <c r="BJ104" s="374">
        <v>1.3197303237921496E-2</v>
      </c>
      <c r="BK104" s="373"/>
      <c r="BL104" s="375">
        <v>1.2386075301416567E-2</v>
      </c>
      <c r="BM104" s="373"/>
      <c r="BN104" s="374" t="s">
        <v>696</v>
      </c>
      <c r="BO104" s="376"/>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240.04662372030913</v>
      </c>
      <c r="G105" s="373"/>
      <c r="H105" s="387">
        <v>227.64512742842095</v>
      </c>
      <c r="I105" s="373"/>
      <c r="J105" s="387">
        <v>196.68206832588393</v>
      </c>
      <c r="K105" s="373"/>
      <c r="L105" s="387">
        <v>217.05056624201006</v>
      </c>
      <c r="M105" s="373"/>
      <c r="N105" s="387">
        <v>147.26485133957013</v>
      </c>
      <c r="O105" s="373"/>
      <c r="P105" s="387">
        <v>139.08247043194601</v>
      </c>
      <c r="Q105" s="373"/>
      <c r="R105" s="387">
        <v>175.70155385885377</v>
      </c>
      <c r="S105" s="373"/>
      <c r="T105" s="387">
        <v>182.95880126481049</v>
      </c>
      <c r="U105" s="373"/>
      <c r="V105" s="387">
        <v>181.94314659748002</v>
      </c>
      <c r="W105" s="373"/>
      <c r="X105" s="387">
        <v>159.87275844488178</v>
      </c>
      <c r="Y105" s="373"/>
      <c r="Z105" s="387">
        <v>153.27292984405503</v>
      </c>
      <c r="AA105" s="373"/>
      <c r="AB105" s="387">
        <v>217.08404004425972</v>
      </c>
      <c r="AC105" s="373"/>
      <c r="AD105" s="387">
        <v>231.24567452211969</v>
      </c>
      <c r="AE105" s="373"/>
      <c r="AF105" s="387">
        <v>236.0423624288118</v>
      </c>
      <c r="AG105" s="373"/>
      <c r="AH105" s="387">
        <v>227.53041051763765</v>
      </c>
      <c r="AI105" s="373"/>
      <c r="AJ105" s="387">
        <v>233.58493629815655</v>
      </c>
      <c r="AK105" s="373"/>
      <c r="AL105" s="387">
        <v>245.57495122137436</v>
      </c>
      <c r="AM105" s="373"/>
      <c r="AN105" s="387">
        <v>208.56835861967625</v>
      </c>
      <c r="AO105" s="373"/>
      <c r="AP105" s="387">
        <v>294.97817209432066</v>
      </c>
      <c r="AQ105" s="373"/>
      <c r="AR105" s="387">
        <v>288.45480352731437</v>
      </c>
      <c r="AS105" s="373"/>
      <c r="AT105" s="387">
        <v>346.85789394608969</v>
      </c>
      <c r="AU105" s="373"/>
      <c r="AV105" s="388">
        <v>358.14945365551046</v>
      </c>
      <c r="AW105" s="373"/>
      <c r="AX105" s="388">
        <v>365.37890570584159</v>
      </c>
      <c r="AY105" s="373"/>
      <c r="AZ105" s="388">
        <v>341.66102490070995</v>
      </c>
      <c r="BA105" s="373"/>
      <c r="BB105" s="388">
        <v>333.72435718269583</v>
      </c>
      <c r="BC105" s="373"/>
      <c r="BD105" s="388">
        <v>327.14920718515191</v>
      </c>
      <c r="BE105" s="373"/>
      <c r="BF105" s="388">
        <v>354.55366795076088</v>
      </c>
      <c r="BG105" s="373"/>
      <c r="BH105" s="388">
        <v>354.66033096271525</v>
      </c>
      <c r="BI105" s="373"/>
      <c r="BJ105" s="388">
        <v>340.19673481328249</v>
      </c>
      <c r="BK105" s="373"/>
      <c r="BL105" s="387">
        <f t="shared" ref="BL105" si="0">BL106-BL95+SUM(BL97:BL100)-SUM(BL102:BL104)</f>
        <v>198.95689130380936</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619</v>
      </c>
      <c r="E106" s="459"/>
      <c r="F106" s="369">
        <v>51103.868052483231</v>
      </c>
      <c r="G106" s="373"/>
      <c r="H106" s="371">
        <v>47300.206720698283</v>
      </c>
      <c r="I106" s="373"/>
      <c r="J106" s="371">
        <v>40864.73062329919</v>
      </c>
      <c r="K106" s="373"/>
      <c r="L106" s="371">
        <v>42015.366904387934</v>
      </c>
      <c r="M106" s="373"/>
      <c r="N106" s="371">
        <v>39731.434745073362</v>
      </c>
      <c r="O106" s="373"/>
      <c r="P106" s="371">
        <v>43747.150519454757</v>
      </c>
      <c r="Q106" s="373"/>
      <c r="R106" s="371">
        <v>42945.795229174037</v>
      </c>
      <c r="S106" s="373"/>
      <c r="T106" s="371">
        <v>32652.667851678507</v>
      </c>
      <c r="U106" s="373"/>
      <c r="V106" s="371">
        <v>32200.261828192906</v>
      </c>
      <c r="W106" s="373"/>
      <c r="X106" s="371">
        <v>29772.335117168168</v>
      </c>
      <c r="Y106" s="373"/>
      <c r="Z106" s="371">
        <v>35804.074727730382</v>
      </c>
      <c r="AA106" s="373"/>
      <c r="AB106" s="371">
        <v>32466.827751856195</v>
      </c>
      <c r="AC106" s="373"/>
      <c r="AD106" s="371">
        <v>28115.138634593543</v>
      </c>
      <c r="AE106" s="373"/>
      <c r="AF106" s="371">
        <v>25622.39431987546</v>
      </c>
      <c r="AG106" s="373"/>
      <c r="AH106" s="371">
        <v>23427.920809341871</v>
      </c>
      <c r="AI106" s="373"/>
      <c r="AJ106" s="371">
        <v>26264.143654415482</v>
      </c>
      <c r="AK106" s="373"/>
      <c r="AL106" s="371">
        <v>24291.430948245066</v>
      </c>
      <c r="AM106" s="373"/>
      <c r="AN106" s="371">
        <v>25355.515943371625</v>
      </c>
      <c r="AO106" s="373"/>
      <c r="AP106" s="371">
        <v>23477.172293569802</v>
      </c>
      <c r="AQ106" s="373"/>
      <c r="AR106" s="371">
        <v>16495.301856893253</v>
      </c>
      <c r="AS106" s="373"/>
      <c r="AT106" s="371">
        <v>20910.527590407703</v>
      </c>
      <c r="AU106" s="373"/>
      <c r="AV106" s="370">
        <v>20693.303007183193</v>
      </c>
      <c r="AW106" s="373"/>
      <c r="AX106" s="370">
        <v>20765.791918181014</v>
      </c>
      <c r="AY106" s="373"/>
      <c r="AZ106" s="370">
        <v>17028.579834794044</v>
      </c>
      <c r="BA106" s="373"/>
      <c r="BB106" s="370">
        <v>17412.317384091846</v>
      </c>
      <c r="BC106" s="373"/>
      <c r="BD106" s="370">
        <v>16802.973352319685</v>
      </c>
      <c r="BE106" s="373"/>
      <c r="BF106" s="370">
        <v>16497.803594897163</v>
      </c>
      <c r="BG106" s="373"/>
      <c r="BH106" s="370">
        <v>15812.41953200114</v>
      </c>
      <c r="BI106" s="373"/>
      <c r="BJ106" s="370">
        <v>13108.247718253942</v>
      </c>
      <c r="BK106" s="373"/>
      <c r="BL106" s="371">
        <v>12132.300000000001</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3">
        <v>2026</v>
      </c>
      <c r="Y107" s="397"/>
      <c r="Z107" s="393">
        <v>2026</v>
      </c>
      <c r="AA107" s="397"/>
      <c r="AB107" s="393">
        <v>2026</v>
      </c>
      <c r="AC107" s="397"/>
      <c r="AD107" s="393">
        <v>2026</v>
      </c>
      <c r="AE107" s="397"/>
      <c r="AF107" s="393">
        <v>2026</v>
      </c>
      <c r="AG107" s="397"/>
      <c r="AH107" s="393">
        <v>2026</v>
      </c>
      <c r="AI107" s="397"/>
      <c r="AJ107" s="393">
        <v>2026</v>
      </c>
      <c r="AK107" s="397"/>
      <c r="AL107" s="393">
        <v>2026</v>
      </c>
      <c r="AM107" s="397"/>
      <c r="AN107" s="393">
        <v>2026</v>
      </c>
      <c r="AO107" s="397"/>
      <c r="AP107" s="393">
        <v>2026</v>
      </c>
      <c r="AQ107" s="397"/>
      <c r="AR107" s="393">
        <v>2026</v>
      </c>
      <c r="AS107" s="397"/>
      <c r="AT107" s="393">
        <v>2026</v>
      </c>
      <c r="AU107" s="397"/>
      <c r="AV107" s="393">
        <v>2026</v>
      </c>
      <c r="AW107" s="397"/>
      <c r="AX107" s="394">
        <v>2026</v>
      </c>
      <c r="AY107" s="397"/>
      <c r="AZ107" s="394">
        <v>2026</v>
      </c>
      <c r="BA107" s="397"/>
      <c r="BB107" s="394">
        <v>2026</v>
      </c>
      <c r="BC107" s="397"/>
      <c r="BD107" s="394">
        <v>2026</v>
      </c>
      <c r="BE107" s="397"/>
      <c r="BF107" s="394">
        <v>2026</v>
      </c>
      <c r="BG107" s="397"/>
      <c r="BH107" s="394">
        <v>2026</v>
      </c>
      <c r="BI107" s="397"/>
      <c r="BJ107" s="394">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S1:CS3"/>
    <mergeCell ref="CT1:CT3"/>
    <mergeCell ref="CM1:CM3"/>
    <mergeCell ref="CN1:CN3"/>
    <mergeCell ref="CO1:CO3"/>
    <mergeCell ref="CP1:CP3"/>
    <mergeCell ref="CQ1:CQ3"/>
    <mergeCell ref="CR1:CR3"/>
    <mergeCell ref="D104:E104"/>
    <mergeCell ref="D81:E81"/>
    <mergeCell ref="D82:E82"/>
    <mergeCell ref="D83:E83"/>
    <mergeCell ref="D84:E84"/>
    <mergeCell ref="D85:E85"/>
    <mergeCell ref="D74:E74"/>
    <mergeCell ref="D75:E75"/>
    <mergeCell ref="D76:E76"/>
    <mergeCell ref="D77:E77"/>
    <mergeCell ref="D78:E78"/>
    <mergeCell ref="D79:E79"/>
    <mergeCell ref="D68:E68"/>
    <mergeCell ref="D69:E69"/>
    <mergeCell ref="D70:E70"/>
    <mergeCell ref="D71:E71"/>
    <mergeCell ref="D105:E105"/>
    <mergeCell ref="D106:E106"/>
    <mergeCell ref="D107:E107"/>
    <mergeCell ref="CJ1:CJ3"/>
    <mergeCell ref="CL1:CL3"/>
    <mergeCell ref="D98:E98"/>
    <mergeCell ref="D99:E99"/>
    <mergeCell ref="D100:E100"/>
    <mergeCell ref="D101:E101"/>
    <mergeCell ref="D102:E102"/>
    <mergeCell ref="D103:E103"/>
    <mergeCell ref="D92:E92"/>
    <mergeCell ref="D93:E93"/>
    <mergeCell ref="D94:E94"/>
    <mergeCell ref="B95:E95"/>
    <mergeCell ref="D96:E96"/>
    <mergeCell ref="D97:E97"/>
    <mergeCell ref="D86:E86"/>
    <mergeCell ref="D87:E87"/>
    <mergeCell ref="D88:E88"/>
    <mergeCell ref="D89:E89"/>
    <mergeCell ref="D90:E90"/>
    <mergeCell ref="B91:E91"/>
    <mergeCell ref="D80:E80"/>
    <mergeCell ref="D72:E72"/>
    <mergeCell ref="D73:E73"/>
    <mergeCell ref="D62:E62"/>
    <mergeCell ref="D63:E63"/>
    <mergeCell ref="D64:E64"/>
    <mergeCell ref="D65:E65"/>
    <mergeCell ref="D66:E66"/>
    <mergeCell ref="D67:E67"/>
    <mergeCell ref="D56:E56"/>
    <mergeCell ref="D57:E57"/>
    <mergeCell ref="D58:E58"/>
    <mergeCell ref="D59:E59"/>
    <mergeCell ref="D60:E60"/>
    <mergeCell ref="D61:E61"/>
    <mergeCell ref="D50:E50"/>
    <mergeCell ref="D51:E51"/>
    <mergeCell ref="D52:E52"/>
    <mergeCell ref="D53:E53"/>
    <mergeCell ref="D54:E54"/>
    <mergeCell ref="D55:E55"/>
    <mergeCell ref="D44:E44"/>
    <mergeCell ref="D45:E45"/>
    <mergeCell ref="D46:E46"/>
    <mergeCell ref="D47:E47"/>
    <mergeCell ref="D48:E48"/>
    <mergeCell ref="D49:E49"/>
    <mergeCell ref="D38:E38"/>
    <mergeCell ref="D39:E39"/>
    <mergeCell ref="D40:E40"/>
    <mergeCell ref="D41:E41"/>
    <mergeCell ref="D42:E42"/>
    <mergeCell ref="D43:E43"/>
    <mergeCell ref="D32:E32"/>
    <mergeCell ref="D33:E33"/>
    <mergeCell ref="D34:E34"/>
    <mergeCell ref="D35:E35"/>
    <mergeCell ref="D36:E36"/>
    <mergeCell ref="D37:E37"/>
    <mergeCell ref="D26:E26"/>
    <mergeCell ref="D27:E27"/>
    <mergeCell ref="D28:E28"/>
    <mergeCell ref="D29:E29"/>
    <mergeCell ref="D30:E30"/>
    <mergeCell ref="D31:E31"/>
    <mergeCell ref="D20:E20"/>
    <mergeCell ref="D21:E21"/>
    <mergeCell ref="D22:E22"/>
    <mergeCell ref="D23:E23"/>
    <mergeCell ref="D24:E24"/>
    <mergeCell ref="D25:E25"/>
    <mergeCell ref="F1:G3"/>
    <mergeCell ref="H1:I3"/>
    <mergeCell ref="J1:K3"/>
    <mergeCell ref="D14:E14"/>
    <mergeCell ref="D15:E15"/>
    <mergeCell ref="D16:E16"/>
    <mergeCell ref="D17:E17"/>
    <mergeCell ref="D18:E18"/>
    <mergeCell ref="D19:E19"/>
    <mergeCell ref="D8:E8"/>
    <mergeCell ref="D9:E9"/>
    <mergeCell ref="D10:E10"/>
    <mergeCell ref="D11:E11"/>
    <mergeCell ref="D12:E12"/>
    <mergeCell ref="D13:E13"/>
    <mergeCell ref="CK1:CK3"/>
    <mergeCell ref="L1:M3"/>
    <mergeCell ref="N1:O3"/>
    <mergeCell ref="AV3:AW3"/>
    <mergeCell ref="B4:E4"/>
    <mergeCell ref="B5:C5"/>
    <mergeCell ref="D5:E5"/>
    <mergeCell ref="D6:E6"/>
    <mergeCell ref="D7:E7"/>
    <mergeCell ref="AB1:AC3"/>
    <mergeCell ref="AD1:AE3"/>
    <mergeCell ref="AF1:AG3"/>
    <mergeCell ref="AH1:AI3"/>
    <mergeCell ref="AJ1:AK3"/>
    <mergeCell ref="B2:C2"/>
    <mergeCell ref="B3:C3"/>
    <mergeCell ref="D3:E3"/>
    <mergeCell ref="P1:Q3"/>
    <mergeCell ref="R1:S3"/>
    <mergeCell ref="T1:U3"/>
    <mergeCell ref="V1:W3"/>
    <mergeCell ref="X1:Y3"/>
    <mergeCell ref="Z1:AA3"/>
    <mergeCell ref="B1:C1"/>
  </mergeCells>
  <dataValidations count="4">
    <dataValidation allowBlank="1" showErrorMessage="1" sqref="E1" xr:uid="{00000000-0002-0000-1C00-000000000000}"/>
    <dataValidation type="textLength" allowBlank="1" showInputMessage="1" showErrorMessage="1" prompt="Please select your country in worksheet &quot;Intro&quot; (for all pollutant sheets)" sqref="D1" xr:uid="{00000000-0002-0000-1C00-000001000000}">
      <formula1>2</formula1>
      <formula2>2</formula2>
    </dataValidation>
    <dataValidation type="custom" allowBlank="1" showInputMessage="1" showErrorMessage="1" errorTitle="Wrong data input" error="Data entry is limited to positive values or zero._x000d__x000a_: symbol can be used for not available data." sqref="BN4:BN95 BN101:BN104 BN106:BN107 BL5:BL95 BL101:BL104 BL106:BL107 BJ5:BJ95 BJ101:BJ104 BJ106:BJ107 BH5:BH95 BH101:BH104 BH106:BH107 BF5:BF95 BF101:BF104 BF106:BF107 BD5:BD95 BD101:BD104 BD106:BD107 BB5:BB95 BB101:BB104 BB106:BB107 AZ5:AZ95 AZ101:AZ104 AZ106:AZ107 AX5:AX95 AX101:AX104 AX106:AX107 AV5:AV95 AV101:AV104 AV106:AV107 AT5:AT95 AT101:AT104 AT106:AT107 AR5:AR95 AR101:AR104 AR106:AR107 AP5:AP95 AP101:AP104 AP106:AP107 AN5:AN95 AN101:AN104 AN106:AN107 AL5:AL95 AL101:AL104 AL106:AL107 AJ5:AJ95 AJ101:AJ104 AJ106:AJ107 AH5:AH95 AH101:AH104 AH106:AH107 AF5:AF95 AF101:AF104 AF106:AF107 AD5:AD95 AD101:AD104 AD106:AD107 AB5:AB95 AB101:AB104 AB106:AB107 Z5:Z95 Z101:Z104 Z106:Z107 X5:X95 X101:X104 X106:X107 V5:V95 V101:V104 V106:V107 T5:T95 T101:T104 T106:T107 R5:R95 R101:R104 R106:R107 P5:P95 P101:P104 P106:P107 N5:N95 N101:N104 N106:N107 L5:L95 L101:L104 L106:L107 J5:J95 J101:J104 J106:J107 H5:H95 H101:H104 H106:H107 F5:F95 F101:F104 F106:F107" xr:uid="{00000000-0002-0000-1C00-000002000000}">
      <formula1>OR(AND(ISNUMBER(F4),F4&gt;=0),F4=":")</formula1>
    </dataValidation>
    <dataValidation type="custom" allowBlank="1" showInputMessage="1" showErrorMessage="1" errorTitle="Wrong data input" error="Data entry is limited to numbers._x000d__x000a_: symbol can be used for not available data." sqref="BN105 BN96:BN100 BL105 BL96:BL100 BJ105 BJ96:BJ100 BH105 BH96:BH100 BF105 BF96:BF100 BD105 BD96:BD100 BB105 BB96:BB100 AZ105 AZ96:AZ100 AX105 AX96:AX100 AV105 AV96:AV100 AT105 AT96:AT100 AR105 AR96:AR100 AP105 AP96:AP100 AN105 AN96:AN100 AL105 AL96:AL100 AJ105 AJ96:AJ100 AH105 AH96:AH100 AF105 AF96:AF100 AD105 AD96:AD100 AB105 AB96:AB100 Z105 Z96:Z100 X105 X96:X100 V105 V96:V100 T105 T96:T100 R105 R96:R100 P105 P96:P100 N105 N96:N100 L105 L96:L100 J105 J96:J100 H105 H96:H100 F105 F96:F100" xr:uid="{C496597E-A091-4C69-BB1B-73C24AB22AAD}">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30465"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30466"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30467"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30468"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MODEL19">
    <tabColor theme="9" tint="0.39997558519241921"/>
  </sheetPr>
  <dimension ref="A1:CT144"/>
  <sheetViews>
    <sheetView showGridLines="0" showOutlineSymbols="0" zoomScale="60" zoomScaleNormal="60" zoomScaleSheetLayoutView="100" workbookViewId="0">
      <pane xSplit="5" ySplit="4" topLeftCell="F18" activePane="bottomRight" state="frozen"/>
      <selection activeCell="BI91" sqref="BI91:BI92"/>
      <selection pane="topRight" activeCell="BI91" sqref="BI91:BI92"/>
      <selection pane="bottomLeft" activeCell="BI91" sqref="BI91:BI92"/>
      <selection pane="bottomRight" activeCell="Q37" sqref="Q37"/>
    </sheetView>
  </sheetViews>
  <sheetFormatPr defaultColWidth="9.42578125" defaultRowHeight="12.75" outlineLevelCol="1"/>
  <cols>
    <col min="1" max="1" width="11.5703125" hidden="1" customWidth="1" outlineLevel="1" collapsed="1"/>
    <col min="2" max="2" width="10.42578125" customWidth="1" collapsed="1"/>
    <col min="3" max="3" width="2.5703125" customWidth="1"/>
    <col min="4" max="4" width="12.5703125" customWidth="1"/>
    <col min="5" max="5" width="56.5703125" customWidth="1"/>
    <col min="6" max="6" width="15.42578125" customWidth="1"/>
    <col min="7" max="7" width="2.42578125" customWidth="1"/>
    <col min="8" max="8" width="14.5703125" customWidth="1"/>
    <col min="9" max="9" width="2.42578125" customWidth="1"/>
    <col min="10" max="10" width="14.5703125" customWidth="1"/>
    <col min="11" max="11" width="2.42578125" customWidth="1"/>
    <col min="12" max="12" width="14.5703125" customWidth="1"/>
    <col min="13" max="13" width="2.42578125" customWidth="1"/>
    <col min="14" max="14" width="14.5703125" customWidth="1"/>
    <col min="15" max="15" width="2.42578125" customWidth="1"/>
    <col min="16" max="16" width="14.5703125" customWidth="1"/>
    <col min="17" max="17" width="2.42578125" customWidth="1"/>
    <col min="18" max="18" width="14.5703125" customWidth="1"/>
    <col min="19" max="19" width="2.42578125" customWidth="1"/>
    <col min="20" max="20" width="14.5703125" customWidth="1"/>
    <col min="21" max="21" width="2.42578125" customWidth="1"/>
    <col min="22" max="22" width="14.5703125" customWidth="1"/>
    <col min="23" max="23" width="2.42578125" customWidth="1"/>
    <col min="24" max="24" width="14.5703125" customWidth="1"/>
    <col min="25" max="25" width="2.42578125" customWidth="1"/>
    <col min="26" max="26" width="14.5703125" customWidth="1"/>
    <col min="27" max="27" width="2.42578125" customWidth="1"/>
    <col min="28" max="28" width="14.5703125" customWidth="1"/>
    <col min="29" max="29" width="2.42578125" customWidth="1"/>
    <col min="30" max="30" width="14.5703125" customWidth="1"/>
    <col min="31" max="31" width="2.42578125" customWidth="1"/>
    <col min="32" max="32" width="14.5703125" customWidth="1"/>
    <col min="33" max="33" width="2.42578125" customWidth="1"/>
    <col min="34" max="34" width="14.5703125" customWidth="1"/>
    <col min="35" max="35" width="2.42578125" customWidth="1"/>
    <col min="36" max="36" width="14.5703125" customWidth="1"/>
    <col min="37" max="37" width="2.42578125" customWidth="1"/>
    <col min="38" max="38" width="14.5703125" customWidth="1"/>
    <col min="39" max="39" width="2.42578125" customWidth="1"/>
    <col min="40" max="40" width="14.5703125" customWidth="1"/>
    <col min="41" max="41" width="2.42578125" customWidth="1"/>
    <col min="42" max="42" width="14.5703125" customWidth="1"/>
    <col min="43" max="43" width="2.42578125" customWidth="1"/>
    <col min="44" max="44" width="14.5703125" customWidth="1"/>
    <col min="45" max="45" width="2.42578125" customWidth="1"/>
    <col min="46" max="46" width="14.5703125" customWidth="1"/>
    <col min="47" max="47" width="2.42578125" customWidth="1"/>
    <col min="48" max="48" width="14.5703125" customWidth="1"/>
    <col min="49" max="49" width="2.42578125" customWidth="1"/>
    <col min="50" max="50" width="14.5703125" customWidth="1"/>
    <col min="51" max="51" width="2.42578125" customWidth="1"/>
    <col min="52" max="52" width="14.5703125" customWidth="1"/>
    <col min="53" max="53" width="2.42578125" customWidth="1"/>
    <col min="54" max="54" width="14.5703125" customWidth="1"/>
    <col min="55" max="55" width="2.42578125" customWidth="1"/>
    <col min="56" max="56" width="14.5703125" customWidth="1"/>
    <col min="57" max="57" width="2.42578125" customWidth="1"/>
    <col min="58" max="58" width="14.5703125" customWidth="1"/>
    <col min="59" max="59" width="2.42578125" customWidth="1"/>
    <col min="60" max="60" width="14.5703125" customWidth="1"/>
    <col min="61" max="61" width="2.42578125" customWidth="1"/>
    <col min="62" max="62" width="14.5703125" customWidth="1"/>
    <col min="63" max="63" width="2.42578125" customWidth="1"/>
    <col min="64" max="64" width="14.5703125" customWidth="1"/>
    <col min="65" max="65" width="2.42578125" customWidth="1"/>
    <col min="66" max="66" width="14.5703125" customWidth="1"/>
    <col min="67" max="67" width="2.42578125" customWidth="1"/>
    <col min="89" max="89" width="4.5703125" customWidth="1"/>
    <col min="92" max="92" width="13.140625" bestFit="1" customWidth="1"/>
  </cols>
  <sheetData>
    <row r="1" spans="1:98" ht="30" customHeight="1" thickBot="1">
      <c r="A1" t="s">
        <v>346</v>
      </c>
      <c r="B1" s="441" t="s">
        <v>193</v>
      </c>
      <c r="C1" s="442"/>
      <c r="D1" s="365" t="str">
        <f>intro!F7</f>
        <v>SK</v>
      </c>
      <c r="E1" s="23"/>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CJ1" s="421" t="s">
        <v>711</v>
      </c>
      <c r="CK1" s="421" t="s">
        <v>708</v>
      </c>
      <c r="CL1" s="421" t="s">
        <v>703</v>
      </c>
      <c r="CM1" s="421" t="s">
        <v>699</v>
      </c>
      <c r="CN1" s="421" t="s">
        <v>939</v>
      </c>
      <c r="CO1" s="421" t="s">
        <v>690</v>
      </c>
      <c r="CP1" s="421" t="s">
        <v>688</v>
      </c>
      <c r="CQ1" s="421" t="s">
        <v>686</v>
      </c>
      <c r="CR1" s="421" t="s">
        <v>667</v>
      </c>
      <c r="CS1" s="421" t="s">
        <v>684</v>
      </c>
      <c r="CT1" s="421" t="s">
        <v>682</v>
      </c>
    </row>
    <row r="2" spans="1:98" ht="30" customHeight="1" thickBot="1">
      <c r="B2" s="435" t="s">
        <v>141</v>
      </c>
      <c r="C2" s="436"/>
      <c r="D2" s="10" t="s">
        <v>994</v>
      </c>
      <c r="E2" s="9" t="s">
        <v>995</v>
      </c>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CJ2" s="421"/>
      <c r="CK2" s="421"/>
      <c r="CL2" s="421"/>
      <c r="CM2" s="421"/>
      <c r="CN2" s="421"/>
      <c r="CO2" s="421"/>
      <c r="CP2" s="421"/>
      <c r="CQ2" s="421"/>
      <c r="CR2" s="421"/>
      <c r="CS2" s="421"/>
      <c r="CT2" s="421"/>
    </row>
    <row r="3" spans="1:98" ht="30" customHeight="1" thickBot="1">
      <c r="A3" s="30" t="s">
        <v>324</v>
      </c>
      <c r="B3" s="437" t="s">
        <v>194</v>
      </c>
      <c r="C3" s="438" t="s">
        <v>195</v>
      </c>
      <c r="D3" s="439" t="s">
        <v>345</v>
      </c>
      <c r="E3" s="440"/>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V3" s="423"/>
      <c r="AW3" s="423"/>
      <c r="CJ3" s="421"/>
      <c r="CK3" s="421"/>
      <c r="CL3" s="421"/>
      <c r="CM3" s="421"/>
      <c r="CN3" s="421"/>
      <c r="CO3" s="421"/>
      <c r="CP3" s="421"/>
      <c r="CQ3" s="421"/>
      <c r="CR3" s="421"/>
      <c r="CS3" s="421"/>
      <c r="CT3" s="421"/>
    </row>
    <row r="4" spans="1:98" ht="30" customHeight="1" thickBot="1">
      <c r="A4" s="31"/>
      <c r="B4" s="424" t="s">
        <v>150</v>
      </c>
      <c r="C4" s="425"/>
      <c r="D4" s="425"/>
      <c r="E4" s="426"/>
      <c r="F4" s="153">
        <v>1995</v>
      </c>
      <c r="G4" s="162"/>
      <c r="H4" s="3">
        <v>1996</v>
      </c>
      <c r="I4" s="162"/>
      <c r="J4" s="3">
        <v>1997</v>
      </c>
      <c r="K4" s="162"/>
      <c r="L4" s="3">
        <v>1998</v>
      </c>
      <c r="M4" s="162"/>
      <c r="N4" s="3">
        <v>1999</v>
      </c>
      <c r="O4" s="162"/>
      <c r="P4" s="3">
        <v>2000</v>
      </c>
      <c r="Q4" s="162"/>
      <c r="R4" s="3">
        <v>2001</v>
      </c>
      <c r="S4" s="162"/>
      <c r="T4" s="3">
        <v>2002</v>
      </c>
      <c r="U4" s="162"/>
      <c r="V4" s="3">
        <v>2003</v>
      </c>
      <c r="W4" s="162"/>
      <c r="X4" s="3">
        <v>2004</v>
      </c>
      <c r="Y4" s="162"/>
      <c r="Z4" s="3">
        <v>2005</v>
      </c>
      <c r="AA4" s="162"/>
      <c r="AB4" s="3">
        <v>2006</v>
      </c>
      <c r="AC4" s="162"/>
      <c r="AD4" s="3">
        <v>2007</v>
      </c>
      <c r="AE4" s="162"/>
      <c r="AF4" s="3">
        <v>2008</v>
      </c>
      <c r="AG4" s="162"/>
      <c r="AH4" s="3">
        <v>2009</v>
      </c>
      <c r="AI4" s="162"/>
      <c r="AJ4" s="3">
        <v>2010</v>
      </c>
      <c r="AK4" s="162"/>
      <c r="AL4" s="3">
        <v>2011</v>
      </c>
      <c r="AM4" s="162"/>
      <c r="AN4" s="3">
        <v>2012</v>
      </c>
      <c r="AO4" s="162"/>
      <c r="AP4" s="3">
        <v>2013</v>
      </c>
      <c r="AQ4" s="162"/>
      <c r="AR4" s="3">
        <v>2014</v>
      </c>
      <c r="AS4" s="162"/>
      <c r="AT4" s="3">
        <v>2015</v>
      </c>
      <c r="AU4" s="162"/>
      <c r="AV4" s="3">
        <v>2016</v>
      </c>
      <c r="AW4" s="161"/>
      <c r="AX4" s="3">
        <v>2017</v>
      </c>
      <c r="AY4" s="161"/>
      <c r="AZ4" s="3">
        <v>2018</v>
      </c>
      <c r="BA4" s="161"/>
      <c r="BB4" s="296">
        <v>2019</v>
      </c>
      <c r="BC4" s="297"/>
      <c r="BD4" s="328">
        <v>2020</v>
      </c>
      <c r="BE4" s="297"/>
      <c r="BF4" s="328">
        <v>2021</v>
      </c>
      <c r="BG4" s="161"/>
      <c r="BH4" s="328">
        <v>2022</v>
      </c>
      <c r="BI4" s="161"/>
      <c r="BJ4" s="3">
        <v>2023</v>
      </c>
      <c r="BK4" s="161"/>
      <c r="BL4" s="3">
        <v>2024</v>
      </c>
      <c r="BM4" s="161"/>
      <c r="BN4" s="152">
        <v>2025</v>
      </c>
      <c r="BO4" s="163"/>
      <c r="CJ4" s="301"/>
      <c r="CK4" s="301"/>
      <c r="CL4" s="301"/>
      <c r="CM4" s="301"/>
      <c r="CN4" s="301"/>
      <c r="CO4" s="301"/>
      <c r="CP4" s="301"/>
      <c r="CQ4" s="301"/>
      <c r="CR4" s="301"/>
      <c r="CS4" s="301"/>
      <c r="CT4" s="301"/>
    </row>
    <row r="5" spans="1:98" s="12" customFormat="1" ht="20.100000000000001" customHeight="1">
      <c r="A5" s="32"/>
      <c r="B5" s="427" t="str">
        <f>Parameters!Q4</f>
        <v>A_U   01-99</v>
      </c>
      <c r="C5" s="428"/>
      <c r="D5" s="429" t="str">
        <f>Parameters!S4</f>
        <v>Total industries</v>
      </c>
      <c r="E5" s="430"/>
      <c r="F5" s="366">
        <v>1402.6285146089783</v>
      </c>
      <c r="G5" s="395"/>
      <c r="H5" s="367">
        <v>1415.2877319742938</v>
      </c>
      <c r="I5" s="395"/>
      <c r="J5" s="367">
        <v>1387.8389745538436</v>
      </c>
      <c r="K5" s="395"/>
      <c r="L5" s="367">
        <v>1452.2466700565485</v>
      </c>
      <c r="M5" s="395"/>
      <c r="N5" s="367">
        <v>1362.3341661800732</v>
      </c>
      <c r="O5" s="395"/>
      <c r="P5" s="367">
        <v>1095.5082298577945</v>
      </c>
      <c r="Q5" s="395"/>
      <c r="R5" s="367">
        <v>1198.3833222495366</v>
      </c>
      <c r="S5" s="395"/>
      <c r="T5" s="367">
        <v>1331.7488771458968</v>
      </c>
      <c r="U5" s="395"/>
      <c r="V5" s="367">
        <v>1306.8824819890792</v>
      </c>
      <c r="W5" s="395"/>
      <c r="X5" s="367">
        <v>1441.0082473886348</v>
      </c>
      <c r="Y5" s="395"/>
      <c r="Z5" s="367">
        <v>1697.7427349240841</v>
      </c>
      <c r="AA5" s="395"/>
      <c r="AB5" s="367">
        <v>1436.4383059605955</v>
      </c>
      <c r="AC5" s="395"/>
      <c r="AD5" s="367">
        <v>1601.3692382911695</v>
      </c>
      <c r="AE5" s="395"/>
      <c r="AF5" s="367">
        <v>1600.3298737957027</v>
      </c>
      <c r="AG5" s="395"/>
      <c r="AH5" s="367">
        <v>1431.4341392130723</v>
      </c>
      <c r="AI5" s="395"/>
      <c r="AJ5" s="367">
        <v>1424.473895054751</v>
      </c>
      <c r="AK5" s="395"/>
      <c r="AL5" s="367">
        <v>999.29102148924028</v>
      </c>
      <c r="AM5" s="395"/>
      <c r="AN5" s="367">
        <v>1010.7345264598345</v>
      </c>
      <c r="AO5" s="395"/>
      <c r="AP5" s="367">
        <v>290.85795734953768</v>
      </c>
      <c r="AQ5" s="395"/>
      <c r="AR5" s="367">
        <v>329.37033948177026</v>
      </c>
      <c r="AS5" s="395"/>
      <c r="AT5" s="367">
        <v>468.81987626635885</v>
      </c>
      <c r="AU5" s="395"/>
      <c r="AV5" s="367">
        <v>460.40919652411935</v>
      </c>
      <c r="AW5" s="395"/>
      <c r="AX5" s="367">
        <v>459.52507350273072</v>
      </c>
      <c r="AY5" s="395"/>
      <c r="AZ5" s="367">
        <v>458.67552159580765</v>
      </c>
      <c r="BA5" s="395"/>
      <c r="BB5" s="367">
        <v>479.76487231350524</v>
      </c>
      <c r="BC5" s="395"/>
      <c r="BD5" s="367">
        <v>366.64301629010242</v>
      </c>
      <c r="BE5" s="395"/>
      <c r="BF5" s="367">
        <v>423.43199288661151</v>
      </c>
      <c r="BG5" s="395"/>
      <c r="BH5" s="367">
        <v>430.79173913581661</v>
      </c>
      <c r="BI5" s="395"/>
      <c r="BJ5" s="368">
        <v>394.56408586226706</v>
      </c>
      <c r="BK5" s="395"/>
      <c r="BL5" s="368">
        <v>375.52826711255904</v>
      </c>
      <c r="BM5" s="395"/>
      <c r="BN5" s="367" t="s">
        <v>696</v>
      </c>
      <c r="BO5" s="398"/>
      <c r="CJ5" s="302" t="s">
        <v>329</v>
      </c>
      <c r="CK5" s="302" t="s">
        <v>706</v>
      </c>
      <c r="CL5" s="302" t="s">
        <v>940</v>
      </c>
      <c r="CM5" s="302" t="s">
        <v>941</v>
      </c>
      <c r="CN5" s="302" t="s">
        <v>942</v>
      </c>
      <c r="CO5" s="302" t="s">
        <v>380</v>
      </c>
      <c r="CP5" s="302" t="s">
        <v>943</v>
      </c>
      <c r="CQ5" s="302" t="s">
        <v>982</v>
      </c>
      <c r="CR5" s="309">
        <v>0</v>
      </c>
      <c r="CS5" s="302" t="s">
        <v>944</v>
      </c>
      <c r="CT5" s="302" t="s">
        <v>945</v>
      </c>
    </row>
    <row r="6" spans="1:98" s="12" customFormat="1" ht="20.100000000000001" customHeight="1">
      <c r="A6" s="33"/>
      <c r="B6" s="198" t="str">
        <f>Parameters!Q5</f>
        <v>A</v>
      </c>
      <c r="C6" s="199"/>
      <c r="D6" s="431" t="str">
        <f>Parameters!S5</f>
        <v>Agriculture, forestry and fishing</v>
      </c>
      <c r="E6" s="432"/>
      <c r="F6" s="369">
        <v>62.975071942309597</v>
      </c>
      <c r="G6" s="373"/>
      <c r="H6" s="370">
        <v>62.637126823913412</v>
      </c>
      <c r="I6" s="373"/>
      <c r="J6" s="370">
        <v>62.283949289170536</v>
      </c>
      <c r="K6" s="373"/>
      <c r="L6" s="370">
        <v>64.95167126624834</v>
      </c>
      <c r="M6" s="373"/>
      <c r="N6" s="370">
        <v>59.552295691193571</v>
      </c>
      <c r="O6" s="373"/>
      <c r="P6" s="370">
        <v>48.543248296928262</v>
      </c>
      <c r="Q6" s="373"/>
      <c r="R6" s="370">
        <v>54.087245990597985</v>
      </c>
      <c r="S6" s="373"/>
      <c r="T6" s="370">
        <v>60.823539833043846</v>
      </c>
      <c r="U6" s="373"/>
      <c r="V6" s="370">
        <v>59.707411295826901</v>
      </c>
      <c r="W6" s="373"/>
      <c r="X6" s="370">
        <v>61.840338886669876</v>
      </c>
      <c r="Y6" s="373"/>
      <c r="Z6" s="370">
        <v>67.460775416046033</v>
      </c>
      <c r="AA6" s="373"/>
      <c r="AB6" s="370">
        <v>53.540948493580458</v>
      </c>
      <c r="AC6" s="373"/>
      <c r="AD6" s="370">
        <v>57.620953440948306</v>
      </c>
      <c r="AE6" s="373"/>
      <c r="AF6" s="370">
        <v>51.521930058617798</v>
      </c>
      <c r="AG6" s="373"/>
      <c r="AH6" s="370">
        <v>48.35458334712883</v>
      </c>
      <c r="AI6" s="373"/>
      <c r="AJ6" s="370">
        <v>37.508574132901487</v>
      </c>
      <c r="AK6" s="373"/>
      <c r="AL6" s="370">
        <v>23.743474707927973</v>
      </c>
      <c r="AM6" s="373"/>
      <c r="AN6" s="370">
        <v>27.18669651639873</v>
      </c>
      <c r="AO6" s="373"/>
      <c r="AP6" s="370">
        <v>11.44413467498803</v>
      </c>
      <c r="AQ6" s="373"/>
      <c r="AR6" s="370">
        <v>11.600074805114277</v>
      </c>
      <c r="AS6" s="373"/>
      <c r="AT6" s="370">
        <v>16.526718871158476</v>
      </c>
      <c r="AU6" s="373"/>
      <c r="AV6" s="370">
        <v>14.916890891895731</v>
      </c>
      <c r="AW6" s="373"/>
      <c r="AX6" s="370">
        <v>14.374050719948908</v>
      </c>
      <c r="AY6" s="373"/>
      <c r="AZ6" s="370">
        <v>13.917318283018714</v>
      </c>
      <c r="BA6" s="373"/>
      <c r="BB6" s="370">
        <v>15.629143550205074</v>
      </c>
      <c r="BC6" s="373"/>
      <c r="BD6" s="370">
        <v>13.355672770621622</v>
      </c>
      <c r="BE6" s="373"/>
      <c r="BF6" s="370">
        <v>14.071072426677178</v>
      </c>
      <c r="BG6" s="373"/>
      <c r="BH6" s="370">
        <v>13.909179606430412</v>
      </c>
      <c r="BI6" s="373"/>
      <c r="BJ6" s="371">
        <v>12.564617021229008</v>
      </c>
      <c r="BK6" s="373"/>
      <c r="BL6" s="371">
        <v>9.9339274361890482</v>
      </c>
      <c r="BM6" s="373"/>
      <c r="BN6" s="370" t="s">
        <v>696</v>
      </c>
      <c r="BO6" s="376"/>
      <c r="CJ6" s="302"/>
      <c r="CK6" s="302"/>
      <c r="CL6" s="302"/>
      <c r="CM6" s="303" t="s">
        <v>64</v>
      </c>
      <c r="CN6" s="302" t="s">
        <v>942</v>
      </c>
      <c r="CO6" s="302"/>
      <c r="CP6" s="302"/>
      <c r="CQ6" s="302"/>
      <c r="CR6" s="302"/>
      <c r="CS6" s="302"/>
      <c r="CT6" s="302"/>
    </row>
    <row r="7" spans="1:98" s="13" customFormat="1" ht="12.75" customHeight="1">
      <c r="A7" s="34"/>
      <c r="B7" s="203" t="str">
        <f>Parameters!Q6</f>
        <v>A01</v>
      </c>
      <c r="C7" s="204"/>
      <c r="D7" s="433" t="str">
        <f>Parameters!S6</f>
        <v>Crop and animal production, hunting and related service activities</v>
      </c>
      <c r="E7" s="434"/>
      <c r="F7" s="372">
        <v>44.881766170676542</v>
      </c>
      <c r="G7" s="373"/>
      <c r="H7" s="374">
        <v>47.558195163520693</v>
      </c>
      <c r="I7" s="373"/>
      <c r="J7" s="374">
        <v>47.457807897229991</v>
      </c>
      <c r="K7" s="373"/>
      <c r="L7" s="374">
        <v>50.250525952854865</v>
      </c>
      <c r="M7" s="373"/>
      <c r="N7" s="374">
        <v>43.70183274229489</v>
      </c>
      <c r="O7" s="373"/>
      <c r="P7" s="374">
        <v>37.247454056313707</v>
      </c>
      <c r="Q7" s="373"/>
      <c r="R7" s="374">
        <v>43.190841319440722</v>
      </c>
      <c r="S7" s="373"/>
      <c r="T7" s="374">
        <v>48.796143359008227</v>
      </c>
      <c r="U7" s="373"/>
      <c r="V7" s="374">
        <v>48.130102111068901</v>
      </c>
      <c r="W7" s="373"/>
      <c r="X7" s="374">
        <v>48.59033376419108</v>
      </c>
      <c r="Y7" s="373"/>
      <c r="Z7" s="374">
        <v>52.199080868705373</v>
      </c>
      <c r="AA7" s="373"/>
      <c r="AB7" s="374">
        <v>41.051577211911834</v>
      </c>
      <c r="AC7" s="373"/>
      <c r="AD7" s="374">
        <v>44.220788546486773</v>
      </c>
      <c r="AE7" s="373"/>
      <c r="AF7" s="374">
        <v>39.025039915029595</v>
      </c>
      <c r="AG7" s="373"/>
      <c r="AH7" s="374">
        <v>36.681330907151292</v>
      </c>
      <c r="AI7" s="373"/>
      <c r="AJ7" s="374">
        <v>27.616057303333925</v>
      </c>
      <c r="AK7" s="373"/>
      <c r="AL7" s="374">
        <v>18.146514193241249</v>
      </c>
      <c r="AM7" s="373"/>
      <c r="AN7" s="374">
        <v>20.720790094173346</v>
      </c>
      <c r="AO7" s="373"/>
      <c r="AP7" s="374">
        <v>7.0939275034166309</v>
      </c>
      <c r="AQ7" s="373"/>
      <c r="AR7" s="374">
        <v>7.1296154410865196</v>
      </c>
      <c r="AS7" s="373"/>
      <c r="AT7" s="374">
        <v>10.191096155935593</v>
      </c>
      <c r="AU7" s="373"/>
      <c r="AV7" s="374">
        <v>9.1765461161259623</v>
      </c>
      <c r="AW7" s="373"/>
      <c r="AX7" s="374">
        <v>8.8846607871339458</v>
      </c>
      <c r="AY7" s="373"/>
      <c r="AZ7" s="374">
        <v>8.6755900318914918</v>
      </c>
      <c r="BA7" s="373"/>
      <c r="BB7" s="374">
        <v>10.392791906715457</v>
      </c>
      <c r="BC7" s="373"/>
      <c r="BD7" s="374">
        <v>9.0908702541773554</v>
      </c>
      <c r="BE7" s="373"/>
      <c r="BF7" s="374">
        <v>9.4047880984814185</v>
      </c>
      <c r="BG7" s="373"/>
      <c r="BH7" s="374">
        <v>9.3159768691307114</v>
      </c>
      <c r="BI7" s="373"/>
      <c r="BJ7" s="375">
        <v>7.3927368854873681</v>
      </c>
      <c r="BK7" s="373"/>
      <c r="BL7" s="375">
        <v>6.2997570357416794</v>
      </c>
      <c r="BM7" s="373"/>
      <c r="BN7" s="374" t="s">
        <v>696</v>
      </c>
      <c r="BO7" s="376"/>
      <c r="CJ7" s="302"/>
      <c r="CK7" s="302"/>
      <c r="CL7" s="302"/>
      <c r="CM7" s="303" t="s">
        <v>146</v>
      </c>
      <c r="CN7" s="302" t="s">
        <v>942</v>
      </c>
      <c r="CO7" s="302"/>
      <c r="CP7" s="302"/>
      <c r="CQ7" s="302"/>
      <c r="CR7" s="302"/>
      <c r="CS7" s="302"/>
      <c r="CT7" s="302"/>
    </row>
    <row r="8" spans="1:98" s="14" customFormat="1" ht="12.75" customHeight="1">
      <c r="A8" s="34"/>
      <c r="B8" s="203" t="str">
        <f>Parameters!Q7</f>
        <v>A02</v>
      </c>
      <c r="C8" s="204"/>
      <c r="D8" s="433" t="str">
        <f>Parameters!S7</f>
        <v>Forestry and logging</v>
      </c>
      <c r="E8" s="448"/>
      <c r="F8" s="372">
        <v>18.001003938891298</v>
      </c>
      <c r="G8" s="373"/>
      <c r="H8" s="374">
        <v>14.957447066431623</v>
      </c>
      <c r="I8" s="373"/>
      <c r="J8" s="374">
        <v>14.755364176839212</v>
      </c>
      <c r="K8" s="373"/>
      <c r="L8" s="374">
        <v>14.634000412896492</v>
      </c>
      <c r="M8" s="373"/>
      <c r="N8" s="374">
        <v>15.763111252145071</v>
      </c>
      <c r="O8" s="373"/>
      <c r="P8" s="374">
        <v>11.260066899842979</v>
      </c>
      <c r="Q8" s="373"/>
      <c r="R8" s="374">
        <v>10.829692790360033</v>
      </c>
      <c r="S8" s="373"/>
      <c r="T8" s="374">
        <v>11.963402049994043</v>
      </c>
      <c r="U8" s="373"/>
      <c r="V8" s="374">
        <v>11.535249130170882</v>
      </c>
      <c r="W8" s="373"/>
      <c r="X8" s="374">
        <v>13.20229719150298</v>
      </c>
      <c r="Y8" s="373"/>
      <c r="Z8" s="374">
        <v>15.213267085268097</v>
      </c>
      <c r="AA8" s="373"/>
      <c r="AB8" s="374">
        <v>12.413410558065403</v>
      </c>
      <c r="AC8" s="373"/>
      <c r="AD8" s="374">
        <v>13.273385110784679</v>
      </c>
      <c r="AE8" s="373"/>
      <c r="AF8" s="374">
        <v>12.380147310811354</v>
      </c>
      <c r="AG8" s="373"/>
      <c r="AH8" s="374">
        <v>11.634594545229666</v>
      </c>
      <c r="AI8" s="373"/>
      <c r="AJ8" s="374">
        <v>9.8666639800513991</v>
      </c>
      <c r="AK8" s="373"/>
      <c r="AL8" s="374">
        <v>5.5722409055543238</v>
      </c>
      <c r="AM8" s="373"/>
      <c r="AN8" s="374">
        <v>6.437231061129574</v>
      </c>
      <c r="AO8" s="373"/>
      <c r="AP8" s="374">
        <v>4.2810168291560071</v>
      </c>
      <c r="AQ8" s="373"/>
      <c r="AR8" s="374">
        <v>4.3937116347079099</v>
      </c>
      <c r="AS8" s="373"/>
      <c r="AT8" s="374">
        <v>6.2273584125004247</v>
      </c>
      <c r="AU8" s="373"/>
      <c r="AV8" s="374">
        <v>5.6524370922761644</v>
      </c>
      <c r="AW8" s="373"/>
      <c r="AX8" s="374">
        <v>5.4050485403336772</v>
      </c>
      <c r="AY8" s="373"/>
      <c r="AZ8" s="374">
        <v>5.171135142673748</v>
      </c>
      <c r="BA8" s="373"/>
      <c r="BB8" s="374">
        <v>5.1616784045013935</v>
      </c>
      <c r="BC8" s="373"/>
      <c r="BD8" s="374">
        <v>4.1892982074829836</v>
      </c>
      <c r="BE8" s="373"/>
      <c r="BF8" s="374">
        <v>4.5974523796735074</v>
      </c>
      <c r="BG8" s="373"/>
      <c r="BH8" s="374">
        <v>4.5220059442575202</v>
      </c>
      <c r="BI8" s="373"/>
      <c r="BJ8" s="375">
        <v>5.1176293707237877</v>
      </c>
      <c r="BK8" s="373"/>
      <c r="BL8" s="375">
        <v>3.5859105499935664</v>
      </c>
      <c r="BM8" s="373"/>
      <c r="BN8" s="374" t="s">
        <v>696</v>
      </c>
      <c r="BO8" s="376"/>
      <c r="CJ8" s="302"/>
      <c r="CK8" s="302"/>
      <c r="CL8" s="302"/>
      <c r="CM8" s="303" t="s">
        <v>147</v>
      </c>
      <c r="CN8" s="302" t="s">
        <v>942</v>
      </c>
      <c r="CO8" s="302"/>
      <c r="CP8" s="302"/>
      <c r="CQ8" s="302"/>
      <c r="CR8" s="302"/>
      <c r="CS8" s="302"/>
      <c r="CT8" s="302"/>
    </row>
    <row r="9" spans="1:98" s="14" customFormat="1" ht="12.75" customHeight="1">
      <c r="A9" s="35"/>
      <c r="B9" s="203" t="str">
        <f>Parameters!Q8</f>
        <v>A03</v>
      </c>
      <c r="C9" s="204"/>
      <c r="D9" s="433" t="str">
        <f>Parameters!S8</f>
        <v>Fishing and aquaculture</v>
      </c>
      <c r="E9" s="449"/>
      <c r="F9" s="372">
        <v>9.230183274175123E-2</v>
      </c>
      <c r="G9" s="373"/>
      <c r="H9" s="374">
        <v>0.12148459396109476</v>
      </c>
      <c r="I9" s="373"/>
      <c r="J9" s="374">
        <v>7.0777215101330157E-2</v>
      </c>
      <c r="K9" s="373"/>
      <c r="L9" s="374">
        <v>6.7144900496985752E-2</v>
      </c>
      <c r="M9" s="373"/>
      <c r="N9" s="374">
        <v>8.7351696753609792E-2</v>
      </c>
      <c r="O9" s="373"/>
      <c r="P9" s="374">
        <v>3.5727340771580053E-2</v>
      </c>
      <c r="Q9" s="373"/>
      <c r="R9" s="374">
        <v>6.6711880797231768E-2</v>
      </c>
      <c r="S9" s="373"/>
      <c r="T9" s="374">
        <v>6.3994424041572906E-2</v>
      </c>
      <c r="U9" s="373"/>
      <c r="V9" s="374">
        <v>4.2060054587115918E-2</v>
      </c>
      <c r="W9" s="373"/>
      <c r="X9" s="374">
        <v>4.7707930975817221E-2</v>
      </c>
      <c r="Y9" s="373"/>
      <c r="Z9" s="374">
        <v>4.8427462072563106E-2</v>
      </c>
      <c r="AA9" s="373"/>
      <c r="AB9" s="374">
        <v>7.5960723603224478E-2</v>
      </c>
      <c r="AC9" s="373"/>
      <c r="AD9" s="374">
        <v>0.1267797836768543</v>
      </c>
      <c r="AE9" s="373"/>
      <c r="AF9" s="374">
        <v>0.11674283277684813</v>
      </c>
      <c r="AG9" s="373"/>
      <c r="AH9" s="374">
        <v>3.8657894747871166E-2</v>
      </c>
      <c r="AI9" s="373"/>
      <c r="AJ9" s="374">
        <v>2.5852849516164265E-2</v>
      </c>
      <c r="AK9" s="373"/>
      <c r="AL9" s="374">
        <v>2.4719609132400368E-2</v>
      </c>
      <c r="AM9" s="373"/>
      <c r="AN9" s="374">
        <v>2.8675361095809569E-2</v>
      </c>
      <c r="AO9" s="373"/>
      <c r="AP9" s="374">
        <v>6.9190342415390599E-2</v>
      </c>
      <c r="AQ9" s="373"/>
      <c r="AR9" s="374">
        <v>7.6747729319846983E-2</v>
      </c>
      <c r="AS9" s="373"/>
      <c r="AT9" s="374">
        <v>0.10826430272245684</v>
      </c>
      <c r="AU9" s="373"/>
      <c r="AV9" s="374">
        <v>8.7907683493604741E-2</v>
      </c>
      <c r="AW9" s="373"/>
      <c r="AX9" s="374">
        <v>8.4341392481285235E-2</v>
      </c>
      <c r="AY9" s="373"/>
      <c r="AZ9" s="374">
        <v>7.0593108453473968E-2</v>
      </c>
      <c r="BA9" s="373"/>
      <c r="BB9" s="374">
        <v>7.467323898822302E-2</v>
      </c>
      <c r="BC9" s="373"/>
      <c r="BD9" s="374">
        <v>7.5504308961283406E-2</v>
      </c>
      <c r="BE9" s="373"/>
      <c r="BF9" s="374">
        <v>6.8831948522251468E-2</v>
      </c>
      <c r="BG9" s="373"/>
      <c r="BH9" s="374">
        <v>7.1196793042180337E-2</v>
      </c>
      <c r="BI9" s="373"/>
      <c r="BJ9" s="375">
        <v>5.4250765017850998E-2</v>
      </c>
      <c r="BK9" s="373"/>
      <c r="BL9" s="375">
        <v>4.82598504538026E-2</v>
      </c>
      <c r="BM9" s="373"/>
      <c r="BN9" s="374" t="s">
        <v>696</v>
      </c>
      <c r="BO9" s="376"/>
      <c r="CJ9" s="302"/>
      <c r="CK9" s="302"/>
      <c r="CL9" s="302"/>
      <c r="CM9" s="303" t="s">
        <v>18</v>
      </c>
      <c r="CN9" s="302" t="s">
        <v>942</v>
      </c>
      <c r="CO9" s="302"/>
      <c r="CP9" s="302"/>
      <c r="CQ9" s="302"/>
      <c r="CR9" s="302"/>
      <c r="CS9" s="302"/>
      <c r="CT9" s="302"/>
    </row>
    <row r="10" spans="1:98" s="13" customFormat="1" ht="12.75" customHeight="1">
      <c r="A10" s="36"/>
      <c r="B10" s="206" t="str">
        <f>Parameters!Q9</f>
        <v>B</v>
      </c>
      <c r="C10" s="207"/>
      <c r="D10" s="450" t="str">
        <f>Parameters!S9</f>
        <v>Mining and quarrying</v>
      </c>
      <c r="E10" s="451"/>
      <c r="F10" s="369">
        <v>8.9549244562139556</v>
      </c>
      <c r="G10" s="373"/>
      <c r="H10" s="370">
        <v>8.5952166588814194</v>
      </c>
      <c r="I10" s="373"/>
      <c r="J10" s="370">
        <v>8.4259012811067304</v>
      </c>
      <c r="K10" s="373"/>
      <c r="L10" s="370">
        <v>8.7187993513019091</v>
      </c>
      <c r="M10" s="373"/>
      <c r="N10" s="370">
        <v>8.5511910754469209</v>
      </c>
      <c r="O10" s="373"/>
      <c r="P10" s="370">
        <v>6.4952545870013321</v>
      </c>
      <c r="Q10" s="373"/>
      <c r="R10" s="370">
        <v>6.9945999631312556</v>
      </c>
      <c r="S10" s="373"/>
      <c r="T10" s="370">
        <v>7.433547915211121</v>
      </c>
      <c r="U10" s="373"/>
      <c r="V10" s="370">
        <v>7.4094995134090071</v>
      </c>
      <c r="W10" s="373"/>
      <c r="X10" s="370">
        <v>7.4528964275378451</v>
      </c>
      <c r="Y10" s="373"/>
      <c r="Z10" s="370">
        <v>8.2947977748509967</v>
      </c>
      <c r="AA10" s="373"/>
      <c r="AB10" s="370">
        <v>6.273018028601288</v>
      </c>
      <c r="AC10" s="373"/>
      <c r="AD10" s="370">
        <v>7.2703264425997052</v>
      </c>
      <c r="AE10" s="373"/>
      <c r="AF10" s="370">
        <v>6.839544775041321</v>
      </c>
      <c r="AG10" s="373"/>
      <c r="AH10" s="370">
        <v>6.9053817984284089</v>
      </c>
      <c r="AI10" s="373"/>
      <c r="AJ10" s="370">
        <v>5.9253145458456711</v>
      </c>
      <c r="AK10" s="373"/>
      <c r="AL10" s="370">
        <v>4.3337962360062861</v>
      </c>
      <c r="AM10" s="373"/>
      <c r="AN10" s="370">
        <v>4.429891933229638</v>
      </c>
      <c r="AO10" s="373"/>
      <c r="AP10" s="370">
        <v>0.65368187144072598</v>
      </c>
      <c r="AQ10" s="373"/>
      <c r="AR10" s="370">
        <v>0.69103054470637304</v>
      </c>
      <c r="AS10" s="373"/>
      <c r="AT10" s="370">
        <v>0.98877806100732357</v>
      </c>
      <c r="AU10" s="373"/>
      <c r="AV10" s="370">
        <v>0.86094342732415918</v>
      </c>
      <c r="AW10" s="373"/>
      <c r="AX10" s="370">
        <v>0.78419439272561076</v>
      </c>
      <c r="AY10" s="373"/>
      <c r="AZ10" s="370">
        <v>0.7617161928183136</v>
      </c>
      <c r="BA10" s="373"/>
      <c r="BB10" s="370">
        <v>0.74583108675069376</v>
      </c>
      <c r="BC10" s="373"/>
      <c r="BD10" s="370">
        <v>0.66684271831498754</v>
      </c>
      <c r="BE10" s="373"/>
      <c r="BF10" s="370">
        <v>0.73310893129770782</v>
      </c>
      <c r="BG10" s="373"/>
      <c r="BH10" s="370">
        <v>0.68185982289337166</v>
      </c>
      <c r="BI10" s="373"/>
      <c r="BJ10" s="371">
        <v>0.64679167774630908</v>
      </c>
      <c r="BK10" s="373"/>
      <c r="BL10" s="371">
        <v>0.5731091770673572</v>
      </c>
      <c r="BM10" s="373"/>
      <c r="BN10" s="370" t="s">
        <v>696</v>
      </c>
      <c r="BO10" s="376"/>
      <c r="CJ10" s="302"/>
      <c r="CK10" s="302"/>
      <c r="CL10" s="302"/>
      <c r="CM10" s="303" t="s">
        <v>148</v>
      </c>
      <c r="CN10" s="302" t="s">
        <v>942</v>
      </c>
      <c r="CO10" s="302"/>
      <c r="CP10" s="302"/>
      <c r="CQ10" s="302"/>
      <c r="CR10" s="302"/>
      <c r="CS10" s="302"/>
      <c r="CT10" s="302"/>
    </row>
    <row r="11" spans="1:98" s="13" customFormat="1" ht="12.75" customHeight="1">
      <c r="A11" s="36"/>
      <c r="B11" s="206" t="str">
        <f>Parameters!Q10</f>
        <v>C</v>
      </c>
      <c r="C11" s="207"/>
      <c r="D11" s="450" t="str">
        <f>Parameters!S10</f>
        <v>Manufacturing</v>
      </c>
      <c r="E11" s="452"/>
      <c r="F11" s="369">
        <v>145.98385879614327</v>
      </c>
      <c r="G11" s="373"/>
      <c r="H11" s="370">
        <v>145.52856992291967</v>
      </c>
      <c r="I11" s="373"/>
      <c r="J11" s="370">
        <v>142.71993798753815</v>
      </c>
      <c r="K11" s="373"/>
      <c r="L11" s="370">
        <v>151.71480580685963</v>
      </c>
      <c r="M11" s="373"/>
      <c r="N11" s="370">
        <v>139.3206028885601</v>
      </c>
      <c r="O11" s="373"/>
      <c r="P11" s="370">
        <v>116.29110833203396</v>
      </c>
      <c r="Q11" s="373"/>
      <c r="R11" s="370">
        <v>130.90148569309474</v>
      </c>
      <c r="S11" s="373"/>
      <c r="T11" s="370">
        <v>144.23181793950178</v>
      </c>
      <c r="U11" s="373"/>
      <c r="V11" s="370">
        <v>146.20897754782064</v>
      </c>
      <c r="W11" s="373"/>
      <c r="X11" s="370">
        <v>157.53332431094034</v>
      </c>
      <c r="Y11" s="373"/>
      <c r="Z11" s="370">
        <v>182.70765039579155</v>
      </c>
      <c r="AA11" s="373"/>
      <c r="AB11" s="370">
        <v>147.85739166874612</v>
      </c>
      <c r="AC11" s="373"/>
      <c r="AD11" s="370">
        <v>145.35054103578304</v>
      </c>
      <c r="AE11" s="373"/>
      <c r="AF11" s="370">
        <v>114.0554632959205</v>
      </c>
      <c r="AG11" s="373"/>
      <c r="AH11" s="370">
        <v>100.10430681853876</v>
      </c>
      <c r="AI11" s="373"/>
      <c r="AJ11" s="370">
        <v>140.50349868197426</v>
      </c>
      <c r="AK11" s="373"/>
      <c r="AL11" s="370">
        <v>120.07204110243265</v>
      </c>
      <c r="AM11" s="373"/>
      <c r="AN11" s="370">
        <v>120.95977083447615</v>
      </c>
      <c r="AO11" s="373"/>
      <c r="AP11" s="370">
        <v>34.171272026764839</v>
      </c>
      <c r="AQ11" s="373" t="s">
        <v>1145</v>
      </c>
      <c r="AR11" s="370">
        <v>34.214259493720853</v>
      </c>
      <c r="AS11" s="373"/>
      <c r="AT11" s="370">
        <v>47.267783861190004</v>
      </c>
      <c r="AU11" s="373" t="s">
        <v>744</v>
      </c>
      <c r="AV11" s="370">
        <v>43.677569845455359</v>
      </c>
      <c r="AW11" s="373"/>
      <c r="AX11" s="370">
        <v>43.259611574570819</v>
      </c>
      <c r="AY11" s="373"/>
      <c r="AZ11" s="370">
        <v>41.854900054521927</v>
      </c>
      <c r="BA11" s="373"/>
      <c r="BB11" s="370">
        <v>42.71788861282689</v>
      </c>
      <c r="BC11" s="373"/>
      <c r="BD11" s="370">
        <v>38.824765070046048</v>
      </c>
      <c r="BE11" s="373"/>
      <c r="BF11" s="370">
        <v>38.786854437496871</v>
      </c>
      <c r="BG11" s="373"/>
      <c r="BH11" s="370">
        <v>39.637541037973214</v>
      </c>
      <c r="BI11" s="373"/>
      <c r="BJ11" s="371">
        <v>39.334356763759516</v>
      </c>
      <c r="BK11" s="373"/>
      <c r="BL11" s="371">
        <v>33.116782845650548</v>
      </c>
      <c r="BM11" s="373"/>
      <c r="BN11" s="370" t="s">
        <v>696</v>
      </c>
      <c r="BO11" s="376"/>
      <c r="CJ11" s="302"/>
      <c r="CK11" s="302"/>
      <c r="CL11" s="302"/>
      <c r="CM11" s="303" t="s">
        <v>65</v>
      </c>
      <c r="CN11" s="302" t="s">
        <v>942</v>
      </c>
      <c r="CO11" s="302"/>
      <c r="CP11" s="302"/>
      <c r="CQ11" s="302"/>
      <c r="CR11" s="302"/>
      <c r="CS11" s="302"/>
      <c r="CT11" s="302"/>
    </row>
    <row r="12" spans="1:98" s="13" customFormat="1" ht="12.75" customHeight="1">
      <c r="A12" s="37"/>
      <c r="B12" s="208" t="str">
        <f>Parameters!Q11</f>
        <v>C10-C12</v>
      </c>
      <c r="C12" s="209"/>
      <c r="D12" s="443" t="str">
        <f>Parameters!S11</f>
        <v>Manufacture of food products, beverages and tobacco
products</v>
      </c>
      <c r="E12" s="447"/>
      <c r="F12" s="377">
        <v>16.178896483317718</v>
      </c>
      <c r="G12" s="373"/>
      <c r="H12" s="378">
        <v>14.688103590615659</v>
      </c>
      <c r="I12" s="373"/>
      <c r="J12" s="378">
        <v>11.76169856773944</v>
      </c>
      <c r="K12" s="373"/>
      <c r="L12" s="378">
        <v>14.358053755901386</v>
      </c>
      <c r="M12" s="373"/>
      <c r="N12" s="378">
        <v>20.84331172775175</v>
      </c>
      <c r="O12" s="373"/>
      <c r="P12" s="378">
        <v>11.049484156203524</v>
      </c>
      <c r="Q12" s="373"/>
      <c r="R12" s="378">
        <v>12.881800700175097</v>
      </c>
      <c r="S12" s="373"/>
      <c r="T12" s="378">
        <v>12.718208340925091</v>
      </c>
      <c r="U12" s="373"/>
      <c r="V12" s="378">
        <v>12.574902521989422</v>
      </c>
      <c r="W12" s="373"/>
      <c r="X12" s="378">
        <v>14.106280664992328</v>
      </c>
      <c r="Y12" s="373"/>
      <c r="Z12" s="378">
        <v>15.706905992163453</v>
      </c>
      <c r="AA12" s="373"/>
      <c r="AB12" s="378">
        <v>12.61491343354132</v>
      </c>
      <c r="AC12" s="373"/>
      <c r="AD12" s="378">
        <v>11.263139170230053</v>
      </c>
      <c r="AE12" s="373"/>
      <c r="AF12" s="378">
        <v>9.0694250596423274</v>
      </c>
      <c r="AG12" s="373"/>
      <c r="AH12" s="378">
        <v>9.9759512374447592</v>
      </c>
      <c r="AI12" s="373"/>
      <c r="AJ12" s="378">
        <v>10.83775362196312</v>
      </c>
      <c r="AK12" s="373"/>
      <c r="AL12" s="378">
        <v>9.310897407846678</v>
      </c>
      <c r="AM12" s="373"/>
      <c r="AN12" s="378">
        <v>9.4990158502176829</v>
      </c>
      <c r="AO12" s="373"/>
      <c r="AP12" s="378">
        <v>5.7371049751553569</v>
      </c>
      <c r="AQ12" s="373"/>
      <c r="AR12" s="378">
        <v>5.7234215204885421</v>
      </c>
      <c r="AS12" s="373"/>
      <c r="AT12" s="378">
        <v>8.0364007303610911</v>
      </c>
      <c r="AU12" s="373"/>
      <c r="AV12" s="378">
        <v>7.5475922749278137</v>
      </c>
      <c r="AW12" s="373"/>
      <c r="AX12" s="378">
        <v>7.3885404958462866</v>
      </c>
      <c r="AY12" s="373"/>
      <c r="AZ12" s="378">
        <v>7.1788717318661242</v>
      </c>
      <c r="BA12" s="373"/>
      <c r="BB12" s="378">
        <v>7.0687964715948377</v>
      </c>
      <c r="BC12" s="373"/>
      <c r="BD12" s="378">
        <v>6.0351701715033883</v>
      </c>
      <c r="BE12" s="373"/>
      <c r="BF12" s="378">
        <v>6.3235011009301356</v>
      </c>
      <c r="BG12" s="373"/>
      <c r="BH12" s="378">
        <v>6.4315595683697584</v>
      </c>
      <c r="BI12" s="373"/>
      <c r="BJ12" s="379">
        <v>5.6838934090873598</v>
      </c>
      <c r="BK12" s="373"/>
      <c r="BL12" s="379">
        <v>5.3357802749153143</v>
      </c>
      <c r="BM12" s="373"/>
      <c r="BN12" s="378" t="s">
        <v>696</v>
      </c>
      <c r="BO12" s="376"/>
      <c r="CJ12" s="302"/>
      <c r="CK12" s="302"/>
      <c r="CL12" s="302"/>
      <c r="CM12" s="304" t="s">
        <v>946</v>
      </c>
      <c r="CN12" s="302" t="s">
        <v>942</v>
      </c>
      <c r="CO12" s="302"/>
      <c r="CP12" s="302"/>
      <c r="CQ12" s="302"/>
      <c r="CR12" s="302"/>
      <c r="CS12" s="302"/>
      <c r="CT12" s="302"/>
    </row>
    <row r="13" spans="1:98" s="13" customFormat="1" ht="12.75" customHeight="1">
      <c r="A13" s="37"/>
      <c r="B13" s="208" t="str">
        <f>Parameters!Q12</f>
        <v>C13-C15</v>
      </c>
      <c r="C13" s="209"/>
      <c r="D13" s="443" t="str">
        <f>Parameters!S12</f>
        <v>Manufacture of textiles, wearing apparel and leather products</v>
      </c>
      <c r="E13" s="444"/>
      <c r="F13" s="377">
        <v>18.299222789862654</v>
      </c>
      <c r="G13" s="373"/>
      <c r="H13" s="378">
        <v>19.862287913923563</v>
      </c>
      <c r="I13" s="373"/>
      <c r="J13" s="378">
        <v>19.636379861795376</v>
      </c>
      <c r="K13" s="373"/>
      <c r="L13" s="378">
        <v>18.234787418067203</v>
      </c>
      <c r="M13" s="373"/>
      <c r="N13" s="378">
        <v>3.620989472000478</v>
      </c>
      <c r="O13" s="373"/>
      <c r="P13" s="378">
        <v>14.222916242716742</v>
      </c>
      <c r="Q13" s="373" t="s">
        <v>739</v>
      </c>
      <c r="R13" s="378">
        <v>12.434710873222</v>
      </c>
      <c r="S13" s="373"/>
      <c r="T13" s="378">
        <v>14.552909676484497</v>
      </c>
      <c r="U13" s="373"/>
      <c r="V13" s="378">
        <v>13.808517572476292</v>
      </c>
      <c r="W13" s="373"/>
      <c r="X13" s="378">
        <v>12.674191440279348</v>
      </c>
      <c r="Y13" s="373"/>
      <c r="Z13" s="378">
        <v>14.923755745503165</v>
      </c>
      <c r="AA13" s="373"/>
      <c r="AB13" s="378">
        <v>10.712451680754231</v>
      </c>
      <c r="AC13" s="373"/>
      <c r="AD13" s="378">
        <v>10.405849582303809</v>
      </c>
      <c r="AE13" s="373"/>
      <c r="AF13" s="378">
        <v>6.004907438081144</v>
      </c>
      <c r="AG13" s="373"/>
      <c r="AH13" s="378">
        <v>5.1034138247214971</v>
      </c>
      <c r="AI13" s="373"/>
      <c r="AJ13" s="378">
        <v>7.2095817876054156</v>
      </c>
      <c r="AK13" s="373"/>
      <c r="AL13" s="378">
        <v>4.7749791509428317</v>
      </c>
      <c r="AM13" s="373"/>
      <c r="AN13" s="378">
        <v>4.6096398838406625</v>
      </c>
      <c r="AO13" s="373"/>
      <c r="AP13" s="378">
        <v>1.2590828237173812</v>
      </c>
      <c r="AQ13" s="373"/>
      <c r="AR13" s="378">
        <v>1.2654525678679021</v>
      </c>
      <c r="AS13" s="373"/>
      <c r="AT13" s="378">
        <v>1.6185143805860642</v>
      </c>
      <c r="AU13" s="373"/>
      <c r="AV13" s="378">
        <v>1.5034943747082208</v>
      </c>
      <c r="AW13" s="373"/>
      <c r="AX13" s="378">
        <v>1.5207964237297533</v>
      </c>
      <c r="AY13" s="373"/>
      <c r="AZ13" s="378">
        <v>1.4060860773923332</v>
      </c>
      <c r="BA13" s="373"/>
      <c r="BB13" s="378">
        <v>1.4945617559497457</v>
      </c>
      <c r="BC13" s="373"/>
      <c r="BD13" s="378">
        <v>1.4227737875843025</v>
      </c>
      <c r="BE13" s="373"/>
      <c r="BF13" s="378">
        <v>1.2586603688163673</v>
      </c>
      <c r="BG13" s="373"/>
      <c r="BH13" s="378">
        <v>1.248828909882127</v>
      </c>
      <c r="BI13" s="373"/>
      <c r="BJ13" s="379">
        <v>1.1723936674271338</v>
      </c>
      <c r="BK13" s="373"/>
      <c r="BL13" s="379">
        <v>0.99066147269355365</v>
      </c>
      <c r="BM13" s="373"/>
      <c r="BN13" s="378" t="s">
        <v>696</v>
      </c>
      <c r="BO13" s="376"/>
      <c r="CJ13" s="302"/>
      <c r="CK13" s="302"/>
      <c r="CL13" s="302"/>
      <c r="CM13" s="303" t="s">
        <v>947</v>
      </c>
      <c r="CN13" s="302" t="s">
        <v>942</v>
      </c>
      <c r="CO13" s="302"/>
      <c r="CP13" s="302"/>
      <c r="CQ13" s="302"/>
      <c r="CR13" s="302"/>
      <c r="CS13" s="302"/>
      <c r="CT13" s="302"/>
    </row>
    <row r="14" spans="1:98" s="13" customFormat="1">
      <c r="A14" s="37"/>
      <c r="B14" s="208" t="str">
        <f>Parameters!Q13</f>
        <v>C16-C18</v>
      </c>
      <c r="C14" s="209"/>
      <c r="D14" s="443" t="str">
        <f>Parameters!S13</f>
        <v>Manufacture of wood, paper, printing and reproduction</v>
      </c>
      <c r="E14" s="444"/>
      <c r="F14" s="407"/>
      <c r="G14" s="410"/>
      <c r="H14" s="408"/>
      <c r="I14" s="410"/>
      <c r="J14" s="408"/>
      <c r="K14" s="410"/>
      <c r="L14" s="408"/>
      <c r="M14" s="410"/>
      <c r="N14" s="408"/>
      <c r="O14" s="410"/>
      <c r="P14" s="408"/>
      <c r="Q14" s="410"/>
      <c r="R14" s="408"/>
      <c r="S14" s="410"/>
      <c r="T14" s="408"/>
      <c r="U14" s="410"/>
      <c r="V14" s="408"/>
      <c r="W14" s="410"/>
      <c r="X14" s="408"/>
      <c r="Y14" s="410"/>
      <c r="Z14" s="408"/>
      <c r="AA14" s="410"/>
      <c r="AB14" s="408"/>
      <c r="AC14" s="410"/>
      <c r="AD14" s="408"/>
      <c r="AE14" s="410"/>
      <c r="AF14" s="408"/>
      <c r="AG14" s="410"/>
      <c r="AH14" s="408"/>
      <c r="AI14" s="410"/>
      <c r="AJ14" s="408"/>
      <c r="AK14" s="410"/>
      <c r="AL14" s="408"/>
      <c r="AM14" s="410"/>
      <c r="AN14" s="408"/>
      <c r="AO14" s="410"/>
      <c r="AP14" s="408"/>
      <c r="AQ14" s="410"/>
      <c r="AR14" s="408"/>
      <c r="AS14" s="410"/>
      <c r="AT14" s="408"/>
      <c r="AU14" s="410"/>
      <c r="AV14" s="408"/>
      <c r="AW14" s="410"/>
      <c r="AX14" s="408"/>
      <c r="AY14" s="410"/>
      <c r="AZ14" s="408"/>
      <c r="BA14" s="410"/>
      <c r="BB14" s="408"/>
      <c r="BC14" s="410"/>
      <c r="BD14" s="408"/>
      <c r="BE14" s="410"/>
      <c r="BF14" s="408"/>
      <c r="BG14" s="410"/>
      <c r="BH14" s="408"/>
      <c r="BI14" s="410"/>
      <c r="BJ14" s="409"/>
      <c r="BK14" s="410"/>
      <c r="BL14" s="409"/>
      <c r="BM14" s="410"/>
      <c r="BN14" s="408"/>
      <c r="BO14" s="411"/>
      <c r="CJ14" s="302"/>
      <c r="CK14" s="302"/>
      <c r="CL14" s="302"/>
      <c r="CM14" s="303"/>
      <c r="CN14" s="302"/>
      <c r="CO14" s="302"/>
      <c r="CP14" s="302"/>
      <c r="CQ14" s="302"/>
      <c r="CR14" s="302"/>
      <c r="CS14" s="302"/>
      <c r="CT14" s="302"/>
    </row>
    <row r="15" spans="1:98" s="15" customFormat="1" ht="22.5" customHeight="1">
      <c r="A15" s="35"/>
      <c r="B15" s="203" t="str">
        <f>Parameters!Q14</f>
        <v>C16</v>
      </c>
      <c r="C15" s="214"/>
      <c r="D15" s="445" t="str">
        <f>Parameters!S14</f>
        <v>Manufacture of wood and of products of wood and cork, except furniture; manufacture of articles of straw and plaiting materials</v>
      </c>
      <c r="E15" s="446"/>
      <c r="F15" s="372">
        <v>3.6793439595870026</v>
      </c>
      <c r="G15" s="373"/>
      <c r="H15" s="374">
        <v>3.8423552602044273</v>
      </c>
      <c r="I15" s="373"/>
      <c r="J15" s="374">
        <v>3.4547779876199649</v>
      </c>
      <c r="K15" s="373"/>
      <c r="L15" s="374">
        <v>2.8430506819167194</v>
      </c>
      <c r="M15" s="373"/>
      <c r="N15" s="374">
        <v>4.8492998936022156</v>
      </c>
      <c r="O15" s="373"/>
      <c r="P15" s="374">
        <v>2.9202674414011791</v>
      </c>
      <c r="Q15" s="373"/>
      <c r="R15" s="374">
        <v>3.4431931336737711</v>
      </c>
      <c r="S15" s="373"/>
      <c r="T15" s="374">
        <v>4.1977638624152585</v>
      </c>
      <c r="U15" s="373"/>
      <c r="V15" s="374">
        <v>4.6394201301574816</v>
      </c>
      <c r="W15" s="373"/>
      <c r="X15" s="374">
        <v>5.3149269008830711</v>
      </c>
      <c r="Y15" s="373"/>
      <c r="Z15" s="374">
        <v>6.5278642412833383</v>
      </c>
      <c r="AA15" s="373"/>
      <c r="AB15" s="374">
        <v>5.6754371654391029</v>
      </c>
      <c r="AC15" s="373"/>
      <c r="AD15" s="374">
        <v>5.4005541102579349</v>
      </c>
      <c r="AE15" s="373"/>
      <c r="AF15" s="374">
        <v>4.5399294955402878</v>
      </c>
      <c r="AG15" s="373"/>
      <c r="AH15" s="374">
        <v>4.8154358803730801</v>
      </c>
      <c r="AI15" s="373"/>
      <c r="AJ15" s="374">
        <v>7.0403587919650175</v>
      </c>
      <c r="AK15" s="373"/>
      <c r="AL15" s="374">
        <v>5.8140441260926119</v>
      </c>
      <c r="AM15" s="373"/>
      <c r="AN15" s="374">
        <v>6.0846036202426186</v>
      </c>
      <c r="AO15" s="373"/>
      <c r="AP15" s="374">
        <v>4.896734783082267</v>
      </c>
      <c r="AQ15" s="373"/>
      <c r="AR15" s="374">
        <v>4.8636117958854648</v>
      </c>
      <c r="AS15" s="373"/>
      <c r="AT15" s="374">
        <v>6.8555260405679954</v>
      </c>
      <c r="AU15" s="373"/>
      <c r="AV15" s="374">
        <v>6.379155518471844</v>
      </c>
      <c r="AW15" s="373"/>
      <c r="AX15" s="374">
        <v>6.2579244643507614</v>
      </c>
      <c r="AY15" s="373"/>
      <c r="AZ15" s="374">
        <v>6.2077734695019124</v>
      </c>
      <c r="BA15" s="373"/>
      <c r="BB15" s="374">
        <v>6.0687702709493268</v>
      </c>
      <c r="BC15" s="373"/>
      <c r="BD15" s="374">
        <v>5.2224872154075657</v>
      </c>
      <c r="BE15" s="373"/>
      <c r="BF15" s="374">
        <v>5.7208780654203792</v>
      </c>
      <c r="BG15" s="373"/>
      <c r="BH15" s="374">
        <v>5.9081182957715468</v>
      </c>
      <c r="BI15" s="373"/>
      <c r="BJ15" s="375">
        <v>6.1148478687322454</v>
      </c>
      <c r="BK15" s="373"/>
      <c r="BL15" s="375">
        <v>5.0933109804661862</v>
      </c>
      <c r="BM15" s="373"/>
      <c r="BN15" s="374" t="s">
        <v>696</v>
      </c>
      <c r="BO15" s="376"/>
      <c r="CJ15" s="302"/>
      <c r="CK15" s="302"/>
      <c r="CL15" s="302"/>
      <c r="CM15" s="303" t="s">
        <v>24</v>
      </c>
      <c r="CN15" s="302" t="s">
        <v>942</v>
      </c>
      <c r="CO15" s="302"/>
      <c r="CP15" s="302"/>
      <c r="CQ15" s="302"/>
      <c r="CR15" s="302"/>
      <c r="CS15" s="302"/>
      <c r="CT15" s="302"/>
    </row>
    <row r="16" spans="1:98" s="14" customFormat="1" ht="12.75" customHeight="1">
      <c r="A16" s="35"/>
      <c r="B16" s="203" t="str">
        <f>Parameters!Q15</f>
        <v>C17</v>
      </c>
      <c r="C16" s="204"/>
      <c r="D16" s="433" t="str">
        <f>Parameters!S15</f>
        <v>Manufacture of paper and paper products</v>
      </c>
      <c r="E16" s="434"/>
      <c r="F16" s="372">
        <v>6.1161461773188943</v>
      </c>
      <c r="G16" s="373"/>
      <c r="H16" s="374">
        <v>5.0704015510427052</v>
      </c>
      <c r="I16" s="373"/>
      <c r="J16" s="374">
        <v>6.2141525328197682</v>
      </c>
      <c r="K16" s="373"/>
      <c r="L16" s="374">
        <v>6.5147376929595531</v>
      </c>
      <c r="M16" s="373"/>
      <c r="N16" s="374">
        <v>2.9633024602945968</v>
      </c>
      <c r="O16" s="373"/>
      <c r="P16" s="374">
        <v>5.0484008642930469</v>
      </c>
      <c r="Q16" s="373"/>
      <c r="R16" s="374">
        <v>6.1451795004212624</v>
      </c>
      <c r="S16" s="373"/>
      <c r="T16" s="374">
        <v>6.3172495068808763</v>
      </c>
      <c r="U16" s="373"/>
      <c r="V16" s="374">
        <v>4.5085220701379747</v>
      </c>
      <c r="W16" s="373"/>
      <c r="X16" s="374">
        <v>4.5294800965925077</v>
      </c>
      <c r="Y16" s="373"/>
      <c r="Z16" s="374">
        <v>5.44187109638957</v>
      </c>
      <c r="AA16" s="373"/>
      <c r="AB16" s="374">
        <v>4.5838099228918168</v>
      </c>
      <c r="AC16" s="373"/>
      <c r="AD16" s="374">
        <v>4.3023347328866297</v>
      </c>
      <c r="AE16" s="373"/>
      <c r="AF16" s="374">
        <v>3.1581531614509739</v>
      </c>
      <c r="AG16" s="373"/>
      <c r="AH16" s="374">
        <v>3.6980130484754459</v>
      </c>
      <c r="AI16" s="373"/>
      <c r="AJ16" s="374">
        <v>3.3183331115206673</v>
      </c>
      <c r="AK16" s="373"/>
      <c r="AL16" s="374">
        <v>2.4789457382249842</v>
      </c>
      <c r="AM16" s="373"/>
      <c r="AN16" s="374">
        <v>3.2623957026576984</v>
      </c>
      <c r="AO16" s="373"/>
      <c r="AP16" s="374">
        <v>0.31250799308187033</v>
      </c>
      <c r="AQ16" s="373"/>
      <c r="AR16" s="374">
        <v>0.30499334148133711</v>
      </c>
      <c r="AS16" s="373"/>
      <c r="AT16" s="374">
        <v>0.42073546662564554</v>
      </c>
      <c r="AU16" s="373"/>
      <c r="AV16" s="374">
        <v>0.37102054244808796</v>
      </c>
      <c r="AW16" s="373"/>
      <c r="AX16" s="374">
        <v>0.35642250649972668</v>
      </c>
      <c r="AY16" s="373"/>
      <c r="AZ16" s="374">
        <v>0.35246755642776462</v>
      </c>
      <c r="BA16" s="373"/>
      <c r="BB16" s="374">
        <v>0.37591014432902198</v>
      </c>
      <c r="BC16" s="373"/>
      <c r="BD16" s="374">
        <v>0.38795459230514645</v>
      </c>
      <c r="BE16" s="373"/>
      <c r="BF16" s="374">
        <v>0.33381026058089025</v>
      </c>
      <c r="BG16" s="373"/>
      <c r="BH16" s="374">
        <v>0.32479621695363597</v>
      </c>
      <c r="BI16" s="373"/>
      <c r="BJ16" s="375">
        <v>0.2882989710500562</v>
      </c>
      <c r="BK16" s="373"/>
      <c r="BL16" s="375">
        <v>0.23340025459519939</v>
      </c>
      <c r="BM16" s="373"/>
      <c r="BN16" s="374" t="s">
        <v>696</v>
      </c>
      <c r="BO16" s="376"/>
      <c r="CJ16" s="302"/>
      <c r="CK16" s="302"/>
      <c r="CL16" s="302"/>
      <c r="CM16" s="303" t="s">
        <v>26</v>
      </c>
      <c r="CN16" s="302" t="s">
        <v>942</v>
      </c>
      <c r="CO16" s="302"/>
      <c r="CP16" s="302"/>
      <c r="CQ16" s="302"/>
      <c r="CR16" s="302"/>
      <c r="CS16" s="302"/>
      <c r="CT16" s="302"/>
    </row>
    <row r="17" spans="1:98" s="14" customFormat="1" ht="12.75" customHeight="1">
      <c r="A17" s="35"/>
      <c r="B17" s="203" t="str">
        <f>Parameters!Q16</f>
        <v>C18</v>
      </c>
      <c r="C17" s="204"/>
      <c r="D17" s="433" t="str">
        <f>Parameters!S16</f>
        <v>Printing and reproduction of recorded media</v>
      </c>
      <c r="E17" s="434"/>
      <c r="F17" s="372">
        <v>4.6761184830105051</v>
      </c>
      <c r="G17" s="373"/>
      <c r="H17" s="374">
        <v>4.8655277787036368</v>
      </c>
      <c r="I17" s="373"/>
      <c r="J17" s="374">
        <v>3.3792216480376185</v>
      </c>
      <c r="K17" s="373"/>
      <c r="L17" s="374">
        <v>3.0345777736249984</v>
      </c>
      <c r="M17" s="373"/>
      <c r="N17" s="374">
        <v>4.4011364351047195</v>
      </c>
      <c r="O17" s="373"/>
      <c r="P17" s="374">
        <v>2.6730188113642783</v>
      </c>
      <c r="Q17" s="373"/>
      <c r="R17" s="374">
        <v>2.5321724279899689</v>
      </c>
      <c r="S17" s="373"/>
      <c r="T17" s="374">
        <v>2.6730890813242061</v>
      </c>
      <c r="U17" s="373"/>
      <c r="V17" s="374">
        <v>2.4264307056429857</v>
      </c>
      <c r="W17" s="373"/>
      <c r="X17" s="374">
        <v>2.1608561099271717</v>
      </c>
      <c r="Y17" s="373"/>
      <c r="Z17" s="374">
        <v>2.2994109736265624</v>
      </c>
      <c r="AA17" s="373"/>
      <c r="AB17" s="374">
        <v>2.089027831286157</v>
      </c>
      <c r="AC17" s="373"/>
      <c r="AD17" s="374">
        <v>1.9154933582256093</v>
      </c>
      <c r="AE17" s="373"/>
      <c r="AF17" s="374">
        <v>1.5597828023332103</v>
      </c>
      <c r="AG17" s="373"/>
      <c r="AH17" s="374">
        <v>1.4882502541318374</v>
      </c>
      <c r="AI17" s="373"/>
      <c r="AJ17" s="374">
        <v>1.9776424731082756</v>
      </c>
      <c r="AK17" s="373"/>
      <c r="AL17" s="374">
        <v>1.3701697383762408</v>
      </c>
      <c r="AM17" s="373"/>
      <c r="AN17" s="374">
        <v>1.2808630196764668</v>
      </c>
      <c r="AO17" s="373"/>
      <c r="AP17" s="374">
        <v>0.57498720676073578</v>
      </c>
      <c r="AQ17" s="373"/>
      <c r="AR17" s="374">
        <v>0.56314433237181138</v>
      </c>
      <c r="AS17" s="373"/>
      <c r="AT17" s="374">
        <v>0.71978527398655756</v>
      </c>
      <c r="AU17" s="373"/>
      <c r="AV17" s="374">
        <v>0.66688103793912956</v>
      </c>
      <c r="AW17" s="373"/>
      <c r="AX17" s="374">
        <v>0.67190202761230755</v>
      </c>
      <c r="AY17" s="373"/>
      <c r="AZ17" s="374">
        <v>0.64365326718958515</v>
      </c>
      <c r="BA17" s="373"/>
      <c r="BB17" s="374">
        <v>0.67044317115370755</v>
      </c>
      <c r="BC17" s="373"/>
      <c r="BD17" s="374">
        <v>0.69160757160129649</v>
      </c>
      <c r="BE17" s="373"/>
      <c r="BF17" s="374">
        <v>0.71524821110349002</v>
      </c>
      <c r="BG17" s="373"/>
      <c r="BH17" s="374">
        <v>0.71796313220136165</v>
      </c>
      <c r="BI17" s="373"/>
      <c r="BJ17" s="375">
        <v>0.67539530481549481</v>
      </c>
      <c r="BK17" s="373"/>
      <c r="BL17" s="375">
        <v>0.4418451102791105</v>
      </c>
      <c r="BM17" s="373"/>
      <c r="BN17" s="374" t="s">
        <v>696</v>
      </c>
      <c r="BO17" s="376"/>
      <c r="CJ17" s="302"/>
      <c r="CK17" s="302"/>
      <c r="CL17" s="302"/>
      <c r="CM17" s="303" t="s">
        <v>37</v>
      </c>
      <c r="CN17" s="302" t="s">
        <v>942</v>
      </c>
      <c r="CO17" s="302"/>
      <c r="CP17" s="302"/>
      <c r="CQ17" s="302"/>
      <c r="CR17" s="302"/>
      <c r="CS17" s="302"/>
      <c r="CT17" s="302"/>
    </row>
    <row r="18" spans="1:98" s="15" customFormat="1" ht="12.75" customHeight="1">
      <c r="A18" s="37"/>
      <c r="B18" s="208" t="str">
        <f>Parameters!Q17</f>
        <v>C19</v>
      </c>
      <c r="C18" s="209"/>
      <c r="D18" s="443" t="str">
        <f>Parameters!S17</f>
        <v>Manufacture of coke and refined petroleum products</v>
      </c>
      <c r="E18" s="447"/>
      <c r="F18" s="377">
        <v>5.1259129867053606</v>
      </c>
      <c r="G18" s="373"/>
      <c r="H18" s="378">
        <v>6.1734299778842985</v>
      </c>
      <c r="I18" s="373"/>
      <c r="J18" s="378">
        <v>6.3364682674643955</v>
      </c>
      <c r="K18" s="373"/>
      <c r="L18" s="378">
        <v>9.4332725816083585</v>
      </c>
      <c r="M18" s="373"/>
      <c r="N18" s="378">
        <v>6.6071282868681953</v>
      </c>
      <c r="O18" s="373"/>
      <c r="P18" s="378">
        <v>3.623253232743719</v>
      </c>
      <c r="Q18" s="373"/>
      <c r="R18" s="378">
        <v>4.2794315499165387</v>
      </c>
      <c r="S18" s="373"/>
      <c r="T18" s="378">
        <v>4.7280667649087951</v>
      </c>
      <c r="U18" s="373"/>
      <c r="V18" s="378">
        <v>4.6787084367722835</v>
      </c>
      <c r="W18" s="373"/>
      <c r="X18" s="378">
        <v>6.4757246243821989</v>
      </c>
      <c r="Y18" s="373"/>
      <c r="Z18" s="378">
        <v>5.2556636386919555</v>
      </c>
      <c r="AA18" s="373"/>
      <c r="AB18" s="378">
        <v>3.0021771201247982</v>
      </c>
      <c r="AC18" s="373"/>
      <c r="AD18" s="378">
        <v>4.4547523884800366</v>
      </c>
      <c r="AE18" s="373"/>
      <c r="AF18" s="378">
        <v>3.3130430746980641</v>
      </c>
      <c r="AG18" s="373"/>
      <c r="AH18" s="378">
        <v>2.5769798035506786</v>
      </c>
      <c r="AI18" s="373"/>
      <c r="AJ18" s="378">
        <v>2.101313895149763</v>
      </c>
      <c r="AK18" s="373"/>
      <c r="AL18" s="378">
        <v>1.0281245938416417</v>
      </c>
      <c r="AM18" s="373"/>
      <c r="AN18" s="378">
        <v>1.6038752185540759</v>
      </c>
      <c r="AO18" s="373"/>
      <c r="AP18" s="378">
        <v>4.3599620927392765E-2</v>
      </c>
      <c r="AQ18" s="373"/>
      <c r="AR18" s="378">
        <v>5.3066799195767053E-2</v>
      </c>
      <c r="AS18" s="373"/>
      <c r="AT18" s="378">
        <v>7.8296805206282363E-2</v>
      </c>
      <c r="AU18" s="373"/>
      <c r="AV18" s="378">
        <v>5.7458472779116733E-2</v>
      </c>
      <c r="AW18" s="373"/>
      <c r="AX18" s="378">
        <v>4.6471808763466349E-2</v>
      </c>
      <c r="AY18" s="373"/>
      <c r="AZ18" s="378">
        <v>4.6529627649421153E-2</v>
      </c>
      <c r="BA18" s="373"/>
      <c r="BB18" s="378">
        <v>5.4359249400455036E-2</v>
      </c>
      <c r="BC18" s="373"/>
      <c r="BD18" s="378">
        <v>5.6080708881028625E-2</v>
      </c>
      <c r="BE18" s="373"/>
      <c r="BF18" s="378">
        <v>5.235518193847543E-2</v>
      </c>
      <c r="BG18" s="373"/>
      <c r="BH18" s="378">
        <v>5.4535305621592249E-2</v>
      </c>
      <c r="BI18" s="373"/>
      <c r="BJ18" s="379">
        <v>3.4672670646012406E-2</v>
      </c>
      <c r="BK18" s="373"/>
      <c r="BL18" s="379">
        <v>4.6531709720844021E-2</v>
      </c>
      <c r="BM18" s="373"/>
      <c r="BN18" s="378" t="s">
        <v>696</v>
      </c>
      <c r="BO18" s="376"/>
      <c r="CJ18" s="302"/>
      <c r="CK18" s="302"/>
      <c r="CL18" s="302"/>
      <c r="CM18" s="303" t="s">
        <v>38</v>
      </c>
      <c r="CN18" s="302" t="s">
        <v>942</v>
      </c>
      <c r="CO18" s="302"/>
      <c r="CP18" s="302"/>
      <c r="CQ18" s="302"/>
      <c r="CR18" s="302"/>
      <c r="CS18" s="302"/>
      <c r="CT18" s="302"/>
    </row>
    <row r="19" spans="1:98" s="14" customFormat="1" ht="12.75" customHeight="1">
      <c r="A19" s="37"/>
      <c r="B19" s="208" t="str">
        <f>Parameters!Q18</f>
        <v>C20</v>
      </c>
      <c r="C19" s="209"/>
      <c r="D19" s="443" t="str">
        <f>Parameters!S18</f>
        <v>Manufacture of chemicals and chemical products</v>
      </c>
      <c r="E19" s="447"/>
      <c r="F19" s="377">
        <v>13.706584173188864</v>
      </c>
      <c r="G19" s="373"/>
      <c r="H19" s="378">
        <v>9.4570929654910874</v>
      </c>
      <c r="I19" s="373"/>
      <c r="J19" s="378">
        <v>7.1325184565734947</v>
      </c>
      <c r="K19" s="373"/>
      <c r="L19" s="378">
        <v>8.2970662757977749</v>
      </c>
      <c r="M19" s="373"/>
      <c r="N19" s="378">
        <v>7.5165861077427341</v>
      </c>
      <c r="O19" s="373"/>
      <c r="P19" s="378">
        <v>5.5141340510704762</v>
      </c>
      <c r="Q19" s="373"/>
      <c r="R19" s="378">
        <v>6.0309009347875122</v>
      </c>
      <c r="S19" s="373"/>
      <c r="T19" s="378">
        <v>7.1483018992344549</v>
      </c>
      <c r="U19" s="373"/>
      <c r="V19" s="378">
        <v>5.287677189301708</v>
      </c>
      <c r="W19" s="373"/>
      <c r="X19" s="378">
        <v>4.8123532530975099</v>
      </c>
      <c r="Y19" s="373"/>
      <c r="Z19" s="378">
        <v>5.8656279281929269</v>
      </c>
      <c r="AA19" s="373"/>
      <c r="AB19" s="378">
        <v>5.1447213771075813</v>
      </c>
      <c r="AC19" s="373"/>
      <c r="AD19" s="378">
        <v>4.7263807182758111</v>
      </c>
      <c r="AE19" s="373"/>
      <c r="AF19" s="378">
        <v>3.9299042971420501</v>
      </c>
      <c r="AG19" s="373"/>
      <c r="AH19" s="378">
        <v>4.5985260661376994</v>
      </c>
      <c r="AI19" s="373"/>
      <c r="AJ19" s="378">
        <v>4.5596685060687685</v>
      </c>
      <c r="AK19" s="373"/>
      <c r="AL19" s="378">
        <v>3.9737092405897734</v>
      </c>
      <c r="AM19" s="373"/>
      <c r="AN19" s="378">
        <v>3.7626382678226813</v>
      </c>
      <c r="AO19" s="373"/>
      <c r="AP19" s="378">
        <v>0.42561158995131243</v>
      </c>
      <c r="AQ19" s="373"/>
      <c r="AR19" s="378">
        <v>0.44007668116922954</v>
      </c>
      <c r="AS19" s="373"/>
      <c r="AT19" s="378">
        <v>0.62911884112509109</v>
      </c>
      <c r="AU19" s="373"/>
      <c r="AV19" s="378">
        <v>0.57838377583081868</v>
      </c>
      <c r="AW19" s="373"/>
      <c r="AX19" s="378">
        <v>0.56177904622231889</v>
      </c>
      <c r="AY19" s="373"/>
      <c r="AZ19" s="378">
        <v>0.54824423197476346</v>
      </c>
      <c r="BA19" s="373"/>
      <c r="BB19" s="378">
        <v>0.53400580798146391</v>
      </c>
      <c r="BC19" s="373"/>
      <c r="BD19" s="378">
        <v>0.5175398667884793</v>
      </c>
      <c r="BE19" s="373"/>
      <c r="BF19" s="378">
        <v>0.48557084744260975</v>
      </c>
      <c r="BG19" s="373"/>
      <c r="BH19" s="378">
        <v>0.49011009975143527</v>
      </c>
      <c r="BI19" s="373"/>
      <c r="BJ19" s="379">
        <v>0.42864683499393247</v>
      </c>
      <c r="BK19" s="373"/>
      <c r="BL19" s="379">
        <v>0.42001874055840333</v>
      </c>
      <c r="BM19" s="373"/>
      <c r="BN19" s="378" t="s">
        <v>696</v>
      </c>
      <c r="BO19" s="376"/>
      <c r="CJ19" s="302"/>
      <c r="CK19" s="302"/>
      <c r="CL19" s="302"/>
      <c r="CM19" s="303" t="s">
        <v>40</v>
      </c>
      <c r="CN19" s="302" t="s">
        <v>942</v>
      </c>
      <c r="CO19" s="302"/>
      <c r="CP19" s="302"/>
      <c r="CQ19" s="302"/>
      <c r="CR19" s="302"/>
      <c r="CS19" s="302"/>
      <c r="CT19" s="302"/>
    </row>
    <row r="20" spans="1:98" s="14" customFormat="1" ht="12.75" customHeight="1">
      <c r="A20" s="37"/>
      <c r="B20" s="208" t="str">
        <f>Parameters!Q19</f>
        <v>C21</v>
      </c>
      <c r="C20" s="209"/>
      <c r="D20" s="443" t="str">
        <f>Parameters!S19</f>
        <v>Manufacture of basic pharmaceutical products and pharmaceutical preparations</v>
      </c>
      <c r="E20" s="447"/>
      <c r="F20" s="377">
        <v>4.3664953966720788</v>
      </c>
      <c r="G20" s="373"/>
      <c r="H20" s="378">
        <v>3.8474397187880243</v>
      </c>
      <c r="I20" s="373"/>
      <c r="J20" s="378">
        <v>3.46846366422356</v>
      </c>
      <c r="K20" s="373"/>
      <c r="L20" s="378">
        <v>3.064715124820272</v>
      </c>
      <c r="M20" s="373"/>
      <c r="N20" s="378">
        <v>3.098607861140338</v>
      </c>
      <c r="O20" s="373"/>
      <c r="P20" s="378">
        <v>1.7905125625692033</v>
      </c>
      <c r="Q20" s="373"/>
      <c r="R20" s="378">
        <v>1.994261214664784</v>
      </c>
      <c r="S20" s="373"/>
      <c r="T20" s="378">
        <v>2.0228315759883575</v>
      </c>
      <c r="U20" s="373"/>
      <c r="V20" s="378">
        <v>1.5399882876465247</v>
      </c>
      <c r="W20" s="373"/>
      <c r="X20" s="378">
        <v>1.0777958605792339</v>
      </c>
      <c r="Y20" s="373"/>
      <c r="Z20" s="378">
        <v>1.4511532242748011</v>
      </c>
      <c r="AA20" s="373"/>
      <c r="AB20" s="378">
        <v>1.2191500100762727</v>
      </c>
      <c r="AC20" s="373"/>
      <c r="AD20" s="378">
        <v>1.138234984443242</v>
      </c>
      <c r="AE20" s="373"/>
      <c r="AF20" s="378">
        <v>1.0138903032062709</v>
      </c>
      <c r="AG20" s="373"/>
      <c r="AH20" s="378">
        <v>1.4525261673370489</v>
      </c>
      <c r="AI20" s="373"/>
      <c r="AJ20" s="378">
        <v>1.8858791581771361</v>
      </c>
      <c r="AK20" s="373"/>
      <c r="AL20" s="378">
        <v>1.4991034883382659</v>
      </c>
      <c r="AM20" s="373"/>
      <c r="AN20" s="378">
        <v>1.4534173649184938</v>
      </c>
      <c r="AO20" s="373"/>
      <c r="AP20" s="378">
        <v>5.235962713199032E-2</v>
      </c>
      <c r="AQ20" s="373"/>
      <c r="AR20" s="378">
        <v>5.7694546367563396E-2</v>
      </c>
      <c r="AS20" s="373"/>
      <c r="AT20" s="378">
        <v>7.3230881154673258E-2</v>
      </c>
      <c r="AU20" s="373"/>
      <c r="AV20" s="378">
        <v>6.6484102786150107E-2</v>
      </c>
      <c r="AW20" s="373"/>
      <c r="AX20" s="378">
        <v>6.5936556809095798E-2</v>
      </c>
      <c r="AY20" s="373"/>
      <c r="AZ20" s="378">
        <v>6.3432730368582893E-2</v>
      </c>
      <c r="BA20" s="373"/>
      <c r="BB20" s="378">
        <v>6.8272721966082806E-2</v>
      </c>
      <c r="BC20" s="373"/>
      <c r="BD20" s="378">
        <v>7.3682887524273932E-2</v>
      </c>
      <c r="BE20" s="373"/>
      <c r="BF20" s="378">
        <v>7.1941167194589928E-2</v>
      </c>
      <c r="BG20" s="373"/>
      <c r="BH20" s="378">
        <v>6.990979736272418E-2</v>
      </c>
      <c r="BI20" s="373"/>
      <c r="BJ20" s="379">
        <v>5.7952923309556648E-2</v>
      </c>
      <c r="BK20" s="373"/>
      <c r="BL20" s="379">
        <v>3.9544706589651826E-2</v>
      </c>
      <c r="BM20" s="373"/>
      <c r="BN20" s="378" t="s">
        <v>696</v>
      </c>
      <c r="BO20" s="376"/>
      <c r="CJ20" s="302"/>
      <c r="CK20" s="302"/>
      <c r="CL20" s="302"/>
      <c r="CM20" s="303" t="s">
        <v>42</v>
      </c>
      <c r="CN20" s="302" t="s">
        <v>942</v>
      </c>
      <c r="CO20" s="302"/>
      <c r="CP20" s="302"/>
      <c r="CQ20" s="302"/>
      <c r="CR20" s="302"/>
      <c r="CS20" s="302"/>
      <c r="CT20" s="302"/>
    </row>
    <row r="21" spans="1:98" s="14" customFormat="1" ht="12.75" customHeight="1">
      <c r="A21" s="37"/>
      <c r="B21" s="208" t="str">
        <f>Parameters!Q20</f>
        <v>C22_C23</v>
      </c>
      <c r="C21" s="209"/>
      <c r="D21" s="443" t="str">
        <f>Parameters!S20</f>
        <v>Manufacture of rubber and plastic products and other non-metallic mineral products</v>
      </c>
      <c r="E21" s="444"/>
      <c r="F21" s="407"/>
      <c r="G21" s="410"/>
      <c r="H21" s="408"/>
      <c r="I21" s="410"/>
      <c r="J21" s="408"/>
      <c r="K21" s="410"/>
      <c r="L21" s="408"/>
      <c r="M21" s="410"/>
      <c r="N21" s="408"/>
      <c r="O21" s="410"/>
      <c r="P21" s="408"/>
      <c r="Q21" s="410"/>
      <c r="R21" s="408"/>
      <c r="S21" s="410"/>
      <c r="T21" s="408"/>
      <c r="U21" s="410"/>
      <c r="V21" s="408"/>
      <c r="W21" s="410"/>
      <c r="X21" s="408"/>
      <c r="Y21" s="410"/>
      <c r="Z21" s="408"/>
      <c r="AA21" s="410"/>
      <c r="AB21" s="408"/>
      <c r="AC21" s="410"/>
      <c r="AD21" s="408"/>
      <c r="AE21" s="410"/>
      <c r="AF21" s="408"/>
      <c r="AG21" s="410"/>
      <c r="AH21" s="408"/>
      <c r="AI21" s="410"/>
      <c r="AJ21" s="408"/>
      <c r="AK21" s="410"/>
      <c r="AL21" s="408"/>
      <c r="AM21" s="410"/>
      <c r="AN21" s="408"/>
      <c r="AO21" s="410"/>
      <c r="AP21" s="408"/>
      <c r="AQ21" s="410"/>
      <c r="AR21" s="408"/>
      <c r="AS21" s="410"/>
      <c r="AT21" s="408"/>
      <c r="AU21" s="410"/>
      <c r="AV21" s="408"/>
      <c r="AW21" s="410"/>
      <c r="AX21" s="408"/>
      <c r="AY21" s="410"/>
      <c r="AZ21" s="408"/>
      <c r="BA21" s="410"/>
      <c r="BB21" s="408"/>
      <c r="BC21" s="410"/>
      <c r="BD21" s="408"/>
      <c r="BE21" s="410"/>
      <c r="BF21" s="408"/>
      <c r="BG21" s="410"/>
      <c r="BH21" s="408"/>
      <c r="BI21" s="410"/>
      <c r="BJ21" s="409"/>
      <c r="BK21" s="410"/>
      <c r="BL21" s="409"/>
      <c r="BM21" s="410"/>
      <c r="BN21" s="408"/>
      <c r="BO21" s="411"/>
      <c r="CJ21" s="302"/>
      <c r="CK21" s="302"/>
      <c r="CL21" s="302"/>
      <c r="CM21" s="303"/>
      <c r="CN21" s="302"/>
      <c r="CO21" s="302"/>
      <c r="CP21" s="302"/>
      <c r="CQ21" s="302"/>
      <c r="CR21" s="302"/>
      <c r="CS21" s="302"/>
      <c r="CT21" s="302"/>
    </row>
    <row r="22" spans="1:98" s="15" customFormat="1" ht="12.75" customHeight="1">
      <c r="A22" s="35"/>
      <c r="B22" s="203" t="str">
        <f>Parameters!Q21</f>
        <v>C22</v>
      </c>
      <c r="C22" s="217"/>
      <c r="D22" s="445" t="str">
        <f>Parameters!S21</f>
        <v>Manufacture of rubber and plastic products</v>
      </c>
      <c r="E22" s="446"/>
      <c r="F22" s="372">
        <v>6.0093044080894389</v>
      </c>
      <c r="G22" s="373"/>
      <c r="H22" s="375">
        <v>4.9749931811504968</v>
      </c>
      <c r="I22" s="373"/>
      <c r="J22" s="375">
        <v>5.1281370706720049</v>
      </c>
      <c r="K22" s="373"/>
      <c r="L22" s="375">
        <v>5.0943389819524185</v>
      </c>
      <c r="M22" s="373"/>
      <c r="N22" s="375">
        <v>6.9596645105907484</v>
      </c>
      <c r="O22" s="373"/>
      <c r="P22" s="375">
        <v>4.1310105266066275</v>
      </c>
      <c r="Q22" s="373"/>
      <c r="R22" s="375">
        <v>4.562321122037984</v>
      </c>
      <c r="S22" s="373"/>
      <c r="T22" s="375">
        <v>6.5485288850228889</v>
      </c>
      <c r="U22" s="373"/>
      <c r="V22" s="375">
        <v>7.4997221833687338</v>
      </c>
      <c r="W22" s="373"/>
      <c r="X22" s="374">
        <v>7.9090422064745436</v>
      </c>
      <c r="Y22" s="373"/>
      <c r="Z22" s="374">
        <v>10.01651025692872</v>
      </c>
      <c r="AA22" s="373"/>
      <c r="AB22" s="374">
        <v>7.5742592620705018</v>
      </c>
      <c r="AC22" s="373"/>
      <c r="AD22" s="374">
        <v>7.1117886980566425</v>
      </c>
      <c r="AE22" s="373"/>
      <c r="AF22" s="374">
        <v>5.4666604921632649</v>
      </c>
      <c r="AG22" s="373"/>
      <c r="AH22" s="374">
        <v>5.6959966155169681</v>
      </c>
      <c r="AI22" s="373"/>
      <c r="AJ22" s="374">
        <v>7.758181173992301</v>
      </c>
      <c r="AK22" s="373"/>
      <c r="AL22" s="374">
        <v>6.8341216626084327</v>
      </c>
      <c r="AM22" s="373"/>
      <c r="AN22" s="374">
        <v>8.5523508052527912</v>
      </c>
      <c r="AO22" s="373"/>
      <c r="AP22" s="374">
        <v>1.5769145724130551</v>
      </c>
      <c r="AQ22" s="373"/>
      <c r="AR22" s="374">
        <v>1.5565859217038911</v>
      </c>
      <c r="AS22" s="373"/>
      <c r="AT22" s="374">
        <v>2.1162595737478056</v>
      </c>
      <c r="AU22" s="373"/>
      <c r="AV22" s="374">
        <v>1.9958814573737462</v>
      </c>
      <c r="AW22" s="373"/>
      <c r="AX22" s="374">
        <v>2.007469438477743</v>
      </c>
      <c r="AY22" s="373"/>
      <c r="AZ22" s="374">
        <v>1.9130404704648021</v>
      </c>
      <c r="BA22" s="373"/>
      <c r="BB22" s="374">
        <v>1.9195796007289374</v>
      </c>
      <c r="BC22" s="373"/>
      <c r="BD22" s="374">
        <v>1.7572841823016703</v>
      </c>
      <c r="BE22" s="373"/>
      <c r="BF22" s="374">
        <v>1.6356409341849771</v>
      </c>
      <c r="BG22" s="373"/>
      <c r="BH22" s="374">
        <v>1.6367741266291802</v>
      </c>
      <c r="BI22" s="373"/>
      <c r="BJ22" s="375">
        <v>1.410334490520885</v>
      </c>
      <c r="BK22" s="373"/>
      <c r="BL22" s="375">
        <v>1.4887693521042646</v>
      </c>
      <c r="BM22" s="373"/>
      <c r="BN22" s="374" t="s">
        <v>696</v>
      </c>
      <c r="BO22" s="376"/>
      <c r="CJ22" s="302"/>
      <c r="CK22" s="302"/>
      <c r="CL22" s="302"/>
      <c r="CM22" s="303" t="s">
        <v>44</v>
      </c>
      <c r="CN22" s="302" t="s">
        <v>942</v>
      </c>
      <c r="CO22" s="302"/>
      <c r="CP22" s="302"/>
      <c r="CQ22" s="302"/>
      <c r="CR22" s="302"/>
      <c r="CS22" s="302"/>
      <c r="CT22" s="302"/>
    </row>
    <row r="23" spans="1:98" s="15" customFormat="1" ht="12.75" customHeight="1">
      <c r="A23" s="35"/>
      <c r="B23" s="203" t="str">
        <f>Parameters!Q22</f>
        <v>C23</v>
      </c>
      <c r="C23" s="217"/>
      <c r="D23" s="445" t="str">
        <f>Parameters!S22</f>
        <v>Manufacture of other non-metallic mineral products</v>
      </c>
      <c r="E23" s="434"/>
      <c r="F23" s="372">
        <v>6.6506665155047466</v>
      </c>
      <c r="G23" s="373"/>
      <c r="H23" s="375">
        <v>6.4165867324998658</v>
      </c>
      <c r="I23" s="373"/>
      <c r="J23" s="375">
        <v>7.7249942062041193</v>
      </c>
      <c r="K23" s="373"/>
      <c r="L23" s="375">
        <v>7.8909161783811008</v>
      </c>
      <c r="M23" s="373"/>
      <c r="N23" s="375">
        <v>9.7768143016173727</v>
      </c>
      <c r="O23" s="373"/>
      <c r="P23" s="375">
        <v>7.3148466396313019</v>
      </c>
      <c r="Q23" s="373"/>
      <c r="R23" s="375">
        <v>7.100307722665459</v>
      </c>
      <c r="S23" s="373"/>
      <c r="T23" s="375">
        <v>8.53338921982375</v>
      </c>
      <c r="U23" s="373"/>
      <c r="V23" s="375">
        <v>7.4545784079796107</v>
      </c>
      <c r="W23" s="373"/>
      <c r="X23" s="374">
        <v>7.7539182174234131</v>
      </c>
      <c r="Y23" s="373"/>
      <c r="Z23" s="374">
        <v>8.8544343446040585</v>
      </c>
      <c r="AA23" s="373"/>
      <c r="AB23" s="374">
        <v>7.5239780862900449</v>
      </c>
      <c r="AC23" s="373"/>
      <c r="AD23" s="374">
        <v>7.6076238770286109</v>
      </c>
      <c r="AE23" s="373"/>
      <c r="AF23" s="374">
        <v>5.6611273867278467</v>
      </c>
      <c r="AG23" s="373"/>
      <c r="AH23" s="374">
        <v>4.2767242523771962</v>
      </c>
      <c r="AI23" s="373"/>
      <c r="AJ23" s="374">
        <v>6.0466963253665504</v>
      </c>
      <c r="AK23" s="373"/>
      <c r="AL23" s="374">
        <v>6.1428884799578878</v>
      </c>
      <c r="AM23" s="373"/>
      <c r="AN23" s="374">
        <v>5.4544410193667154</v>
      </c>
      <c r="AO23" s="373"/>
      <c r="AP23" s="374">
        <v>2.5931943612615118</v>
      </c>
      <c r="AQ23" s="373"/>
      <c r="AR23" s="374">
        <v>2.7753271086212883</v>
      </c>
      <c r="AS23" s="373"/>
      <c r="AT23" s="374">
        <v>4.2597517691784503</v>
      </c>
      <c r="AU23" s="373"/>
      <c r="AV23" s="374">
        <v>3.9420078864363064</v>
      </c>
      <c r="AW23" s="373"/>
      <c r="AX23" s="374">
        <v>3.7781854825600552</v>
      </c>
      <c r="AY23" s="373"/>
      <c r="AZ23" s="374">
        <v>3.8261800644263633</v>
      </c>
      <c r="BA23" s="373"/>
      <c r="BB23" s="374">
        <v>3.6781704328387499</v>
      </c>
      <c r="BC23" s="373"/>
      <c r="BD23" s="374">
        <v>3.1710272057468396</v>
      </c>
      <c r="BE23" s="373"/>
      <c r="BF23" s="374">
        <v>3.5358372604870607</v>
      </c>
      <c r="BG23" s="373"/>
      <c r="BH23" s="374">
        <v>3.5731917387359937</v>
      </c>
      <c r="BI23" s="373"/>
      <c r="BJ23" s="375">
        <v>4.485817886090703</v>
      </c>
      <c r="BK23" s="373"/>
      <c r="BL23" s="375">
        <v>2.7244613439807024</v>
      </c>
      <c r="BM23" s="373"/>
      <c r="BN23" s="374" t="s">
        <v>696</v>
      </c>
      <c r="BO23" s="376"/>
      <c r="CJ23" s="302"/>
      <c r="CK23" s="302"/>
      <c r="CL23" s="302"/>
      <c r="CM23" s="303" t="s">
        <v>45</v>
      </c>
      <c r="CN23" s="302" t="s">
        <v>942</v>
      </c>
      <c r="CO23" s="302"/>
      <c r="CP23" s="302"/>
      <c r="CQ23" s="302"/>
      <c r="CR23" s="302"/>
      <c r="CS23" s="302"/>
      <c r="CT23" s="302"/>
    </row>
    <row r="24" spans="1:98" s="15" customFormat="1" ht="24.75" customHeight="1">
      <c r="A24" s="37"/>
      <c r="B24" s="208" t="str">
        <f>Parameters!Q23</f>
        <v>C24_C25</v>
      </c>
      <c r="C24" s="209"/>
      <c r="D24" s="443" t="str">
        <f>Parameters!S23</f>
        <v>Manufacture of basic metals and fabricated metal products, except machinery and equipment</v>
      </c>
      <c r="E24" s="444"/>
      <c r="F24" s="407"/>
      <c r="G24" s="410"/>
      <c r="H24" s="408"/>
      <c r="I24" s="410"/>
      <c r="J24" s="408"/>
      <c r="K24" s="410"/>
      <c r="L24" s="408"/>
      <c r="M24" s="410"/>
      <c r="N24" s="408"/>
      <c r="O24" s="410"/>
      <c r="P24" s="408"/>
      <c r="Q24" s="410"/>
      <c r="R24" s="408"/>
      <c r="S24" s="410"/>
      <c r="T24" s="408"/>
      <c r="U24" s="410"/>
      <c r="V24" s="408"/>
      <c r="W24" s="410"/>
      <c r="X24" s="408"/>
      <c r="Y24" s="410"/>
      <c r="Z24" s="408"/>
      <c r="AA24" s="410"/>
      <c r="AB24" s="408"/>
      <c r="AC24" s="410"/>
      <c r="AD24" s="408"/>
      <c r="AE24" s="410"/>
      <c r="AF24" s="408"/>
      <c r="AG24" s="410"/>
      <c r="AH24" s="408"/>
      <c r="AI24" s="410"/>
      <c r="AJ24" s="408"/>
      <c r="AK24" s="410"/>
      <c r="AL24" s="408"/>
      <c r="AM24" s="410"/>
      <c r="AN24" s="408"/>
      <c r="AO24" s="410"/>
      <c r="AP24" s="408"/>
      <c r="AQ24" s="410"/>
      <c r="AR24" s="408"/>
      <c r="AS24" s="410"/>
      <c r="AT24" s="408"/>
      <c r="AU24" s="410"/>
      <c r="AV24" s="408"/>
      <c r="AW24" s="410"/>
      <c r="AX24" s="408"/>
      <c r="AY24" s="410"/>
      <c r="AZ24" s="408"/>
      <c r="BA24" s="410"/>
      <c r="BB24" s="408"/>
      <c r="BC24" s="410"/>
      <c r="BD24" s="408"/>
      <c r="BE24" s="410"/>
      <c r="BF24" s="408"/>
      <c r="BG24" s="410"/>
      <c r="BH24" s="408"/>
      <c r="BI24" s="410"/>
      <c r="BJ24" s="409"/>
      <c r="BK24" s="410"/>
      <c r="BL24" s="409"/>
      <c r="BM24" s="410"/>
      <c r="BN24" s="408"/>
      <c r="BO24" s="411"/>
      <c r="CJ24" s="302"/>
      <c r="CK24" s="302"/>
      <c r="CL24" s="302"/>
      <c r="CM24" s="303"/>
      <c r="CN24" s="302"/>
      <c r="CO24" s="302"/>
      <c r="CP24" s="302"/>
      <c r="CQ24" s="302"/>
      <c r="CR24" s="302"/>
      <c r="CS24" s="302"/>
      <c r="CT24" s="302"/>
    </row>
    <row r="25" spans="1:98" s="15" customFormat="1" ht="12.75" customHeight="1">
      <c r="A25" s="35"/>
      <c r="B25" s="203" t="str">
        <f>Parameters!Q24</f>
        <v>C24</v>
      </c>
      <c r="C25" s="217"/>
      <c r="D25" s="445" t="str">
        <f>Parameters!S24</f>
        <v>Manufacture of basic metals</v>
      </c>
      <c r="E25" s="446"/>
      <c r="F25" s="372">
        <v>21.364927433467056</v>
      </c>
      <c r="G25" s="373"/>
      <c r="H25" s="375">
        <v>21.999255948029624</v>
      </c>
      <c r="I25" s="373"/>
      <c r="J25" s="375">
        <v>22.561693235813767</v>
      </c>
      <c r="K25" s="373"/>
      <c r="L25" s="375">
        <v>20.410028196395203</v>
      </c>
      <c r="M25" s="373"/>
      <c r="N25" s="375">
        <v>23.527154298957775</v>
      </c>
      <c r="O25" s="373"/>
      <c r="P25" s="375">
        <v>19.613017977729104</v>
      </c>
      <c r="Q25" s="373"/>
      <c r="R25" s="375">
        <v>24.392459101456822</v>
      </c>
      <c r="S25" s="373"/>
      <c r="T25" s="375">
        <v>24.988097141011465</v>
      </c>
      <c r="U25" s="373"/>
      <c r="V25" s="375">
        <v>25.57593206187785</v>
      </c>
      <c r="W25" s="373"/>
      <c r="X25" s="374">
        <v>25.706185837204909</v>
      </c>
      <c r="Y25" s="373"/>
      <c r="Z25" s="374">
        <v>24.742525215686069</v>
      </c>
      <c r="AA25" s="373"/>
      <c r="AB25" s="374">
        <v>20.182432591619801</v>
      </c>
      <c r="AC25" s="373"/>
      <c r="AD25" s="374">
        <v>18.318786568812634</v>
      </c>
      <c r="AE25" s="373"/>
      <c r="AF25" s="374">
        <v>11.414271255018859</v>
      </c>
      <c r="AG25" s="373"/>
      <c r="AH25" s="374">
        <v>8.3544007339164068</v>
      </c>
      <c r="AI25" s="373"/>
      <c r="AJ25" s="374">
        <v>10.719583597699279</v>
      </c>
      <c r="AK25" s="373"/>
      <c r="AL25" s="374">
        <v>7.3531116519366382</v>
      </c>
      <c r="AM25" s="373"/>
      <c r="AN25" s="374">
        <v>8.565370314830032</v>
      </c>
      <c r="AO25" s="373"/>
      <c r="AP25" s="374">
        <v>0.80732367313310294</v>
      </c>
      <c r="AQ25" s="373"/>
      <c r="AR25" s="374">
        <v>0.83451402476748138</v>
      </c>
      <c r="AS25" s="373"/>
      <c r="AT25" s="374">
        <v>1.2246427639891559</v>
      </c>
      <c r="AU25" s="373"/>
      <c r="AV25" s="374">
        <v>1.0747343123762256</v>
      </c>
      <c r="AW25" s="373"/>
      <c r="AX25" s="374">
        <v>0.99894992078258282</v>
      </c>
      <c r="AY25" s="373"/>
      <c r="AZ25" s="374">
        <v>0.99358532201131733</v>
      </c>
      <c r="BA25" s="373"/>
      <c r="BB25" s="374">
        <v>0.94992425612341524</v>
      </c>
      <c r="BC25" s="373"/>
      <c r="BD25" s="374">
        <v>0.88465387752307367</v>
      </c>
      <c r="BE25" s="373"/>
      <c r="BF25" s="374">
        <v>0.91036015895305766</v>
      </c>
      <c r="BG25" s="373"/>
      <c r="BH25" s="374">
        <v>0.92034492217088093</v>
      </c>
      <c r="BI25" s="373"/>
      <c r="BJ25" s="375">
        <v>1.1434797060716486</v>
      </c>
      <c r="BK25" s="373"/>
      <c r="BL25" s="375">
        <v>0.71802456552599481</v>
      </c>
      <c r="BM25" s="373"/>
      <c r="BN25" s="374" t="s">
        <v>696</v>
      </c>
      <c r="BO25" s="376"/>
      <c r="CJ25" s="302"/>
      <c r="CK25" s="302"/>
      <c r="CL25" s="302"/>
      <c r="CM25" s="303" t="s">
        <v>46</v>
      </c>
      <c r="CN25" s="302" t="s">
        <v>942</v>
      </c>
      <c r="CO25" s="302"/>
      <c r="CP25" s="302"/>
      <c r="CQ25" s="302"/>
      <c r="CR25" s="302"/>
      <c r="CS25" s="302"/>
      <c r="CT25" s="302"/>
    </row>
    <row r="26" spans="1:98" s="14" customFormat="1" ht="12.75" customHeight="1">
      <c r="A26" s="35"/>
      <c r="B26" s="203" t="str">
        <f>Parameters!Q25</f>
        <v>C25</v>
      </c>
      <c r="C26" s="204"/>
      <c r="D26" s="433" t="str">
        <f>Parameters!S25</f>
        <v>Manufacture of fabricated metal products, except machinery and equipment</v>
      </c>
      <c r="E26" s="434"/>
      <c r="F26" s="372">
        <v>14.123360520795314</v>
      </c>
      <c r="G26" s="373"/>
      <c r="H26" s="374">
        <v>16.697361988533721</v>
      </c>
      <c r="I26" s="373"/>
      <c r="J26" s="374">
        <v>16.358090078709267</v>
      </c>
      <c r="K26" s="373"/>
      <c r="L26" s="374">
        <v>17.071823650915018</v>
      </c>
      <c r="M26" s="373"/>
      <c r="N26" s="374">
        <v>13.086943896991242</v>
      </c>
      <c r="O26" s="373"/>
      <c r="P26" s="374">
        <v>10.53132283582916</v>
      </c>
      <c r="Q26" s="373"/>
      <c r="R26" s="374">
        <v>13.32307635449069</v>
      </c>
      <c r="S26" s="373"/>
      <c r="T26" s="374">
        <v>14.146660544916019</v>
      </c>
      <c r="U26" s="373"/>
      <c r="V26" s="374">
        <v>15.814865615084091</v>
      </c>
      <c r="W26" s="373"/>
      <c r="X26" s="374">
        <v>17.445657940606591</v>
      </c>
      <c r="Y26" s="373"/>
      <c r="Z26" s="374">
        <v>21.880399397368922</v>
      </c>
      <c r="AA26" s="373"/>
      <c r="AB26" s="374">
        <v>17.890797234333572</v>
      </c>
      <c r="AC26" s="373"/>
      <c r="AD26" s="374">
        <v>19.868764232590102</v>
      </c>
      <c r="AE26" s="373"/>
      <c r="AF26" s="374">
        <v>17.165706117298438</v>
      </c>
      <c r="AG26" s="373"/>
      <c r="AH26" s="374">
        <v>14.12963641429203</v>
      </c>
      <c r="AI26" s="373"/>
      <c r="AJ26" s="374">
        <v>18.445966692536786</v>
      </c>
      <c r="AK26" s="373"/>
      <c r="AL26" s="374">
        <v>16.91581866261939</v>
      </c>
      <c r="AM26" s="373"/>
      <c r="AN26" s="374">
        <v>18.246842672503416</v>
      </c>
      <c r="AO26" s="373"/>
      <c r="AP26" s="374">
        <v>8.0611903053115856</v>
      </c>
      <c r="AQ26" s="373"/>
      <c r="AR26" s="374">
        <v>7.9555173694568566</v>
      </c>
      <c r="AS26" s="373"/>
      <c r="AT26" s="374">
        <v>10.787133755689284</v>
      </c>
      <c r="AU26" s="373"/>
      <c r="AV26" s="374">
        <v>9.896765687051035</v>
      </c>
      <c r="AW26" s="373"/>
      <c r="AX26" s="374">
        <v>9.9754499022637173</v>
      </c>
      <c r="AY26" s="373"/>
      <c r="AZ26" s="374">
        <v>9.5266100828280358</v>
      </c>
      <c r="BA26" s="373"/>
      <c r="BB26" s="374">
        <v>9.5767197463603022</v>
      </c>
      <c r="BC26" s="373"/>
      <c r="BD26" s="374">
        <v>9.1231507872556215</v>
      </c>
      <c r="BE26" s="373"/>
      <c r="BF26" s="374">
        <v>8.5856976411989248</v>
      </c>
      <c r="BG26" s="373"/>
      <c r="BH26" s="374">
        <v>8.6897528477239359</v>
      </c>
      <c r="BI26" s="373"/>
      <c r="BJ26" s="375">
        <v>8.7354597467249349</v>
      </c>
      <c r="BK26" s="373"/>
      <c r="BL26" s="375">
        <v>6.7467159890231736</v>
      </c>
      <c r="BM26" s="373"/>
      <c r="BN26" s="374" t="s">
        <v>696</v>
      </c>
      <c r="BO26" s="376"/>
      <c r="CJ26" s="302"/>
      <c r="CK26" s="302"/>
      <c r="CL26" s="302"/>
      <c r="CM26" s="303" t="s">
        <v>47</v>
      </c>
      <c r="CN26" s="302" t="s">
        <v>942</v>
      </c>
      <c r="CO26" s="302"/>
      <c r="CP26" s="302"/>
      <c r="CQ26" s="302"/>
      <c r="CR26" s="302"/>
      <c r="CS26" s="302"/>
      <c r="CT26" s="302"/>
    </row>
    <row r="27" spans="1:98" s="14" customFormat="1" ht="12.75" customHeight="1">
      <c r="A27" s="37"/>
      <c r="B27" s="208" t="str">
        <f>Parameters!Q26</f>
        <v>C26</v>
      </c>
      <c r="C27" s="209"/>
      <c r="D27" s="443" t="str">
        <f>Parameters!S26</f>
        <v>Manufacture of computer, electronic and optical products</v>
      </c>
      <c r="E27" s="447"/>
      <c r="F27" s="377">
        <v>0.32021381564980006</v>
      </c>
      <c r="G27" s="373"/>
      <c r="H27" s="378">
        <v>0.43875886718454854</v>
      </c>
      <c r="I27" s="373"/>
      <c r="J27" s="378">
        <v>0.54913777371924177</v>
      </c>
      <c r="K27" s="373"/>
      <c r="L27" s="378">
        <v>0.44445551575833003</v>
      </c>
      <c r="M27" s="373"/>
      <c r="N27" s="378">
        <v>4.5958163578405764E-2</v>
      </c>
      <c r="O27" s="373"/>
      <c r="P27" s="378">
        <v>0.68992975807326495</v>
      </c>
      <c r="Q27" s="373"/>
      <c r="R27" s="378">
        <v>0.71634616668314799</v>
      </c>
      <c r="S27" s="373"/>
      <c r="T27" s="378">
        <v>0.65241496222150086</v>
      </c>
      <c r="U27" s="373"/>
      <c r="V27" s="378">
        <v>0.77027747295750393</v>
      </c>
      <c r="W27" s="373"/>
      <c r="X27" s="378">
        <v>0.85598961379119209</v>
      </c>
      <c r="Y27" s="373"/>
      <c r="Z27" s="378">
        <v>1.400183350739191</v>
      </c>
      <c r="AA27" s="373"/>
      <c r="AB27" s="378">
        <v>2.0564057279647887</v>
      </c>
      <c r="AC27" s="373"/>
      <c r="AD27" s="378">
        <v>2.1127046038249158</v>
      </c>
      <c r="AE27" s="373"/>
      <c r="AF27" s="378">
        <v>2.3751585651583382</v>
      </c>
      <c r="AG27" s="373"/>
      <c r="AH27" s="378">
        <v>2.965384236574871</v>
      </c>
      <c r="AI27" s="373"/>
      <c r="AJ27" s="378">
        <v>7.5370249833309204</v>
      </c>
      <c r="AK27" s="373" t="s">
        <v>740</v>
      </c>
      <c r="AL27" s="378">
        <v>9.6145155932411228</v>
      </c>
      <c r="AM27" s="373"/>
      <c r="AN27" s="378">
        <v>6.8919965874058944</v>
      </c>
      <c r="AO27" s="373"/>
      <c r="AP27" s="378">
        <v>0.40104552694687245</v>
      </c>
      <c r="AQ27" s="373"/>
      <c r="AR27" s="378">
        <v>0.38895195692937418</v>
      </c>
      <c r="AS27" s="373"/>
      <c r="AT27" s="378">
        <v>0.50854453466323446</v>
      </c>
      <c r="AU27" s="373"/>
      <c r="AV27" s="378">
        <v>0.46538084767432519</v>
      </c>
      <c r="AW27" s="373"/>
      <c r="AX27" s="378">
        <v>0.48639227325542267</v>
      </c>
      <c r="AY27" s="373"/>
      <c r="AZ27" s="378">
        <v>0.50663721196943001</v>
      </c>
      <c r="BA27" s="373"/>
      <c r="BB27" s="378">
        <v>0.55305756019350172</v>
      </c>
      <c r="BC27" s="373"/>
      <c r="BD27" s="378">
        <v>0.56669553793292049</v>
      </c>
      <c r="BE27" s="373"/>
      <c r="BF27" s="378">
        <v>0.50788595910701817</v>
      </c>
      <c r="BG27" s="373"/>
      <c r="BH27" s="378">
        <v>0.48583894241115305</v>
      </c>
      <c r="BI27" s="373"/>
      <c r="BJ27" s="379">
        <v>0.46611516736034919</v>
      </c>
      <c r="BK27" s="373"/>
      <c r="BL27" s="379">
        <v>0.37538522741248792</v>
      </c>
      <c r="BM27" s="373"/>
      <c r="BN27" s="378" t="s">
        <v>696</v>
      </c>
      <c r="BO27" s="376"/>
      <c r="CJ27" s="302"/>
      <c r="CK27" s="302"/>
      <c r="CL27" s="302"/>
      <c r="CM27" s="303" t="s">
        <v>49</v>
      </c>
      <c r="CN27" s="302" t="s">
        <v>942</v>
      </c>
      <c r="CO27" s="302"/>
      <c r="CP27" s="302"/>
      <c r="CQ27" s="302"/>
      <c r="CR27" s="302"/>
      <c r="CS27" s="302"/>
      <c r="CT27" s="302"/>
    </row>
    <row r="28" spans="1:98" s="15" customFormat="1" ht="12.75" customHeight="1">
      <c r="A28" s="37"/>
      <c r="B28" s="208" t="str">
        <f>Parameters!Q27</f>
        <v>C27</v>
      </c>
      <c r="C28" s="209"/>
      <c r="D28" s="443" t="str">
        <f>Parameters!S27</f>
        <v>Manufacture of electrical equipment</v>
      </c>
      <c r="E28" s="447"/>
      <c r="F28" s="377">
        <v>2.5732357306254845</v>
      </c>
      <c r="G28" s="373"/>
      <c r="H28" s="378">
        <v>3.5621118665085012</v>
      </c>
      <c r="I28" s="373"/>
      <c r="J28" s="378">
        <v>3.4422327840666687</v>
      </c>
      <c r="K28" s="373"/>
      <c r="L28" s="378">
        <v>2.8900874823803706</v>
      </c>
      <c r="M28" s="373"/>
      <c r="N28" s="378">
        <v>1.7581138476981428</v>
      </c>
      <c r="O28" s="373"/>
      <c r="P28" s="378">
        <v>2.7423789881073035</v>
      </c>
      <c r="Q28" s="373"/>
      <c r="R28" s="378">
        <v>3.2910222015404069</v>
      </c>
      <c r="S28" s="373"/>
      <c r="T28" s="378">
        <v>2.7177484388572246</v>
      </c>
      <c r="U28" s="373"/>
      <c r="V28" s="378">
        <v>3.08620981624636</v>
      </c>
      <c r="W28" s="373"/>
      <c r="X28" s="378">
        <v>3.1402079005316486</v>
      </c>
      <c r="Y28" s="373"/>
      <c r="Z28" s="378">
        <v>4.39698868890956</v>
      </c>
      <c r="AA28" s="373"/>
      <c r="AB28" s="378">
        <v>3.4232988175461023</v>
      </c>
      <c r="AC28" s="373"/>
      <c r="AD28" s="378">
        <v>3.3873510010327905</v>
      </c>
      <c r="AE28" s="373"/>
      <c r="AF28" s="378">
        <v>2.9996653408113851</v>
      </c>
      <c r="AG28" s="373"/>
      <c r="AH28" s="378">
        <v>2.7168358029175108</v>
      </c>
      <c r="AI28" s="373"/>
      <c r="AJ28" s="378">
        <v>6.5265282395328557</v>
      </c>
      <c r="AK28" s="373"/>
      <c r="AL28" s="378">
        <v>5.4692864903245884</v>
      </c>
      <c r="AM28" s="373"/>
      <c r="AN28" s="378">
        <v>6.2960331208420417</v>
      </c>
      <c r="AO28" s="373"/>
      <c r="AP28" s="378">
        <v>1.0330351488100411</v>
      </c>
      <c r="AQ28" s="373"/>
      <c r="AR28" s="378">
        <v>1.0378900762664851</v>
      </c>
      <c r="AS28" s="373"/>
      <c r="AT28" s="378">
        <v>1.3900196807248952</v>
      </c>
      <c r="AU28" s="373"/>
      <c r="AV28" s="378">
        <v>1.3319888239462103</v>
      </c>
      <c r="AW28" s="373"/>
      <c r="AX28" s="378">
        <v>1.3231760561224772</v>
      </c>
      <c r="AY28" s="373"/>
      <c r="AZ28" s="378">
        <v>1.2893935723793721</v>
      </c>
      <c r="BA28" s="373"/>
      <c r="BB28" s="378">
        <v>1.3639590017388292</v>
      </c>
      <c r="BC28" s="373"/>
      <c r="BD28" s="378">
        <v>1.2862007999972112</v>
      </c>
      <c r="BE28" s="373"/>
      <c r="BF28" s="378">
        <v>1.1936412299173311</v>
      </c>
      <c r="BG28" s="373"/>
      <c r="BH28" s="378">
        <v>1.2343327436819</v>
      </c>
      <c r="BI28" s="373"/>
      <c r="BJ28" s="379">
        <v>1.136741383784702</v>
      </c>
      <c r="BK28" s="373"/>
      <c r="BL28" s="379">
        <v>1.0310950794826808</v>
      </c>
      <c r="BM28" s="373"/>
      <c r="BN28" s="378" t="s">
        <v>696</v>
      </c>
      <c r="BO28" s="376"/>
      <c r="CJ28" s="302"/>
      <c r="CK28" s="302"/>
      <c r="CL28" s="302"/>
      <c r="CM28" s="303" t="s">
        <v>51</v>
      </c>
      <c r="CN28" s="302" t="s">
        <v>942</v>
      </c>
      <c r="CO28" s="302"/>
      <c r="CP28" s="302"/>
      <c r="CQ28" s="302"/>
      <c r="CR28" s="302"/>
      <c r="CS28" s="302"/>
      <c r="CT28" s="302"/>
    </row>
    <row r="29" spans="1:98" s="15" customFormat="1" ht="12.75" customHeight="1">
      <c r="A29" s="37"/>
      <c r="B29" s="208" t="str">
        <f>Parameters!Q28</f>
        <v>C28</v>
      </c>
      <c r="C29" s="209"/>
      <c r="D29" s="443" t="str">
        <f>Parameters!S28</f>
        <v>Manufacture of machinery and equipment n.e.c.</v>
      </c>
      <c r="E29" s="447"/>
      <c r="F29" s="377">
        <v>7.14811930110079</v>
      </c>
      <c r="G29" s="373"/>
      <c r="H29" s="378">
        <v>6.3391235105497641</v>
      </c>
      <c r="I29" s="373"/>
      <c r="J29" s="378">
        <v>7.4444378358304277</v>
      </c>
      <c r="K29" s="373"/>
      <c r="L29" s="378">
        <v>7.8641587170395004</v>
      </c>
      <c r="M29" s="373"/>
      <c r="N29" s="378">
        <v>6.7758318562771258</v>
      </c>
      <c r="O29" s="373"/>
      <c r="P29" s="378">
        <v>6.610840845689598</v>
      </c>
      <c r="Q29" s="373"/>
      <c r="R29" s="378">
        <v>6.6810858266300652</v>
      </c>
      <c r="S29" s="373"/>
      <c r="T29" s="378">
        <v>7.8440817448575828</v>
      </c>
      <c r="U29" s="373"/>
      <c r="V29" s="378">
        <v>8.0405030575907368</v>
      </c>
      <c r="W29" s="373"/>
      <c r="X29" s="378">
        <v>9.8598492045304447</v>
      </c>
      <c r="Y29" s="373"/>
      <c r="Z29" s="378">
        <v>12.129341729985143</v>
      </c>
      <c r="AA29" s="373"/>
      <c r="AB29" s="378">
        <v>9.239873760578071</v>
      </c>
      <c r="AC29" s="373"/>
      <c r="AD29" s="378">
        <v>9.2272406420685869</v>
      </c>
      <c r="AE29" s="373"/>
      <c r="AF29" s="378">
        <v>7.9872644636633829</v>
      </c>
      <c r="AG29" s="373"/>
      <c r="AH29" s="378">
        <v>5.3413210410357266</v>
      </c>
      <c r="AI29" s="373"/>
      <c r="AJ29" s="378">
        <v>9.4713164419513429</v>
      </c>
      <c r="AK29" s="373"/>
      <c r="AL29" s="378">
        <v>8.8583634537373293</v>
      </c>
      <c r="AM29" s="373"/>
      <c r="AN29" s="378">
        <v>8.2707809889731596</v>
      </c>
      <c r="AO29" s="373"/>
      <c r="AP29" s="378">
        <v>1.4831141052920747</v>
      </c>
      <c r="AQ29" s="373"/>
      <c r="AR29" s="378">
        <v>1.5017443947430211</v>
      </c>
      <c r="AS29" s="373"/>
      <c r="AT29" s="378">
        <v>2.0213156941281625</v>
      </c>
      <c r="AU29" s="373"/>
      <c r="AV29" s="378">
        <v>1.8994993878259336</v>
      </c>
      <c r="AW29" s="373"/>
      <c r="AX29" s="378">
        <v>1.9384963230616568</v>
      </c>
      <c r="AY29" s="373"/>
      <c r="AZ29" s="378">
        <v>1.8201568634529968</v>
      </c>
      <c r="BA29" s="373"/>
      <c r="BB29" s="378">
        <v>2.0458947620556711</v>
      </c>
      <c r="BC29" s="373"/>
      <c r="BD29" s="378">
        <v>1.8969269508052853</v>
      </c>
      <c r="BE29" s="373"/>
      <c r="BF29" s="378">
        <v>1.8410564930116631</v>
      </c>
      <c r="BG29" s="373"/>
      <c r="BH29" s="378">
        <v>1.8728175339902742</v>
      </c>
      <c r="BI29" s="373"/>
      <c r="BJ29" s="379">
        <v>1.7687117361532578</v>
      </c>
      <c r="BK29" s="373"/>
      <c r="BL29" s="379">
        <v>1.6154503840571306</v>
      </c>
      <c r="BM29" s="373"/>
      <c r="BN29" s="378" t="s">
        <v>696</v>
      </c>
      <c r="BO29" s="376"/>
      <c r="CJ29" s="302"/>
      <c r="CK29" s="302"/>
      <c r="CL29" s="302"/>
      <c r="CM29" s="303" t="s">
        <v>52</v>
      </c>
      <c r="CN29" s="302" t="s">
        <v>942</v>
      </c>
      <c r="CO29" s="302"/>
      <c r="CP29" s="302"/>
      <c r="CQ29" s="302"/>
      <c r="CR29" s="302"/>
      <c r="CS29" s="302"/>
      <c r="CT29" s="302"/>
    </row>
    <row r="30" spans="1:98" s="15" customFormat="1" ht="12.75" customHeight="1">
      <c r="A30" s="37"/>
      <c r="B30" s="208" t="str">
        <f>Parameters!Q29</f>
        <v>C29_C30</v>
      </c>
      <c r="C30" s="209"/>
      <c r="D30" s="443" t="str">
        <f>Parameters!S29</f>
        <v>Manufacture of motor vehicles, trailers, semi-trailers and of other transport equipment</v>
      </c>
      <c r="E30" s="444"/>
      <c r="F30" s="407"/>
      <c r="G30" s="410"/>
      <c r="H30" s="408"/>
      <c r="I30" s="410"/>
      <c r="J30" s="408"/>
      <c r="K30" s="410"/>
      <c r="L30" s="408"/>
      <c r="M30" s="410"/>
      <c r="N30" s="408"/>
      <c r="O30" s="410"/>
      <c r="P30" s="408"/>
      <c r="Q30" s="410"/>
      <c r="R30" s="408"/>
      <c r="S30" s="410"/>
      <c r="T30" s="408"/>
      <c r="U30" s="410"/>
      <c r="V30" s="408"/>
      <c r="W30" s="410"/>
      <c r="X30" s="408"/>
      <c r="Y30" s="410"/>
      <c r="Z30" s="408"/>
      <c r="AA30" s="410"/>
      <c r="AB30" s="408"/>
      <c r="AC30" s="410"/>
      <c r="AD30" s="408"/>
      <c r="AE30" s="410"/>
      <c r="AF30" s="408"/>
      <c r="AG30" s="410"/>
      <c r="AH30" s="408"/>
      <c r="AI30" s="410"/>
      <c r="AJ30" s="408"/>
      <c r="AK30" s="410"/>
      <c r="AL30" s="408"/>
      <c r="AM30" s="410"/>
      <c r="AN30" s="408"/>
      <c r="AO30" s="410"/>
      <c r="AP30" s="408"/>
      <c r="AQ30" s="410"/>
      <c r="AR30" s="408"/>
      <c r="AS30" s="410"/>
      <c r="AT30" s="408"/>
      <c r="AU30" s="410"/>
      <c r="AV30" s="408"/>
      <c r="AW30" s="410"/>
      <c r="AX30" s="408"/>
      <c r="AY30" s="410"/>
      <c r="AZ30" s="408"/>
      <c r="BA30" s="410"/>
      <c r="BB30" s="408"/>
      <c r="BC30" s="410"/>
      <c r="BD30" s="408"/>
      <c r="BE30" s="410"/>
      <c r="BF30" s="408"/>
      <c r="BG30" s="410"/>
      <c r="BH30" s="408"/>
      <c r="BI30" s="410"/>
      <c r="BJ30" s="409"/>
      <c r="BK30" s="410"/>
      <c r="BL30" s="409"/>
      <c r="BM30" s="410"/>
      <c r="BN30" s="408"/>
      <c r="BO30" s="411"/>
      <c r="CJ30" s="302"/>
      <c r="CK30" s="302"/>
      <c r="CL30" s="302"/>
      <c r="CM30" s="303"/>
      <c r="CN30" s="302"/>
      <c r="CO30" s="302"/>
      <c r="CP30" s="302"/>
      <c r="CQ30" s="302"/>
      <c r="CR30" s="302"/>
      <c r="CS30" s="302"/>
      <c r="CT30" s="302"/>
    </row>
    <row r="31" spans="1:98" s="15" customFormat="1" ht="12.75" customHeight="1">
      <c r="A31" s="35"/>
      <c r="B31" s="203" t="str">
        <f>Parameters!Q30</f>
        <v>C29</v>
      </c>
      <c r="C31" s="204"/>
      <c r="D31" s="445" t="str">
        <f>Parameters!S30</f>
        <v>Manufacture of motor vehicles, trailers and semi-trailers</v>
      </c>
      <c r="E31" s="446"/>
      <c r="F31" s="372">
        <v>3.3363912251216039</v>
      </c>
      <c r="G31" s="373"/>
      <c r="H31" s="374">
        <v>3.9805328993586615</v>
      </c>
      <c r="I31" s="373"/>
      <c r="J31" s="374">
        <v>5.0334778074971398</v>
      </c>
      <c r="K31" s="373"/>
      <c r="L31" s="374">
        <v>10.879020466518059</v>
      </c>
      <c r="M31" s="373" t="s">
        <v>574</v>
      </c>
      <c r="N31" s="374">
        <v>14.563599674575672</v>
      </c>
      <c r="O31" s="373"/>
      <c r="P31" s="374">
        <v>8.0206884382514954</v>
      </c>
      <c r="Q31" s="373"/>
      <c r="R31" s="374">
        <v>8.6982027544215992</v>
      </c>
      <c r="S31" s="373"/>
      <c r="T31" s="374">
        <v>10.218794538895962</v>
      </c>
      <c r="U31" s="373"/>
      <c r="V31" s="374">
        <v>13.760351619655262</v>
      </c>
      <c r="W31" s="373"/>
      <c r="X31" s="374">
        <v>17.877688778891528</v>
      </c>
      <c r="Y31" s="373"/>
      <c r="Z31" s="374">
        <v>22.645319543275587</v>
      </c>
      <c r="AA31" s="373"/>
      <c r="AB31" s="374">
        <v>19.845157787859208</v>
      </c>
      <c r="AC31" s="373"/>
      <c r="AD31" s="374">
        <v>20.293885264139426</v>
      </c>
      <c r="AE31" s="373"/>
      <c r="AF31" s="374">
        <v>17.639370625520954</v>
      </c>
      <c r="AG31" s="373"/>
      <c r="AH31" s="374">
        <v>12.829317659309375</v>
      </c>
      <c r="AI31" s="373"/>
      <c r="AJ31" s="374">
        <v>21.209868936026265</v>
      </c>
      <c r="AK31" s="373"/>
      <c r="AL31" s="374">
        <v>17.410577063595682</v>
      </c>
      <c r="AM31" s="373"/>
      <c r="AN31" s="374">
        <v>16.980741209460302</v>
      </c>
      <c r="AO31" s="373"/>
      <c r="AP31" s="374">
        <v>0.53239693270212862</v>
      </c>
      <c r="AQ31" s="373"/>
      <c r="AR31" s="374">
        <v>0.56718732343561151</v>
      </c>
      <c r="AS31" s="373"/>
      <c r="AT31" s="374">
        <v>0.75703108133795793</v>
      </c>
      <c r="AU31" s="373"/>
      <c r="AV31" s="374">
        <v>0.69914775233012116</v>
      </c>
      <c r="AW31" s="373"/>
      <c r="AX31" s="374">
        <v>0.68293099624780873</v>
      </c>
      <c r="AY31" s="373"/>
      <c r="AZ31" s="374">
        <v>0.70598843531003408</v>
      </c>
      <c r="BA31" s="373"/>
      <c r="BB31" s="374">
        <v>1.3000723538820271</v>
      </c>
      <c r="BC31" s="373"/>
      <c r="BD31" s="374">
        <v>0.98211784210185793</v>
      </c>
      <c r="BE31" s="373"/>
      <c r="BF31" s="374">
        <v>1.3417561390356729</v>
      </c>
      <c r="BG31" s="373"/>
      <c r="BH31" s="374">
        <v>1.7770561816294634</v>
      </c>
      <c r="BI31" s="373"/>
      <c r="BJ31" s="375">
        <v>1.851367107091598</v>
      </c>
      <c r="BK31" s="373"/>
      <c r="BL31" s="375">
        <v>2.6548400199577755</v>
      </c>
      <c r="BM31" s="373"/>
      <c r="BN31" s="374" t="s">
        <v>696</v>
      </c>
      <c r="BO31" s="376"/>
      <c r="CJ31" s="302"/>
      <c r="CK31" s="302"/>
      <c r="CL31" s="302"/>
      <c r="CM31" s="303" t="s">
        <v>250</v>
      </c>
      <c r="CN31" s="302" t="s">
        <v>942</v>
      </c>
      <c r="CO31" s="302"/>
      <c r="CP31" s="302"/>
      <c r="CQ31" s="302"/>
      <c r="CR31" s="302"/>
      <c r="CS31" s="302"/>
      <c r="CT31" s="302"/>
    </row>
    <row r="32" spans="1:98" s="15" customFormat="1" ht="12.75" customHeight="1">
      <c r="A32" s="35"/>
      <c r="B32" s="203" t="str">
        <f>Parameters!Q31</f>
        <v>C30</v>
      </c>
      <c r="C32" s="204"/>
      <c r="D32" s="445" t="str">
        <f>Parameters!S31</f>
        <v>Manufacture of other transport equipment</v>
      </c>
      <c r="E32" s="446"/>
      <c r="F32" s="372">
        <v>1.2961183724891225</v>
      </c>
      <c r="G32" s="373"/>
      <c r="H32" s="374">
        <v>1.0237706900972796</v>
      </c>
      <c r="I32" s="373"/>
      <c r="J32" s="374">
        <v>1.157295027791486</v>
      </c>
      <c r="K32" s="373"/>
      <c r="L32" s="374">
        <v>1.0165018734929108</v>
      </c>
      <c r="M32" s="373"/>
      <c r="N32" s="374">
        <v>0.56434341238824959</v>
      </c>
      <c r="O32" s="373"/>
      <c r="P32" s="374">
        <v>0.69951778250538876</v>
      </c>
      <c r="Q32" s="373"/>
      <c r="R32" s="374">
        <v>0.99462449843691492</v>
      </c>
      <c r="S32" s="373"/>
      <c r="T32" s="374">
        <v>0.83752476301053791</v>
      </c>
      <c r="U32" s="373"/>
      <c r="V32" s="374">
        <v>0.90249773560347091</v>
      </c>
      <c r="W32" s="373"/>
      <c r="X32" s="374">
        <v>0.90810706260135721</v>
      </c>
      <c r="Y32" s="373"/>
      <c r="Z32" s="374">
        <v>0.97289211164686706</v>
      </c>
      <c r="AA32" s="373"/>
      <c r="AB32" s="374">
        <v>0.68883862798427187</v>
      </c>
      <c r="AC32" s="373"/>
      <c r="AD32" s="374">
        <v>0.76411892071396992</v>
      </c>
      <c r="AE32" s="373"/>
      <c r="AF32" s="374">
        <v>0.75529070937039178</v>
      </c>
      <c r="AG32" s="373"/>
      <c r="AH32" s="374">
        <v>0.74346005098197321</v>
      </c>
      <c r="AI32" s="373"/>
      <c r="AJ32" s="374">
        <v>1.7177564420922662</v>
      </c>
      <c r="AK32" s="373"/>
      <c r="AL32" s="374">
        <v>1.0664611366073491</v>
      </c>
      <c r="AM32" s="373"/>
      <c r="AN32" s="374">
        <v>1.1957777739885813</v>
      </c>
      <c r="AO32" s="373"/>
      <c r="AP32" s="374">
        <v>0.16886477495597291</v>
      </c>
      <c r="AQ32" s="373"/>
      <c r="AR32" s="374">
        <v>0.17359492238184518</v>
      </c>
      <c r="AS32" s="373"/>
      <c r="AT32" s="374">
        <v>0.26254878294671913</v>
      </c>
      <c r="AU32" s="373"/>
      <c r="AV32" s="374">
        <v>0.21308769544317582</v>
      </c>
      <c r="AW32" s="373"/>
      <c r="AX32" s="374">
        <v>0.19904954993541576</v>
      </c>
      <c r="AY32" s="373"/>
      <c r="AZ32" s="374">
        <v>0.18582823063346124</v>
      </c>
      <c r="BA32" s="373"/>
      <c r="BB32" s="374">
        <v>0.18258654139372035</v>
      </c>
      <c r="BC32" s="373"/>
      <c r="BD32" s="374">
        <v>0.17208678279594369</v>
      </c>
      <c r="BE32" s="373"/>
      <c r="BF32" s="374">
        <v>0.16982797356365706</v>
      </c>
      <c r="BG32" s="373"/>
      <c r="BH32" s="374">
        <v>0.16388328070865568</v>
      </c>
      <c r="BI32" s="373"/>
      <c r="BJ32" s="375">
        <v>0.172551322282438</v>
      </c>
      <c r="BK32" s="373"/>
      <c r="BL32" s="375">
        <v>0.15498902378038651</v>
      </c>
      <c r="BM32" s="373"/>
      <c r="BN32" s="374" t="s">
        <v>696</v>
      </c>
      <c r="BO32" s="376"/>
      <c r="CJ32" s="302"/>
      <c r="CK32" s="302"/>
      <c r="CL32" s="302"/>
      <c r="CM32" s="303" t="s">
        <v>251</v>
      </c>
      <c r="CN32" s="302" t="s">
        <v>942</v>
      </c>
      <c r="CO32" s="302"/>
      <c r="CP32" s="302"/>
      <c r="CQ32" s="302"/>
      <c r="CR32" s="302"/>
      <c r="CS32" s="302"/>
      <c r="CT32" s="302"/>
    </row>
    <row r="33" spans="1:98" s="15" customFormat="1" ht="25.5" customHeight="1">
      <c r="A33" s="37"/>
      <c r="B33" s="208" t="str">
        <f>Parameters!Q32</f>
        <v>C31-C33</v>
      </c>
      <c r="C33" s="209"/>
      <c r="D33" s="443" t="str">
        <f>Parameters!S32</f>
        <v>Manufacture of furniture; jewellery, musical instruments, toys; repair and installation of machinery and equipment</v>
      </c>
      <c r="E33" s="444"/>
      <c r="F33" s="407"/>
      <c r="G33" s="410"/>
      <c r="H33" s="408"/>
      <c r="I33" s="410"/>
      <c r="J33" s="408"/>
      <c r="K33" s="410"/>
      <c r="L33" s="408"/>
      <c r="M33" s="410"/>
      <c r="N33" s="408"/>
      <c r="O33" s="410"/>
      <c r="P33" s="408"/>
      <c r="Q33" s="410"/>
      <c r="R33" s="408"/>
      <c r="S33" s="410"/>
      <c r="T33" s="408"/>
      <c r="U33" s="410"/>
      <c r="V33" s="408"/>
      <c r="W33" s="410"/>
      <c r="X33" s="408"/>
      <c r="Y33" s="410"/>
      <c r="Z33" s="408"/>
      <c r="AA33" s="410"/>
      <c r="AB33" s="408"/>
      <c r="AC33" s="410"/>
      <c r="AD33" s="408"/>
      <c r="AE33" s="410"/>
      <c r="AF33" s="408"/>
      <c r="AG33" s="410"/>
      <c r="AH33" s="408"/>
      <c r="AI33" s="410"/>
      <c r="AJ33" s="408"/>
      <c r="AK33" s="410"/>
      <c r="AL33" s="408"/>
      <c r="AM33" s="410"/>
      <c r="AN33" s="408"/>
      <c r="AO33" s="410"/>
      <c r="AP33" s="408"/>
      <c r="AQ33" s="410"/>
      <c r="AR33" s="408"/>
      <c r="AS33" s="410"/>
      <c r="AT33" s="408"/>
      <c r="AU33" s="410"/>
      <c r="AV33" s="408"/>
      <c r="AW33" s="410"/>
      <c r="AX33" s="408"/>
      <c r="AY33" s="410"/>
      <c r="AZ33" s="408"/>
      <c r="BA33" s="410"/>
      <c r="BB33" s="408"/>
      <c r="BC33" s="410"/>
      <c r="BD33" s="408"/>
      <c r="BE33" s="410"/>
      <c r="BF33" s="408"/>
      <c r="BG33" s="410"/>
      <c r="BH33" s="408"/>
      <c r="BI33" s="410"/>
      <c r="BJ33" s="409"/>
      <c r="BK33" s="410"/>
      <c r="BL33" s="409"/>
      <c r="BM33" s="410"/>
      <c r="BN33" s="408"/>
      <c r="BO33" s="411"/>
      <c r="CJ33" s="302"/>
      <c r="CK33" s="302"/>
      <c r="CL33" s="302"/>
      <c r="CM33" s="303"/>
      <c r="CN33" s="302"/>
      <c r="CO33" s="302"/>
      <c r="CP33" s="302"/>
      <c r="CQ33" s="302"/>
      <c r="CR33" s="302"/>
      <c r="CS33" s="302"/>
      <c r="CT33" s="302"/>
    </row>
    <row r="34" spans="1:98" s="15" customFormat="1" ht="12.75" customHeight="1">
      <c r="A34" s="35"/>
      <c r="B34" s="203" t="str">
        <f>Parameters!Q33</f>
        <v>C31_C32</v>
      </c>
      <c r="C34" s="204"/>
      <c r="D34" s="445" t="str">
        <f>Parameters!S33</f>
        <v>Manufacture of furniture; other manufacturing</v>
      </c>
      <c r="E34" s="446"/>
      <c r="F34" s="372">
        <v>3.7400849071081219</v>
      </c>
      <c r="G34" s="373"/>
      <c r="H34" s="374">
        <v>4.489576929316466</v>
      </c>
      <c r="I34" s="373"/>
      <c r="J34" s="374">
        <v>4.1915235781134852</v>
      </c>
      <c r="K34" s="373"/>
      <c r="L34" s="374">
        <v>3.9806652751663365</v>
      </c>
      <c r="M34" s="373"/>
      <c r="N34" s="374">
        <v>1.5257539399166384</v>
      </c>
      <c r="O34" s="373"/>
      <c r="P34" s="374">
        <v>3.0944838853380712</v>
      </c>
      <c r="Q34" s="373"/>
      <c r="R34" s="374">
        <v>4.2581797464828934</v>
      </c>
      <c r="S34" s="373"/>
      <c r="T34" s="374">
        <v>6.1897438049387761</v>
      </c>
      <c r="U34" s="373"/>
      <c r="V34" s="374">
        <v>5.8496133055470665</v>
      </c>
      <c r="W34" s="373"/>
      <c r="X34" s="374">
        <v>6.2960334877437845</v>
      </c>
      <c r="Y34" s="373"/>
      <c r="Z34" s="374">
        <v>8.2850227282080606</v>
      </c>
      <c r="AA34" s="373"/>
      <c r="AB34" s="374">
        <v>6.5982922040262491</v>
      </c>
      <c r="AC34" s="373"/>
      <c r="AD34" s="374">
        <v>5.5418629555298784</v>
      </c>
      <c r="AE34" s="373"/>
      <c r="AF34" s="374">
        <v>4.0658152488937063</v>
      </c>
      <c r="AG34" s="373"/>
      <c r="AH34" s="374">
        <v>4.2521164372712112</v>
      </c>
      <c r="AI34" s="373"/>
      <c r="AJ34" s="374">
        <v>5.9286363290582607</v>
      </c>
      <c r="AK34" s="373"/>
      <c r="AL34" s="374">
        <v>4.313855641260977</v>
      </c>
      <c r="AM34" s="373"/>
      <c r="AN34" s="374">
        <v>3.8777967469002506</v>
      </c>
      <c r="AO34" s="373"/>
      <c r="AP34" s="374">
        <v>1.588111547520707</v>
      </c>
      <c r="AQ34" s="373"/>
      <c r="AR34" s="374">
        <v>1.5488549419706799</v>
      </c>
      <c r="AS34" s="373"/>
      <c r="AT34" s="374">
        <v>2.0164353132645991</v>
      </c>
      <c r="AU34" s="373"/>
      <c r="AV34" s="374">
        <v>1.8473608131869836</v>
      </c>
      <c r="AW34" s="373"/>
      <c r="AX34" s="374">
        <v>1.8659855628933684</v>
      </c>
      <c r="AY34" s="373"/>
      <c r="AZ34" s="374">
        <v>1.7090771936868132</v>
      </c>
      <c r="BA34" s="373"/>
      <c r="BB34" s="374">
        <v>1.7805030691197583</v>
      </c>
      <c r="BC34" s="373"/>
      <c r="BD34" s="374">
        <v>1.6790666477984497</v>
      </c>
      <c r="BE34" s="373"/>
      <c r="BF34" s="374">
        <v>1.4960678716342029</v>
      </c>
      <c r="BG34" s="373"/>
      <c r="BH34" s="374">
        <v>1.4996250453114082</v>
      </c>
      <c r="BI34" s="373"/>
      <c r="BJ34" s="375">
        <v>1.3465226736475497</v>
      </c>
      <c r="BK34" s="373"/>
      <c r="BL34" s="375">
        <v>1.1474173320288723</v>
      </c>
      <c r="BM34" s="373"/>
      <c r="BN34" s="374" t="s">
        <v>696</v>
      </c>
      <c r="BO34" s="376"/>
      <c r="CJ34" s="302"/>
      <c r="CK34" s="302"/>
      <c r="CL34" s="302"/>
      <c r="CM34" s="303" t="s">
        <v>948</v>
      </c>
      <c r="CN34" s="302" t="s">
        <v>942</v>
      </c>
      <c r="CO34" s="302"/>
      <c r="CP34" s="302"/>
      <c r="CQ34" s="302"/>
      <c r="CR34" s="302"/>
      <c r="CS34" s="302"/>
      <c r="CT34" s="302"/>
    </row>
    <row r="35" spans="1:98" s="14" customFormat="1" ht="12.75" customHeight="1">
      <c r="A35" s="35"/>
      <c r="B35" s="203" t="str">
        <f>Parameters!Q34</f>
        <v>C33</v>
      </c>
      <c r="C35" s="204"/>
      <c r="D35" s="433" t="str">
        <f>Parameters!S34</f>
        <v>Repair and installation of machinery and equipment</v>
      </c>
      <c r="E35" s="434"/>
      <c r="F35" s="372">
        <v>7.2727161165287271</v>
      </c>
      <c r="G35" s="373"/>
      <c r="H35" s="374">
        <v>7.7998585530373843</v>
      </c>
      <c r="I35" s="373"/>
      <c r="J35" s="374">
        <v>7.7452376028469372</v>
      </c>
      <c r="K35" s="373"/>
      <c r="L35" s="374">
        <v>8.3925481641641095</v>
      </c>
      <c r="M35" s="373"/>
      <c r="N35" s="374">
        <v>6.8360627414637323</v>
      </c>
      <c r="O35" s="373"/>
      <c r="P35" s="374">
        <v>6.0010832919104775</v>
      </c>
      <c r="Q35" s="373"/>
      <c r="R35" s="374">
        <v>7.1422098633978353</v>
      </c>
      <c r="S35" s="373"/>
      <c r="T35" s="374">
        <v>7.1964131877845192</v>
      </c>
      <c r="U35" s="373"/>
      <c r="V35" s="374">
        <v>7.9902593577852699</v>
      </c>
      <c r="W35" s="373"/>
      <c r="X35" s="374">
        <v>8.6290351104075622</v>
      </c>
      <c r="Y35" s="373"/>
      <c r="Z35" s="374">
        <v>9.9117801883135783</v>
      </c>
      <c r="AA35" s="373"/>
      <c r="AB35" s="374">
        <v>7.7923690272522146</v>
      </c>
      <c r="AC35" s="373"/>
      <c r="AD35" s="374">
        <v>7.5096752268823792</v>
      </c>
      <c r="AE35" s="373"/>
      <c r="AF35" s="374">
        <v>5.9360974591995959</v>
      </c>
      <c r="AG35" s="373"/>
      <c r="AH35" s="374">
        <v>5.0900172921734512</v>
      </c>
      <c r="AI35" s="373"/>
      <c r="AJ35" s="374">
        <v>6.2114081748292795</v>
      </c>
      <c r="AK35" s="373"/>
      <c r="AL35" s="374">
        <v>5.8430677822902339</v>
      </c>
      <c r="AM35" s="373"/>
      <c r="AN35" s="374">
        <v>5.0711906670225773</v>
      </c>
      <c r="AO35" s="373"/>
      <c r="AP35" s="374">
        <v>2.6240924586094843</v>
      </c>
      <c r="AQ35" s="373"/>
      <c r="AR35" s="374">
        <v>2.602629868616706</v>
      </c>
      <c r="AS35" s="373"/>
      <c r="AT35" s="374">
        <v>3.4924924919063365</v>
      </c>
      <c r="AU35" s="373"/>
      <c r="AV35" s="374">
        <v>3.1412450819201161</v>
      </c>
      <c r="AW35" s="373"/>
      <c r="AX35" s="374">
        <v>3.1337527391368538</v>
      </c>
      <c r="AY35" s="373"/>
      <c r="AZ35" s="374">
        <v>2.9313439149888119</v>
      </c>
      <c r="BA35" s="373"/>
      <c r="BB35" s="374">
        <v>3.0323016950673312</v>
      </c>
      <c r="BC35" s="373"/>
      <c r="BD35" s="374">
        <v>2.8982576541916956</v>
      </c>
      <c r="BE35" s="373"/>
      <c r="BF35" s="374">
        <v>2.6071175729763723</v>
      </c>
      <c r="BG35" s="373"/>
      <c r="BH35" s="374">
        <v>2.5381023490661887</v>
      </c>
      <c r="BI35" s="373"/>
      <c r="BJ35" s="375">
        <v>2.3611538939696586</v>
      </c>
      <c r="BK35" s="373"/>
      <c r="BL35" s="375">
        <v>1.8585412784788129</v>
      </c>
      <c r="BM35" s="373"/>
      <c r="BN35" s="374" t="s">
        <v>696</v>
      </c>
      <c r="BO35" s="376"/>
      <c r="CJ35" s="302"/>
      <c r="CK35" s="302"/>
      <c r="CL35" s="302"/>
      <c r="CM35" s="303" t="s">
        <v>254</v>
      </c>
      <c r="CN35" s="302" t="s">
        <v>942</v>
      </c>
      <c r="CO35" s="302"/>
      <c r="CP35" s="302"/>
      <c r="CQ35" s="302"/>
      <c r="CR35" s="302"/>
      <c r="CS35" s="302"/>
      <c r="CT35" s="302"/>
    </row>
    <row r="36" spans="1:98" s="13" customFormat="1" ht="12.75" customHeight="1">
      <c r="A36" s="36"/>
      <c r="B36" s="206" t="str">
        <f>Parameters!Q35</f>
        <v>D</v>
      </c>
      <c r="C36" s="207"/>
      <c r="D36" s="450" t="str">
        <f>Parameters!S35</f>
        <v>Electricity, gas, steam and air conditioning supply</v>
      </c>
      <c r="E36" s="446"/>
      <c r="F36" s="369">
        <v>24.944918729554093</v>
      </c>
      <c r="G36" s="373"/>
      <c r="H36" s="370">
        <v>28.925299417191251</v>
      </c>
      <c r="I36" s="373"/>
      <c r="J36" s="370">
        <v>24.934447186095859</v>
      </c>
      <c r="K36" s="373"/>
      <c r="L36" s="370">
        <v>25.29973498024324</v>
      </c>
      <c r="M36" s="373"/>
      <c r="N36" s="370">
        <v>28.262442468587068</v>
      </c>
      <c r="O36" s="373"/>
      <c r="P36" s="370">
        <v>20.715481048308156</v>
      </c>
      <c r="Q36" s="373"/>
      <c r="R36" s="370">
        <v>17.195497670734444</v>
      </c>
      <c r="S36" s="373"/>
      <c r="T36" s="370">
        <v>22.291879818958112</v>
      </c>
      <c r="U36" s="373"/>
      <c r="V36" s="370">
        <v>24.750927854203763</v>
      </c>
      <c r="W36" s="373"/>
      <c r="X36" s="370">
        <v>27.831121973300412</v>
      </c>
      <c r="Y36" s="373"/>
      <c r="Z36" s="370">
        <v>28.243561819868052</v>
      </c>
      <c r="AA36" s="373"/>
      <c r="AB36" s="370">
        <v>27.452567889031929</v>
      </c>
      <c r="AC36" s="373"/>
      <c r="AD36" s="370">
        <v>32.37109171045249</v>
      </c>
      <c r="AE36" s="373"/>
      <c r="AF36" s="370">
        <v>27.67960479177825</v>
      </c>
      <c r="AG36" s="373"/>
      <c r="AH36" s="370">
        <v>20.188060974433625</v>
      </c>
      <c r="AI36" s="373"/>
      <c r="AJ36" s="370">
        <v>24.311689126319052</v>
      </c>
      <c r="AK36" s="373"/>
      <c r="AL36" s="370">
        <v>21.373930501658915</v>
      </c>
      <c r="AM36" s="373"/>
      <c r="AN36" s="370">
        <v>20.118860924035424</v>
      </c>
      <c r="AO36" s="373"/>
      <c r="AP36" s="370">
        <v>1.1904516143678603</v>
      </c>
      <c r="AQ36" s="373"/>
      <c r="AR36" s="370">
        <v>1.1680287119997264</v>
      </c>
      <c r="AS36" s="373"/>
      <c r="AT36" s="370">
        <v>1.6912224111722078</v>
      </c>
      <c r="AU36" s="373"/>
      <c r="AV36" s="370">
        <v>1.5614116398752296</v>
      </c>
      <c r="AW36" s="373"/>
      <c r="AX36" s="370">
        <v>1.4636393585427825</v>
      </c>
      <c r="AY36" s="373"/>
      <c r="AZ36" s="370">
        <v>1.4893188795868388</v>
      </c>
      <c r="BA36" s="373"/>
      <c r="BB36" s="370">
        <v>1.4556913114931778</v>
      </c>
      <c r="BC36" s="373"/>
      <c r="BD36" s="370">
        <v>1.4047231004906044</v>
      </c>
      <c r="BE36" s="373"/>
      <c r="BF36" s="370">
        <v>1.3067787999261302</v>
      </c>
      <c r="BG36" s="373"/>
      <c r="BH36" s="370">
        <v>1.3546479141171677</v>
      </c>
      <c r="BI36" s="373"/>
      <c r="BJ36" s="371">
        <v>1.0244502881150628</v>
      </c>
      <c r="BK36" s="373"/>
      <c r="BL36" s="371">
        <v>1.1376816164653019</v>
      </c>
      <c r="BM36" s="373"/>
      <c r="BN36" s="370" t="s">
        <v>696</v>
      </c>
      <c r="BO36" s="376"/>
      <c r="CJ36" s="302"/>
      <c r="CK36" s="302"/>
      <c r="CL36" s="302"/>
      <c r="CM36" s="303" t="s">
        <v>59</v>
      </c>
      <c r="CN36" s="302" t="s">
        <v>942</v>
      </c>
      <c r="CO36" s="302"/>
      <c r="CP36" s="302"/>
      <c r="CQ36" s="302"/>
      <c r="CR36" s="302"/>
      <c r="CS36" s="302"/>
      <c r="CT36" s="302"/>
    </row>
    <row r="37" spans="1:98" s="13" customFormat="1">
      <c r="A37" s="36"/>
      <c r="B37" s="206" t="str">
        <f>Parameters!Q36</f>
        <v>E</v>
      </c>
      <c r="C37" s="207"/>
      <c r="D37" s="450" t="str">
        <f>Parameters!S36</f>
        <v>Water supply; sewerage, waste management and remediation activities</v>
      </c>
      <c r="E37" s="452"/>
      <c r="F37" s="369">
        <v>14.641332279979618</v>
      </c>
      <c r="G37" s="373"/>
      <c r="H37" s="370">
        <v>16.495023348224855</v>
      </c>
      <c r="I37" s="373"/>
      <c r="J37" s="370">
        <v>13.961793632003626</v>
      </c>
      <c r="K37" s="373"/>
      <c r="L37" s="370">
        <v>14.47098215872926</v>
      </c>
      <c r="M37" s="373"/>
      <c r="N37" s="370">
        <v>14.09448769809401</v>
      </c>
      <c r="O37" s="373"/>
      <c r="P37" s="370">
        <v>10.835764369463362</v>
      </c>
      <c r="Q37" s="373"/>
      <c r="R37" s="370">
        <v>11.597659205009652</v>
      </c>
      <c r="S37" s="373"/>
      <c r="T37" s="370">
        <v>12.653292470785345</v>
      </c>
      <c r="U37" s="373"/>
      <c r="V37" s="370">
        <v>12.440230730528576</v>
      </c>
      <c r="W37" s="373"/>
      <c r="X37" s="370">
        <v>12.20664990708671</v>
      </c>
      <c r="Y37" s="373"/>
      <c r="Z37" s="370">
        <v>13.852516980537834</v>
      </c>
      <c r="AA37" s="373"/>
      <c r="AB37" s="370">
        <v>10.750978116227333</v>
      </c>
      <c r="AC37" s="373"/>
      <c r="AD37" s="370">
        <v>20.242040071575303</v>
      </c>
      <c r="AE37" s="373"/>
      <c r="AF37" s="370">
        <v>14.945312207233515</v>
      </c>
      <c r="AG37" s="373"/>
      <c r="AH37" s="370">
        <v>10.45441352701063</v>
      </c>
      <c r="AI37" s="373"/>
      <c r="AJ37" s="370">
        <v>8.3375946289058209</v>
      </c>
      <c r="AK37" s="373"/>
      <c r="AL37" s="370">
        <v>5.325941009925609</v>
      </c>
      <c r="AM37" s="373"/>
      <c r="AN37" s="370">
        <v>5.3615081299905558</v>
      </c>
      <c r="AO37" s="373"/>
      <c r="AP37" s="370">
        <v>5.606190659832345</v>
      </c>
      <c r="AQ37" s="373"/>
      <c r="AR37" s="370">
        <v>5.6978331205116035</v>
      </c>
      <c r="AS37" s="373"/>
      <c r="AT37" s="370">
        <v>8.4660470736402171</v>
      </c>
      <c r="AU37" s="373"/>
      <c r="AV37" s="370">
        <v>7.817144033803479</v>
      </c>
      <c r="AW37" s="373"/>
      <c r="AX37" s="370">
        <v>7.2789216689973539</v>
      </c>
      <c r="AY37" s="373"/>
      <c r="AZ37" s="370">
        <v>7.4704960025737455</v>
      </c>
      <c r="BA37" s="373"/>
      <c r="BB37" s="370">
        <v>7.6560929309489651</v>
      </c>
      <c r="BC37" s="373"/>
      <c r="BD37" s="370">
        <v>7.4924862408536574</v>
      </c>
      <c r="BE37" s="373"/>
      <c r="BF37" s="370">
        <v>7.6315993558227166</v>
      </c>
      <c r="BG37" s="373"/>
      <c r="BH37" s="370">
        <v>7.6482022070971443</v>
      </c>
      <c r="BI37" s="373"/>
      <c r="BJ37" s="371">
        <v>5.4591501649269887</v>
      </c>
      <c r="BK37" s="373"/>
      <c r="BL37" s="371">
        <v>6.5751548053302891</v>
      </c>
      <c r="BM37" s="373"/>
      <c r="BN37" s="370" t="s">
        <v>696</v>
      </c>
      <c r="BO37" s="376"/>
      <c r="CJ37" s="302"/>
      <c r="CK37" s="302"/>
      <c r="CL37" s="302"/>
      <c r="CM37" s="303" t="s">
        <v>68</v>
      </c>
      <c r="CN37" s="302" t="s">
        <v>942</v>
      </c>
      <c r="CO37" s="302"/>
      <c r="CP37" s="302"/>
      <c r="CQ37" s="302"/>
      <c r="CR37" s="302"/>
      <c r="CS37" s="302"/>
      <c r="CT37" s="302"/>
    </row>
    <row r="38" spans="1:98" s="14" customFormat="1" ht="12.75" customHeight="1">
      <c r="A38" s="35"/>
      <c r="B38" s="203" t="str">
        <f>Parameters!Q37</f>
        <v>E36</v>
      </c>
      <c r="C38" s="204"/>
      <c r="D38" s="433" t="str">
        <f>Parameters!S37</f>
        <v>Water collection, treatment and supply</v>
      </c>
      <c r="E38" s="434"/>
      <c r="F38" s="372">
        <v>9.2636185552954924</v>
      </c>
      <c r="G38" s="373"/>
      <c r="H38" s="374">
        <v>9.7903480496778137</v>
      </c>
      <c r="I38" s="373"/>
      <c r="J38" s="374">
        <v>9.1108838634169906</v>
      </c>
      <c r="K38" s="373"/>
      <c r="L38" s="374">
        <v>9.0146339853855526</v>
      </c>
      <c r="M38" s="373"/>
      <c r="N38" s="374">
        <v>9.0586427950180681</v>
      </c>
      <c r="O38" s="373"/>
      <c r="P38" s="374">
        <v>5.9082284644500582</v>
      </c>
      <c r="Q38" s="373"/>
      <c r="R38" s="374">
        <v>5.8667953320495299</v>
      </c>
      <c r="S38" s="373"/>
      <c r="T38" s="374">
        <v>6.645540702268466</v>
      </c>
      <c r="U38" s="373"/>
      <c r="V38" s="374">
        <v>6.8528792048793115</v>
      </c>
      <c r="W38" s="373"/>
      <c r="X38" s="374">
        <v>7.7869168647747609</v>
      </c>
      <c r="Y38" s="373"/>
      <c r="Z38" s="374">
        <v>8.0817952946553699</v>
      </c>
      <c r="AA38" s="373"/>
      <c r="AB38" s="374">
        <v>5.9380007140506992</v>
      </c>
      <c r="AC38" s="373"/>
      <c r="AD38" s="374">
        <v>11.292985529067868</v>
      </c>
      <c r="AE38" s="373" t="s">
        <v>742</v>
      </c>
      <c r="AF38" s="374">
        <v>7.6180955848784766</v>
      </c>
      <c r="AG38" s="373"/>
      <c r="AH38" s="374">
        <v>5.1450657082252809</v>
      </c>
      <c r="AI38" s="373"/>
      <c r="AJ38" s="374">
        <v>3.6832707603180057</v>
      </c>
      <c r="AK38" s="373"/>
      <c r="AL38" s="374">
        <v>2.3604827877601364</v>
      </c>
      <c r="AM38" s="373"/>
      <c r="AN38" s="374">
        <v>2.1838395107193938</v>
      </c>
      <c r="AO38" s="373"/>
      <c r="AP38" s="374">
        <v>1.6564173914053806</v>
      </c>
      <c r="AQ38" s="373"/>
      <c r="AR38" s="374">
        <v>1.7665017105764786</v>
      </c>
      <c r="AS38" s="373"/>
      <c r="AT38" s="374">
        <v>2.6746449519182685</v>
      </c>
      <c r="AU38" s="373"/>
      <c r="AV38" s="374">
        <v>2.3422580372621535</v>
      </c>
      <c r="AW38" s="373"/>
      <c r="AX38" s="374">
        <v>2.0967126261848161</v>
      </c>
      <c r="AY38" s="373"/>
      <c r="AZ38" s="374">
        <v>2.1466486510713869</v>
      </c>
      <c r="BA38" s="373"/>
      <c r="BB38" s="374">
        <v>1.9647884981678259</v>
      </c>
      <c r="BC38" s="373"/>
      <c r="BD38" s="374">
        <v>1.9829872608067554</v>
      </c>
      <c r="BE38" s="373"/>
      <c r="BF38" s="374">
        <v>1.9038348629766115</v>
      </c>
      <c r="BG38" s="373"/>
      <c r="BH38" s="374">
        <v>1.8846127258889596</v>
      </c>
      <c r="BI38" s="373"/>
      <c r="BJ38" s="375">
        <v>1.3614872244726599</v>
      </c>
      <c r="BK38" s="373"/>
      <c r="BL38" s="375">
        <v>1.6128514501641142</v>
      </c>
      <c r="BM38" s="373"/>
      <c r="BN38" s="374" t="s">
        <v>696</v>
      </c>
      <c r="BO38" s="376"/>
      <c r="CJ38" s="302"/>
      <c r="CK38" s="302"/>
      <c r="CL38" s="302"/>
      <c r="CM38" s="303" t="s">
        <v>257</v>
      </c>
      <c r="CN38" s="302" t="s">
        <v>942</v>
      </c>
      <c r="CO38" s="302"/>
      <c r="CP38" s="302"/>
      <c r="CQ38" s="302"/>
      <c r="CR38" s="302"/>
      <c r="CS38" s="302"/>
      <c r="CT38" s="302"/>
    </row>
    <row r="39" spans="1:98" s="14" customFormat="1" ht="12.75" customHeight="1">
      <c r="A39" s="35"/>
      <c r="B39" s="203" t="str">
        <f>Parameters!Q38</f>
        <v>E37-E39</v>
      </c>
      <c r="C39" s="204"/>
      <c r="D39" s="433" t="str">
        <f>Parameters!S38</f>
        <v>Sewerage, waste management, remediation activities</v>
      </c>
      <c r="E39" s="434"/>
      <c r="F39" s="372">
        <v>5.377713724684126</v>
      </c>
      <c r="G39" s="373"/>
      <c r="H39" s="374">
        <v>6.7046752985470413</v>
      </c>
      <c r="I39" s="373"/>
      <c r="J39" s="374">
        <v>4.8509097685866358</v>
      </c>
      <c r="K39" s="373"/>
      <c r="L39" s="374">
        <v>5.4563481733437076</v>
      </c>
      <c r="M39" s="373"/>
      <c r="N39" s="374">
        <v>5.0358449030759411</v>
      </c>
      <c r="O39" s="373"/>
      <c r="P39" s="374">
        <v>4.9275359050133041</v>
      </c>
      <c r="Q39" s="373"/>
      <c r="R39" s="374">
        <v>5.7308638729601231</v>
      </c>
      <c r="S39" s="373"/>
      <c r="T39" s="374">
        <v>6.0077517685168784</v>
      </c>
      <c r="U39" s="373"/>
      <c r="V39" s="374">
        <v>5.5873515256492636</v>
      </c>
      <c r="W39" s="373"/>
      <c r="X39" s="374">
        <v>4.4197330423119503</v>
      </c>
      <c r="Y39" s="373"/>
      <c r="Z39" s="374">
        <v>5.7707216858824637</v>
      </c>
      <c r="AA39" s="373"/>
      <c r="AB39" s="374">
        <v>4.8129774021766343</v>
      </c>
      <c r="AC39" s="373"/>
      <c r="AD39" s="374">
        <v>8.9490545425074348</v>
      </c>
      <c r="AE39" s="373" t="s">
        <v>742</v>
      </c>
      <c r="AF39" s="374">
        <v>7.3272166223550386</v>
      </c>
      <c r="AG39" s="373"/>
      <c r="AH39" s="374">
        <v>5.3093478187853496</v>
      </c>
      <c r="AI39" s="373"/>
      <c r="AJ39" s="374">
        <v>4.6543238685878148</v>
      </c>
      <c r="AK39" s="373"/>
      <c r="AL39" s="374">
        <v>2.9654582221654731</v>
      </c>
      <c r="AM39" s="373"/>
      <c r="AN39" s="374">
        <v>3.1776686192711625</v>
      </c>
      <c r="AO39" s="373"/>
      <c r="AP39" s="374">
        <v>3.9497732684269642</v>
      </c>
      <c r="AQ39" s="373"/>
      <c r="AR39" s="374">
        <v>3.9313314099351246</v>
      </c>
      <c r="AS39" s="373"/>
      <c r="AT39" s="374">
        <v>5.7914021217219487</v>
      </c>
      <c r="AU39" s="373"/>
      <c r="AV39" s="374">
        <v>5.4748859965413255</v>
      </c>
      <c r="AW39" s="373"/>
      <c r="AX39" s="374">
        <v>5.1822090428125378</v>
      </c>
      <c r="AY39" s="373"/>
      <c r="AZ39" s="374">
        <v>5.3238473515023585</v>
      </c>
      <c r="BA39" s="373"/>
      <c r="BB39" s="374">
        <v>5.6913044327811395</v>
      </c>
      <c r="BC39" s="373"/>
      <c r="BD39" s="374">
        <v>5.5094989800469021</v>
      </c>
      <c r="BE39" s="373"/>
      <c r="BF39" s="374">
        <v>5.7277644928461049</v>
      </c>
      <c r="BG39" s="373"/>
      <c r="BH39" s="374">
        <v>5.7635894812081849</v>
      </c>
      <c r="BI39" s="373"/>
      <c r="BJ39" s="375">
        <v>4.0976629404543292</v>
      </c>
      <c r="BK39" s="373"/>
      <c r="BL39" s="375">
        <v>4.962303355166175</v>
      </c>
      <c r="BM39" s="373"/>
      <c r="BN39" s="374" t="s">
        <v>696</v>
      </c>
      <c r="BO39" s="376"/>
      <c r="CJ39" s="302"/>
      <c r="CK39" s="302"/>
      <c r="CL39" s="302"/>
      <c r="CM39" s="303" t="s">
        <v>949</v>
      </c>
      <c r="CN39" s="302" t="s">
        <v>942</v>
      </c>
      <c r="CO39" s="302"/>
      <c r="CP39" s="302"/>
      <c r="CQ39" s="302"/>
      <c r="CR39" s="302"/>
      <c r="CS39" s="302"/>
      <c r="CT39" s="302"/>
    </row>
    <row r="40" spans="1:98" s="13" customFormat="1" ht="12.75" customHeight="1">
      <c r="A40" s="38"/>
      <c r="B40" s="206" t="str">
        <f>Parameters!Q39</f>
        <v>F</v>
      </c>
      <c r="C40" s="207"/>
      <c r="D40" s="450" t="str">
        <f>Parameters!S39</f>
        <v>Construction</v>
      </c>
      <c r="E40" s="446"/>
      <c r="F40" s="369">
        <v>115.35855202110096</v>
      </c>
      <c r="G40" s="373"/>
      <c r="H40" s="370">
        <v>121.79099921451962</v>
      </c>
      <c r="I40" s="373"/>
      <c r="J40" s="370">
        <v>118.24425662332966</v>
      </c>
      <c r="K40" s="373"/>
      <c r="L40" s="370">
        <v>125.03482988677841</v>
      </c>
      <c r="M40" s="373"/>
      <c r="N40" s="370">
        <v>113.15217939481249</v>
      </c>
      <c r="O40" s="373"/>
      <c r="P40" s="370">
        <v>92.210202998722437</v>
      </c>
      <c r="Q40" s="373"/>
      <c r="R40" s="370">
        <v>98.524458095953577</v>
      </c>
      <c r="S40" s="373"/>
      <c r="T40" s="370">
        <v>112.18863079582876</v>
      </c>
      <c r="U40" s="373"/>
      <c r="V40" s="370">
        <v>107.35428308192465</v>
      </c>
      <c r="W40" s="373"/>
      <c r="X40" s="370">
        <v>111.7994046910793</v>
      </c>
      <c r="Y40" s="373"/>
      <c r="Z40" s="370">
        <v>125.01939296353748</v>
      </c>
      <c r="AA40" s="373"/>
      <c r="AB40" s="370">
        <v>101.91765244312974</v>
      </c>
      <c r="AC40" s="373"/>
      <c r="AD40" s="370">
        <v>181.44512385268655</v>
      </c>
      <c r="AE40" s="373" t="s">
        <v>741</v>
      </c>
      <c r="AF40" s="370">
        <v>142.4135032226622</v>
      </c>
      <c r="AG40" s="373"/>
      <c r="AH40" s="370">
        <v>115.64787265744785</v>
      </c>
      <c r="AI40" s="373"/>
      <c r="AJ40" s="370">
        <v>102.05929935710677</v>
      </c>
      <c r="AK40" s="373"/>
      <c r="AL40" s="370">
        <v>69.011723862105811</v>
      </c>
      <c r="AM40" s="373"/>
      <c r="AN40" s="370">
        <v>60.84801947195664</v>
      </c>
      <c r="AO40" s="373"/>
      <c r="AP40" s="370">
        <v>40.305992516585079</v>
      </c>
      <c r="AQ40" s="373" t="s">
        <v>1145</v>
      </c>
      <c r="AR40" s="370">
        <v>39.355488919989575</v>
      </c>
      <c r="AS40" s="373"/>
      <c r="AT40" s="370">
        <v>54.852664994329992</v>
      </c>
      <c r="AU40" s="373" t="s">
        <v>744</v>
      </c>
      <c r="AV40" s="370">
        <v>49.794125891642047</v>
      </c>
      <c r="AW40" s="373"/>
      <c r="AX40" s="370">
        <v>49.396282316945147</v>
      </c>
      <c r="AY40" s="373"/>
      <c r="AZ40" s="370">
        <v>47.616662017262676</v>
      </c>
      <c r="BA40" s="373"/>
      <c r="BB40" s="370">
        <v>46.7893631768424</v>
      </c>
      <c r="BC40" s="373"/>
      <c r="BD40" s="370">
        <v>44.095248737966649</v>
      </c>
      <c r="BE40" s="373"/>
      <c r="BF40" s="370">
        <v>42.282003047331592</v>
      </c>
      <c r="BG40" s="373"/>
      <c r="BH40" s="370">
        <v>41.710229818470999</v>
      </c>
      <c r="BI40" s="373"/>
      <c r="BJ40" s="371">
        <v>39.722894084707612</v>
      </c>
      <c r="BK40" s="373"/>
      <c r="BL40" s="371">
        <v>32.433680508066537</v>
      </c>
      <c r="BM40" s="373"/>
      <c r="BN40" s="370" t="s">
        <v>696</v>
      </c>
      <c r="BO40" s="376"/>
      <c r="CJ40" s="302"/>
      <c r="CK40" s="302"/>
      <c r="CL40" s="302"/>
      <c r="CM40" s="303" t="s">
        <v>159</v>
      </c>
      <c r="CN40" s="302" t="s">
        <v>942</v>
      </c>
      <c r="CO40" s="302"/>
      <c r="CP40" s="302"/>
      <c r="CQ40" s="302"/>
      <c r="CR40" s="302"/>
      <c r="CS40" s="302"/>
      <c r="CT40" s="302"/>
    </row>
    <row r="41" spans="1:98" s="13" customFormat="1">
      <c r="A41" s="36"/>
      <c r="B41" s="206" t="str">
        <f>Parameters!Q40</f>
        <v>G</v>
      </c>
      <c r="C41" s="207"/>
      <c r="D41" s="450" t="str">
        <f>Parameters!S40</f>
        <v>Wholesale and retail trade; repair of motor vehicles and motorcycles</v>
      </c>
      <c r="E41" s="452"/>
      <c r="F41" s="369">
        <v>109.31210891678535</v>
      </c>
      <c r="G41" s="373"/>
      <c r="H41" s="370">
        <v>110.44878203775323</v>
      </c>
      <c r="I41" s="373"/>
      <c r="J41" s="370">
        <v>111.61133651065556</v>
      </c>
      <c r="K41" s="373"/>
      <c r="L41" s="370">
        <v>120.46130292197731</v>
      </c>
      <c r="M41" s="373"/>
      <c r="N41" s="370">
        <v>112.69756296496</v>
      </c>
      <c r="O41" s="373"/>
      <c r="P41" s="370">
        <v>91.329330299765147</v>
      </c>
      <c r="Q41" s="373"/>
      <c r="R41" s="370">
        <v>103.44970774374684</v>
      </c>
      <c r="S41" s="373"/>
      <c r="T41" s="370">
        <v>112.20585044279309</v>
      </c>
      <c r="U41" s="373"/>
      <c r="V41" s="370">
        <v>112.79962178249174</v>
      </c>
      <c r="W41" s="373"/>
      <c r="X41" s="370">
        <v>120.72837409819294</v>
      </c>
      <c r="Y41" s="373"/>
      <c r="Z41" s="370">
        <v>141.64696603241558</v>
      </c>
      <c r="AA41" s="373"/>
      <c r="AB41" s="370">
        <v>113.76189557105363</v>
      </c>
      <c r="AC41" s="373"/>
      <c r="AD41" s="370">
        <v>106.37429879114919</v>
      </c>
      <c r="AE41" s="373"/>
      <c r="AF41" s="370">
        <v>103.89675562020768</v>
      </c>
      <c r="AG41" s="373"/>
      <c r="AH41" s="370">
        <v>102.26660052341177</v>
      </c>
      <c r="AI41" s="373"/>
      <c r="AJ41" s="370">
        <v>112.93934668233601</v>
      </c>
      <c r="AK41" s="373"/>
      <c r="AL41" s="370">
        <v>80.234475687062115</v>
      </c>
      <c r="AM41" s="373"/>
      <c r="AN41" s="370">
        <v>78.582780447930361</v>
      </c>
      <c r="AO41" s="373"/>
      <c r="AP41" s="370">
        <v>59.219155716642661</v>
      </c>
      <c r="AQ41" s="373"/>
      <c r="AR41" s="370">
        <v>60.730689334561248</v>
      </c>
      <c r="AS41" s="373"/>
      <c r="AT41" s="370">
        <v>85.692430975096244</v>
      </c>
      <c r="AU41" s="373" t="s">
        <v>744</v>
      </c>
      <c r="AV41" s="370">
        <v>82.411420481491362</v>
      </c>
      <c r="AW41" s="373"/>
      <c r="AX41" s="370">
        <v>81.623038930000561</v>
      </c>
      <c r="AY41" s="373"/>
      <c r="AZ41" s="370">
        <v>79.435319799505152</v>
      </c>
      <c r="BA41" s="373"/>
      <c r="BB41" s="370">
        <v>83.709539952440309</v>
      </c>
      <c r="BC41" s="373"/>
      <c r="BD41" s="370">
        <v>69.293439771305373</v>
      </c>
      <c r="BE41" s="373"/>
      <c r="BF41" s="370">
        <v>71.116066661709993</v>
      </c>
      <c r="BG41" s="373"/>
      <c r="BH41" s="370">
        <v>71.562996262192655</v>
      </c>
      <c r="BI41" s="373"/>
      <c r="BJ41" s="371">
        <v>65.959984343205022</v>
      </c>
      <c r="BK41" s="373"/>
      <c r="BL41" s="371">
        <v>61.813057344867801</v>
      </c>
      <c r="BM41" s="373"/>
      <c r="BN41" s="370" t="s">
        <v>696</v>
      </c>
      <c r="BO41" s="376"/>
      <c r="CJ41" s="302"/>
      <c r="CK41" s="302"/>
      <c r="CL41" s="302"/>
      <c r="CM41" s="303" t="s">
        <v>70</v>
      </c>
      <c r="CN41" s="302" t="s">
        <v>942</v>
      </c>
      <c r="CO41" s="302"/>
      <c r="CP41" s="302"/>
      <c r="CQ41" s="302"/>
      <c r="CR41" s="302"/>
      <c r="CS41" s="302"/>
      <c r="CT41" s="302"/>
    </row>
    <row r="42" spans="1:98" s="13" customFormat="1" ht="12.75" customHeight="1">
      <c r="A42" s="35"/>
      <c r="B42" s="203" t="str">
        <f>Parameters!Q41</f>
        <v>G45</v>
      </c>
      <c r="C42" s="204"/>
      <c r="D42" s="445" t="str">
        <f>Parameters!S41</f>
        <v>Wholesale and retail trade and repair of motor vehicles and motorcycles</v>
      </c>
      <c r="E42" s="446"/>
      <c r="F42" s="372">
        <v>16.796340657314911</v>
      </c>
      <c r="G42" s="373"/>
      <c r="H42" s="374">
        <v>25.63571186121213</v>
      </c>
      <c r="I42" s="373"/>
      <c r="J42" s="374">
        <v>20.698125361372483</v>
      </c>
      <c r="K42" s="373"/>
      <c r="L42" s="374">
        <v>26.400488876977132</v>
      </c>
      <c r="M42" s="373"/>
      <c r="N42" s="374">
        <v>19.095702914473701</v>
      </c>
      <c r="O42" s="373"/>
      <c r="P42" s="374">
        <v>17.278937312555641</v>
      </c>
      <c r="Q42" s="373"/>
      <c r="R42" s="374">
        <v>26.858732239682499</v>
      </c>
      <c r="S42" s="373"/>
      <c r="T42" s="374">
        <v>26.072172772117568</v>
      </c>
      <c r="U42" s="373"/>
      <c r="V42" s="374">
        <v>24.23704322951248</v>
      </c>
      <c r="W42" s="373"/>
      <c r="X42" s="374">
        <v>30.747640366352947</v>
      </c>
      <c r="Y42" s="373"/>
      <c r="Z42" s="374">
        <v>31.308797189609376</v>
      </c>
      <c r="AA42" s="373"/>
      <c r="AB42" s="374">
        <v>28.320094627301664</v>
      </c>
      <c r="AC42" s="373"/>
      <c r="AD42" s="374">
        <v>26.128338942852864</v>
      </c>
      <c r="AE42" s="373"/>
      <c r="AF42" s="374">
        <v>25.007250084222257</v>
      </c>
      <c r="AG42" s="373"/>
      <c r="AH42" s="374">
        <v>16.743562363133819</v>
      </c>
      <c r="AI42" s="373"/>
      <c r="AJ42" s="374">
        <v>12.379445217628119</v>
      </c>
      <c r="AK42" s="373"/>
      <c r="AL42" s="374">
        <v>6.9698152233024135</v>
      </c>
      <c r="AM42" s="373"/>
      <c r="AN42" s="374">
        <v>8.0393430220753554</v>
      </c>
      <c r="AO42" s="373"/>
      <c r="AP42" s="374">
        <v>9.4173302666578618</v>
      </c>
      <c r="AQ42" s="373"/>
      <c r="AR42" s="374">
        <v>10.08642772550677</v>
      </c>
      <c r="AS42" s="373"/>
      <c r="AT42" s="374">
        <v>14.832972852911261</v>
      </c>
      <c r="AU42" s="373"/>
      <c r="AV42" s="374">
        <v>15.049632364523411</v>
      </c>
      <c r="AW42" s="373"/>
      <c r="AX42" s="374">
        <v>14.711352091568035</v>
      </c>
      <c r="AY42" s="373"/>
      <c r="AZ42" s="374">
        <v>14.949994080506109</v>
      </c>
      <c r="BA42" s="373"/>
      <c r="BB42" s="374">
        <v>18.095478112315838</v>
      </c>
      <c r="BC42" s="373"/>
      <c r="BD42" s="374">
        <v>13.009243128670473</v>
      </c>
      <c r="BE42" s="373"/>
      <c r="BF42" s="374">
        <v>13.642513142322947</v>
      </c>
      <c r="BG42" s="373"/>
      <c r="BH42" s="374">
        <v>14.30143260120593</v>
      </c>
      <c r="BI42" s="373"/>
      <c r="BJ42" s="375">
        <v>14.151843120028801</v>
      </c>
      <c r="BK42" s="373"/>
      <c r="BL42" s="375">
        <v>13.720389624185888</v>
      </c>
      <c r="BM42" s="373"/>
      <c r="BN42" s="374" t="s">
        <v>696</v>
      </c>
      <c r="BO42" s="376"/>
      <c r="CJ42" s="302"/>
      <c r="CK42" s="302"/>
      <c r="CL42" s="302"/>
      <c r="CM42" s="303" t="s">
        <v>261</v>
      </c>
      <c r="CN42" s="302" t="s">
        <v>942</v>
      </c>
      <c r="CO42" s="302"/>
      <c r="CP42" s="302"/>
      <c r="CQ42" s="302"/>
      <c r="CR42" s="302"/>
      <c r="CS42" s="302"/>
      <c r="CT42" s="302"/>
    </row>
    <row r="43" spans="1:98" s="14" customFormat="1" ht="12.75" customHeight="1">
      <c r="A43" s="35"/>
      <c r="B43" s="203" t="str">
        <f>Parameters!Q42</f>
        <v>G46</v>
      </c>
      <c r="C43" s="204"/>
      <c r="D43" s="445" t="str">
        <f>Parameters!S42</f>
        <v>Wholesale trade, except of motor vehicles and motorcycles</v>
      </c>
      <c r="E43" s="446"/>
      <c r="F43" s="372">
        <v>45.720536529918988</v>
      </c>
      <c r="G43" s="373"/>
      <c r="H43" s="374">
        <v>39.516897783135093</v>
      </c>
      <c r="I43" s="373"/>
      <c r="J43" s="374">
        <v>56.796309805581075</v>
      </c>
      <c r="K43" s="373"/>
      <c r="L43" s="374">
        <v>53.51359581849799</v>
      </c>
      <c r="M43" s="373"/>
      <c r="N43" s="374">
        <v>62.023334307491346</v>
      </c>
      <c r="O43" s="373"/>
      <c r="P43" s="374">
        <v>47.279890947797981</v>
      </c>
      <c r="Q43" s="373"/>
      <c r="R43" s="374">
        <v>43.338626165736983</v>
      </c>
      <c r="S43" s="373"/>
      <c r="T43" s="374">
        <v>43.864414356960722</v>
      </c>
      <c r="U43" s="373"/>
      <c r="V43" s="374">
        <v>43.786768127255286</v>
      </c>
      <c r="W43" s="373"/>
      <c r="X43" s="374">
        <v>49.018793695708808</v>
      </c>
      <c r="Y43" s="373"/>
      <c r="Z43" s="374">
        <v>57.492850216771224</v>
      </c>
      <c r="AA43" s="373"/>
      <c r="AB43" s="374">
        <v>41.763210948633464</v>
      </c>
      <c r="AC43" s="373"/>
      <c r="AD43" s="374">
        <v>42.338856324997842</v>
      </c>
      <c r="AE43" s="373"/>
      <c r="AF43" s="374">
        <v>42.188885495700603</v>
      </c>
      <c r="AG43" s="373"/>
      <c r="AH43" s="374">
        <v>50.350720118531648</v>
      </c>
      <c r="AI43" s="373"/>
      <c r="AJ43" s="374">
        <v>58.441678634437288</v>
      </c>
      <c r="AK43" s="373"/>
      <c r="AL43" s="374">
        <v>40.235360949398384</v>
      </c>
      <c r="AM43" s="373"/>
      <c r="AN43" s="374">
        <v>29.857904000826018</v>
      </c>
      <c r="AO43" s="373"/>
      <c r="AP43" s="374">
        <v>25.650247865352885</v>
      </c>
      <c r="AQ43" s="373"/>
      <c r="AR43" s="374">
        <v>26.263038521214973</v>
      </c>
      <c r="AS43" s="373"/>
      <c r="AT43" s="374">
        <v>36.982837463369997</v>
      </c>
      <c r="AU43" s="373"/>
      <c r="AV43" s="374">
        <v>35.188950528718287</v>
      </c>
      <c r="AW43" s="373"/>
      <c r="AX43" s="374">
        <v>34.735065435413034</v>
      </c>
      <c r="AY43" s="373"/>
      <c r="AZ43" s="374">
        <v>33.779646613635371</v>
      </c>
      <c r="BA43" s="373"/>
      <c r="BB43" s="374">
        <v>34.252321014486853</v>
      </c>
      <c r="BC43" s="373"/>
      <c r="BD43" s="374">
        <v>29.594023126641417</v>
      </c>
      <c r="BE43" s="373"/>
      <c r="BF43" s="374">
        <v>30.344804850293187</v>
      </c>
      <c r="BG43" s="373"/>
      <c r="BH43" s="374">
        <v>30.364519248292769</v>
      </c>
      <c r="BI43" s="373"/>
      <c r="BJ43" s="375">
        <v>27.99261228844188</v>
      </c>
      <c r="BK43" s="373"/>
      <c r="BL43" s="375">
        <v>25.805776675624603</v>
      </c>
      <c r="BM43" s="373"/>
      <c r="BN43" s="374" t="s">
        <v>696</v>
      </c>
      <c r="BO43" s="376"/>
      <c r="CJ43" s="302"/>
      <c r="CK43" s="302"/>
      <c r="CL43" s="302"/>
      <c r="CM43" s="303" t="s">
        <v>263</v>
      </c>
      <c r="CN43" s="302" t="s">
        <v>942</v>
      </c>
      <c r="CO43" s="302"/>
      <c r="CP43" s="302"/>
      <c r="CQ43" s="302"/>
      <c r="CR43" s="302"/>
      <c r="CS43" s="302"/>
      <c r="CT43" s="302"/>
    </row>
    <row r="44" spans="1:98" s="14" customFormat="1" ht="12.75" customHeight="1">
      <c r="A44" s="35"/>
      <c r="B44" s="203" t="str">
        <f>Parameters!Q43</f>
        <v>G47</v>
      </c>
      <c r="C44" s="204"/>
      <c r="D44" s="445" t="str">
        <f>Parameters!S43</f>
        <v>Retail trade, except of motor vehicles and motorcycles</v>
      </c>
      <c r="E44" s="446"/>
      <c r="F44" s="372">
        <v>46.795231729551453</v>
      </c>
      <c r="G44" s="373"/>
      <c r="H44" s="374">
        <v>45.296172393406017</v>
      </c>
      <c r="I44" s="373"/>
      <c r="J44" s="374">
        <v>34.116901343701997</v>
      </c>
      <c r="K44" s="373"/>
      <c r="L44" s="374">
        <v>40.547218226502174</v>
      </c>
      <c r="M44" s="373"/>
      <c r="N44" s="374">
        <v>31.578525742994959</v>
      </c>
      <c r="O44" s="373"/>
      <c r="P44" s="374">
        <v>26.770502039411522</v>
      </c>
      <c r="Q44" s="373"/>
      <c r="R44" s="374">
        <v>33.252349338327363</v>
      </c>
      <c r="S44" s="373"/>
      <c r="T44" s="374">
        <v>42.269263313714795</v>
      </c>
      <c r="U44" s="373"/>
      <c r="V44" s="374">
        <v>44.775810425723975</v>
      </c>
      <c r="W44" s="373"/>
      <c r="X44" s="374">
        <v>40.961940036131182</v>
      </c>
      <c r="Y44" s="373"/>
      <c r="Z44" s="374">
        <v>52.845318626034981</v>
      </c>
      <c r="AA44" s="373"/>
      <c r="AB44" s="374">
        <v>43.678589995118507</v>
      </c>
      <c r="AC44" s="373"/>
      <c r="AD44" s="374">
        <v>37.907103523298481</v>
      </c>
      <c r="AE44" s="373"/>
      <c r="AF44" s="374">
        <v>36.700620040284818</v>
      </c>
      <c r="AG44" s="373"/>
      <c r="AH44" s="374">
        <v>35.172318041746301</v>
      </c>
      <c r="AI44" s="373"/>
      <c r="AJ44" s="374">
        <v>42.118222830270589</v>
      </c>
      <c r="AK44" s="373"/>
      <c r="AL44" s="374">
        <v>33.02929951436132</v>
      </c>
      <c r="AM44" s="373"/>
      <c r="AN44" s="374">
        <v>40.685533425028979</v>
      </c>
      <c r="AO44" s="373"/>
      <c r="AP44" s="374">
        <v>24.151577584631916</v>
      </c>
      <c r="AQ44" s="373"/>
      <c r="AR44" s="374">
        <v>24.381223087839498</v>
      </c>
      <c r="AS44" s="373"/>
      <c r="AT44" s="374">
        <v>33.876620658814986</v>
      </c>
      <c r="AU44" s="373"/>
      <c r="AV44" s="374">
        <v>32.172837588249664</v>
      </c>
      <c r="AW44" s="373"/>
      <c r="AX44" s="374">
        <v>32.176621403019496</v>
      </c>
      <c r="AY44" s="373"/>
      <c r="AZ44" s="374">
        <v>30.705679105363672</v>
      </c>
      <c r="BA44" s="373"/>
      <c r="BB44" s="374">
        <v>31.361740825637614</v>
      </c>
      <c r="BC44" s="373"/>
      <c r="BD44" s="374">
        <v>26.690173515993486</v>
      </c>
      <c r="BE44" s="373"/>
      <c r="BF44" s="374">
        <v>27.128748669093866</v>
      </c>
      <c r="BG44" s="373"/>
      <c r="BH44" s="374">
        <v>26.897044412693951</v>
      </c>
      <c r="BI44" s="373"/>
      <c r="BJ44" s="375">
        <v>23.815528934734346</v>
      </c>
      <c r="BK44" s="373"/>
      <c r="BL44" s="375">
        <v>22.286891045057313</v>
      </c>
      <c r="BM44" s="373"/>
      <c r="BN44" s="374" t="s">
        <v>696</v>
      </c>
      <c r="BO44" s="376"/>
      <c r="CJ44" s="302"/>
      <c r="CK44" s="302"/>
      <c r="CL44" s="302"/>
      <c r="CM44" s="303" t="s">
        <v>265</v>
      </c>
      <c r="CN44" s="302" t="s">
        <v>942</v>
      </c>
      <c r="CO44" s="302"/>
      <c r="CP44" s="302"/>
      <c r="CQ44" s="302"/>
      <c r="CR44" s="302"/>
      <c r="CS44" s="302"/>
      <c r="CT44" s="302"/>
    </row>
    <row r="45" spans="1:98" s="14" customFormat="1" ht="12.75" customHeight="1">
      <c r="A45" s="36"/>
      <c r="B45" s="206" t="str">
        <f>Parameters!Q44</f>
        <v>H</v>
      </c>
      <c r="C45" s="207"/>
      <c r="D45" s="450" t="str">
        <f>Parameters!S44</f>
        <v>Transportation and storage</v>
      </c>
      <c r="E45" s="452"/>
      <c r="F45" s="369">
        <v>789.93040099324469</v>
      </c>
      <c r="G45" s="373"/>
      <c r="H45" s="370">
        <v>798.13564264224112</v>
      </c>
      <c r="I45" s="373"/>
      <c r="J45" s="370">
        <v>781.68465352879446</v>
      </c>
      <c r="K45" s="373"/>
      <c r="L45" s="370">
        <v>815.15303942470064</v>
      </c>
      <c r="M45" s="373"/>
      <c r="N45" s="370">
        <v>762.98599894832876</v>
      </c>
      <c r="O45" s="373"/>
      <c r="P45" s="370">
        <v>616.80775427480705</v>
      </c>
      <c r="Q45" s="373"/>
      <c r="R45" s="370">
        <v>672.85538437639218</v>
      </c>
      <c r="S45" s="373"/>
      <c r="T45" s="370">
        <v>750.19130962890426</v>
      </c>
      <c r="U45" s="373"/>
      <c r="V45" s="370">
        <v>731.89865752621961</v>
      </c>
      <c r="W45" s="373"/>
      <c r="X45" s="370">
        <v>837.37420214167616</v>
      </c>
      <c r="Y45" s="373"/>
      <c r="Z45" s="370">
        <v>996.23134052429134</v>
      </c>
      <c r="AA45" s="373"/>
      <c r="AB45" s="370">
        <v>866.04681681118291</v>
      </c>
      <c r="AC45" s="373"/>
      <c r="AD45" s="370">
        <v>924.26981289254184</v>
      </c>
      <c r="AE45" s="373"/>
      <c r="AF45" s="370">
        <v>1020.3252282005965</v>
      </c>
      <c r="AG45" s="373"/>
      <c r="AH45" s="370">
        <v>907.78723750744973</v>
      </c>
      <c r="AI45" s="373"/>
      <c r="AJ45" s="370">
        <v>802.39239929540474</v>
      </c>
      <c r="AK45" s="373"/>
      <c r="AL45" s="370">
        <v>513.98321145388218</v>
      </c>
      <c r="AM45" s="373" t="s">
        <v>746</v>
      </c>
      <c r="AN45" s="370">
        <v>518.70807008769475</v>
      </c>
      <c r="AO45" s="373"/>
      <c r="AP45" s="370">
        <v>81.272284231508323</v>
      </c>
      <c r="AQ45" s="373" t="s">
        <v>1145</v>
      </c>
      <c r="AR45" s="370">
        <v>115.00618795913167</v>
      </c>
      <c r="AS45" s="373" t="s">
        <v>570</v>
      </c>
      <c r="AT45" s="370">
        <v>168.80622630541652</v>
      </c>
      <c r="AU45" s="373" t="s">
        <v>744</v>
      </c>
      <c r="AV45" s="370">
        <v>173.61596754086597</v>
      </c>
      <c r="AW45" s="373"/>
      <c r="AX45" s="370">
        <v>170.54580360055425</v>
      </c>
      <c r="AY45" s="373"/>
      <c r="AZ45" s="370">
        <v>173.53215554889556</v>
      </c>
      <c r="BA45" s="373"/>
      <c r="BB45" s="370">
        <v>171.06562382114495</v>
      </c>
      <c r="BC45" s="373"/>
      <c r="BD45" s="370">
        <v>91.411808279644731</v>
      </c>
      <c r="BE45" s="373" t="s">
        <v>571</v>
      </c>
      <c r="BF45" s="370">
        <v>151.19988441240321</v>
      </c>
      <c r="BG45" s="373" t="s">
        <v>745</v>
      </c>
      <c r="BH45" s="370">
        <v>155.73486484948401</v>
      </c>
      <c r="BI45" s="373"/>
      <c r="BJ45" s="371">
        <v>137.45181279982495</v>
      </c>
      <c r="BK45" s="373"/>
      <c r="BL45" s="371">
        <v>146.99714896178699</v>
      </c>
      <c r="BM45" s="373"/>
      <c r="BN45" s="370" t="s">
        <v>696</v>
      </c>
      <c r="BO45" s="376"/>
      <c r="CJ45" s="302"/>
      <c r="CK45" s="302"/>
      <c r="CL45" s="302"/>
      <c r="CM45" s="303" t="s">
        <v>89</v>
      </c>
      <c r="CN45" s="302" t="s">
        <v>942</v>
      </c>
      <c r="CO45" s="302"/>
      <c r="CP45" s="302"/>
      <c r="CQ45" s="302"/>
      <c r="CR45" s="302"/>
      <c r="CS45" s="302"/>
      <c r="CT45" s="302"/>
    </row>
    <row r="46" spans="1:98" s="13" customFormat="1" ht="12.75" customHeight="1">
      <c r="A46" s="35"/>
      <c r="B46" s="203" t="str">
        <f>Parameters!Q45</f>
        <v>H49</v>
      </c>
      <c r="C46" s="204"/>
      <c r="D46" s="445" t="str">
        <f>Parameters!S45</f>
        <v>Land transport and transport via pipelines</v>
      </c>
      <c r="E46" s="446"/>
      <c r="F46" s="372">
        <v>775.29369843726113</v>
      </c>
      <c r="G46" s="373"/>
      <c r="H46" s="374">
        <v>782.17338019082865</v>
      </c>
      <c r="I46" s="373"/>
      <c r="J46" s="374">
        <v>766.78310221751474</v>
      </c>
      <c r="K46" s="373"/>
      <c r="L46" s="374">
        <v>801.33373751958413</v>
      </c>
      <c r="M46" s="373"/>
      <c r="N46" s="374">
        <v>748.54595963788245</v>
      </c>
      <c r="O46" s="373"/>
      <c r="P46" s="374">
        <v>607.29609953822785</v>
      </c>
      <c r="Q46" s="373"/>
      <c r="R46" s="374">
        <v>662.25712807920718</v>
      </c>
      <c r="S46" s="373"/>
      <c r="T46" s="374">
        <v>740.410082253773</v>
      </c>
      <c r="U46" s="373"/>
      <c r="V46" s="374">
        <v>720.74401815680267</v>
      </c>
      <c r="W46" s="373"/>
      <c r="X46" s="374">
        <v>827.57182988524789</v>
      </c>
      <c r="Y46" s="373"/>
      <c r="Z46" s="374">
        <v>983.60070973862992</v>
      </c>
      <c r="AA46" s="373"/>
      <c r="AB46" s="374">
        <v>856.28740408910767</v>
      </c>
      <c r="AC46" s="373"/>
      <c r="AD46" s="374">
        <v>915.00570618020106</v>
      </c>
      <c r="AE46" s="373"/>
      <c r="AF46" s="374">
        <v>1010.2640565308458</v>
      </c>
      <c r="AG46" s="373"/>
      <c r="AH46" s="374">
        <v>899.8516506074136</v>
      </c>
      <c r="AI46" s="373"/>
      <c r="AJ46" s="374">
        <v>791.86904719380061</v>
      </c>
      <c r="AK46" s="373"/>
      <c r="AL46" s="374">
        <v>502.45352099474974</v>
      </c>
      <c r="AM46" s="373"/>
      <c r="AN46" s="374">
        <v>509.58822659533496</v>
      </c>
      <c r="AO46" s="373"/>
      <c r="AP46" s="374">
        <v>71.778860566931698</v>
      </c>
      <c r="AQ46" s="373" t="s">
        <v>1145</v>
      </c>
      <c r="AR46" s="374">
        <v>104.59042848592284</v>
      </c>
      <c r="AS46" s="373"/>
      <c r="AT46" s="374">
        <v>152.4135579430224</v>
      </c>
      <c r="AU46" s="373"/>
      <c r="AV46" s="374">
        <v>157.16724994356039</v>
      </c>
      <c r="AW46" s="373"/>
      <c r="AX46" s="374">
        <v>154.58667095258758</v>
      </c>
      <c r="AY46" s="373"/>
      <c r="AZ46" s="374">
        <v>157.25601562091347</v>
      </c>
      <c r="BA46" s="373"/>
      <c r="BB46" s="374">
        <v>154.74405315663194</v>
      </c>
      <c r="BC46" s="373"/>
      <c r="BD46" s="374">
        <v>80.970476210168414</v>
      </c>
      <c r="BE46" s="373"/>
      <c r="BF46" s="374">
        <v>135.88304006101279</v>
      </c>
      <c r="BG46" s="373"/>
      <c r="BH46" s="374">
        <v>139.83107682448261</v>
      </c>
      <c r="BI46" s="373"/>
      <c r="BJ46" s="375">
        <v>123.5806056057875</v>
      </c>
      <c r="BK46" s="373"/>
      <c r="BL46" s="375">
        <v>132.88557869957884</v>
      </c>
      <c r="BM46" s="373"/>
      <c r="BN46" s="374" t="s">
        <v>696</v>
      </c>
      <c r="BO46" s="376"/>
      <c r="CJ46" s="302"/>
      <c r="CK46" s="302"/>
      <c r="CL46" s="302"/>
      <c r="CM46" s="303" t="s">
        <v>267</v>
      </c>
      <c r="CN46" s="302" t="s">
        <v>942</v>
      </c>
      <c r="CO46" s="302"/>
      <c r="CP46" s="302"/>
      <c r="CQ46" s="302"/>
      <c r="CR46" s="302"/>
      <c r="CS46" s="302"/>
      <c r="CT46" s="302"/>
    </row>
    <row r="47" spans="1:98" s="13" customFormat="1" ht="12.75" customHeight="1">
      <c r="A47" s="35"/>
      <c r="B47" s="203" t="str">
        <f>Parameters!Q46</f>
        <v>H50</v>
      </c>
      <c r="C47" s="204"/>
      <c r="D47" s="445" t="str">
        <f>Parameters!S46</f>
        <v>Water transport</v>
      </c>
      <c r="E47" s="453"/>
      <c r="F47" s="372">
        <v>0.11548498985002856</v>
      </c>
      <c r="G47" s="373"/>
      <c r="H47" s="374">
        <v>8.0045163819124535E-2</v>
      </c>
      <c r="I47" s="373"/>
      <c r="J47" s="374">
        <v>0.1372501317731375</v>
      </c>
      <c r="K47" s="373"/>
      <c r="L47" s="374">
        <v>0.15082599660131926</v>
      </c>
      <c r="M47" s="373"/>
      <c r="N47" s="374">
        <v>0.24186592804549198</v>
      </c>
      <c r="O47" s="373"/>
      <c r="P47" s="374">
        <v>9.6281520330469147E-2</v>
      </c>
      <c r="Q47" s="373"/>
      <c r="R47" s="374">
        <v>8.560424864223995E-2</v>
      </c>
      <c r="S47" s="373"/>
      <c r="T47" s="374">
        <v>0.13247693143409436</v>
      </c>
      <c r="U47" s="373"/>
      <c r="V47" s="374">
        <v>0.12022230249439808</v>
      </c>
      <c r="W47" s="373"/>
      <c r="X47" s="374">
        <v>0.12394195000670698</v>
      </c>
      <c r="Y47" s="373"/>
      <c r="Z47" s="374">
        <v>9.4196018327002737E-2</v>
      </c>
      <c r="AA47" s="373"/>
      <c r="AB47" s="374">
        <v>7.1276764346045685E-2</v>
      </c>
      <c r="AC47" s="373"/>
      <c r="AD47" s="374">
        <v>0.11229368882951976</v>
      </c>
      <c r="AE47" s="373"/>
      <c r="AF47" s="374">
        <v>7.0516129472143946E-2</v>
      </c>
      <c r="AG47" s="373"/>
      <c r="AH47" s="374">
        <v>5.9328466967532134E-2</v>
      </c>
      <c r="AI47" s="373"/>
      <c r="AJ47" s="374">
        <v>0.11033082373600328</v>
      </c>
      <c r="AK47" s="373"/>
      <c r="AL47" s="374">
        <v>6.9213936270866347E-2</v>
      </c>
      <c r="AM47" s="373"/>
      <c r="AN47" s="374">
        <v>8.1599804477232168E-2</v>
      </c>
      <c r="AO47" s="373"/>
      <c r="AP47" s="374">
        <v>0.12866527071089273</v>
      </c>
      <c r="AQ47" s="373"/>
      <c r="AR47" s="374">
        <v>0.10966755625410382</v>
      </c>
      <c r="AS47" s="373"/>
      <c r="AT47" s="374">
        <v>0.16317395040531363</v>
      </c>
      <c r="AU47" s="373"/>
      <c r="AV47" s="374">
        <v>0.13583352955991299</v>
      </c>
      <c r="AW47" s="373"/>
      <c r="AX47" s="374">
        <v>0.11421989590477583</v>
      </c>
      <c r="AY47" s="373"/>
      <c r="AZ47" s="374">
        <v>0.14739279023962043</v>
      </c>
      <c r="BA47" s="373"/>
      <c r="BB47" s="374">
        <v>0.13222331289772937</v>
      </c>
      <c r="BC47" s="373"/>
      <c r="BD47" s="374">
        <v>6.9364441795991355E-2</v>
      </c>
      <c r="BE47" s="373"/>
      <c r="BF47" s="374">
        <v>0.12910806014924264</v>
      </c>
      <c r="BG47" s="373"/>
      <c r="BH47" s="374">
        <v>0.14419529318782054</v>
      </c>
      <c r="BI47" s="373"/>
      <c r="BJ47" s="375">
        <v>0.15793008844328435</v>
      </c>
      <c r="BK47" s="373"/>
      <c r="BL47" s="375">
        <v>0.1095263642136224</v>
      </c>
      <c r="BM47" s="373"/>
      <c r="BN47" s="374" t="s">
        <v>696</v>
      </c>
      <c r="BO47" s="376"/>
      <c r="CJ47" s="302"/>
      <c r="CK47" s="302"/>
      <c r="CL47" s="302"/>
      <c r="CM47" s="303" t="s">
        <v>269</v>
      </c>
      <c r="CN47" s="302" t="s">
        <v>942</v>
      </c>
      <c r="CO47" s="302"/>
      <c r="CP47" s="302"/>
      <c r="CQ47" s="302"/>
      <c r="CR47" s="302"/>
      <c r="CS47" s="302"/>
      <c r="CT47" s="302"/>
    </row>
    <row r="48" spans="1:98" s="14" customFormat="1" ht="12.75" customHeight="1">
      <c r="A48" s="35"/>
      <c r="B48" s="203" t="str">
        <f>Parameters!Q47</f>
        <v>H51</v>
      </c>
      <c r="C48" s="204"/>
      <c r="D48" s="433" t="str">
        <f>Parameters!S47</f>
        <v>Air transport</v>
      </c>
      <c r="E48" s="434"/>
      <c r="F48" s="372">
        <v>1.5469285677442095E-2</v>
      </c>
      <c r="G48" s="373"/>
      <c r="H48" s="374">
        <v>1.5644005958135091E-3</v>
      </c>
      <c r="I48" s="373"/>
      <c r="J48" s="374">
        <v>3.1296214786288828E-2</v>
      </c>
      <c r="K48" s="373"/>
      <c r="L48" s="374">
        <v>2.6079793279444468E-2</v>
      </c>
      <c r="M48" s="373"/>
      <c r="N48" s="374">
        <v>4.1763262408266888E-2</v>
      </c>
      <c r="O48" s="373"/>
      <c r="P48" s="374">
        <v>1.3955248039846557E-2</v>
      </c>
      <c r="Q48" s="373"/>
      <c r="R48" s="374">
        <v>1.8467788121343712E-2</v>
      </c>
      <c r="S48" s="373"/>
      <c r="T48" s="374">
        <v>1.8626213617354438E-2</v>
      </c>
      <c r="U48" s="373"/>
      <c r="V48" s="374">
        <v>2.5557018751520631E-2</v>
      </c>
      <c r="W48" s="373"/>
      <c r="X48" s="374">
        <v>2.7583676533407552E-2</v>
      </c>
      <c r="Y48" s="373"/>
      <c r="Z48" s="374">
        <v>1.6342126704892912E-3</v>
      </c>
      <c r="AA48" s="373"/>
      <c r="AB48" s="374">
        <v>4.1491671552791676E-3</v>
      </c>
      <c r="AC48" s="373"/>
      <c r="AD48" s="374">
        <v>0.54682821287162819</v>
      </c>
      <c r="AE48" s="373"/>
      <c r="AF48" s="374">
        <v>1.5702165965283919E-2</v>
      </c>
      <c r="AG48" s="373"/>
      <c r="AH48" s="374">
        <v>8.5764741764025793E-2</v>
      </c>
      <c r="AI48" s="373"/>
      <c r="AJ48" s="374">
        <v>0.10627183022063193</v>
      </c>
      <c r="AK48" s="373"/>
      <c r="AL48" s="374">
        <v>0.16403764310513219</v>
      </c>
      <c r="AM48" s="373"/>
      <c r="AN48" s="374">
        <v>0.14473725937004039</v>
      </c>
      <c r="AO48" s="373"/>
      <c r="AP48" s="374">
        <v>2.3757155908830235E-2</v>
      </c>
      <c r="AQ48" s="373"/>
      <c r="AR48" s="374">
        <v>2.3314974097423419E-2</v>
      </c>
      <c r="AS48" s="373"/>
      <c r="AT48" s="374">
        <v>2.9658520461272257E-2</v>
      </c>
      <c r="AU48" s="373"/>
      <c r="AV48" s="374">
        <v>3.1855862037068743E-2</v>
      </c>
      <c r="AW48" s="373"/>
      <c r="AX48" s="374">
        <v>3.3849137253089127E-2</v>
      </c>
      <c r="AY48" s="373"/>
      <c r="AZ48" s="374">
        <v>3.4585389730573873E-2</v>
      </c>
      <c r="BA48" s="373"/>
      <c r="BB48" s="374">
        <v>4.9081528236782565E-2</v>
      </c>
      <c r="BC48" s="373"/>
      <c r="BD48" s="374">
        <v>4.586359128914546E-2</v>
      </c>
      <c r="BE48" s="373"/>
      <c r="BF48" s="374">
        <v>3.8741854528425976E-2</v>
      </c>
      <c r="BG48" s="373"/>
      <c r="BH48" s="374">
        <v>3.4503027721582848E-2</v>
      </c>
      <c r="BI48" s="373"/>
      <c r="BJ48" s="375">
        <v>3.4583258084266572E-2</v>
      </c>
      <c r="BK48" s="373"/>
      <c r="BL48" s="375">
        <v>1.6916587513414842E-2</v>
      </c>
      <c r="BM48" s="373"/>
      <c r="BN48" s="374" t="s">
        <v>696</v>
      </c>
      <c r="BO48" s="376"/>
      <c r="CJ48" s="302"/>
      <c r="CK48" s="302"/>
      <c r="CL48" s="302"/>
      <c r="CM48" s="303" t="s">
        <v>270</v>
      </c>
      <c r="CN48" s="302" t="s">
        <v>942</v>
      </c>
      <c r="CO48" s="302"/>
      <c r="CP48" s="302"/>
      <c r="CQ48" s="302"/>
      <c r="CR48" s="302"/>
      <c r="CS48" s="302"/>
      <c r="CT48" s="302"/>
    </row>
    <row r="49" spans="1:98" s="14" customFormat="1" ht="12.75" customHeight="1">
      <c r="A49" s="35"/>
      <c r="B49" s="203" t="str">
        <f>Parameters!Q48</f>
        <v>H52</v>
      </c>
      <c r="C49" s="204"/>
      <c r="D49" s="433" t="str">
        <f>Parameters!S48</f>
        <v>Warehousing and support activities for transportation</v>
      </c>
      <c r="E49" s="434"/>
      <c r="F49" s="372">
        <v>7.8061437305849868</v>
      </c>
      <c r="G49" s="373"/>
      <c r="H49" s="374">
        <v>8.8912056029479203</v>
      </c>
      <c r="I49" s="373"/>
      <c r="J49" s="374">
        <v>7.6442382628881678</v>
      </c>
      <c r="K49" s="373"/>
      <c r="L49" s="374">
        <v>6.0846213271153164</v>
      </c>
      <c r="M49" s="373"/>
      <c r="N49" s="374">
        <v>6.8573285183767574</v>
      </c>
      <c r="O49" s="373"/>
      <c r="P49" s="374">
        <v>4.002684945595572</v>
      </c>
      <c r="Q49" s="373"/>
      <c r="R49" s="374">
        <v>4.6271016830636187</v>
      </c>
      <c r="S49" s="373"/>
      <c r="T49" s="374">
        <v>3.3667820475726362</v>
      </c>
      <c r="U49" s="373"/>
      <c r="V49" s="374">
        <v>4.7500066422851752</v>
      </c>
      <c r="W49" s="373"/>
      <c r="X49" s="374">
        <v>3.4225382816107381</v>
      </c>
      <c r="Y49" s="373"/>
      <c r="Z49" s="374">
        <v>4.9229676170887604</v>
      </c>
      <c r="AA49" s="373"/>
      <c r="AB49" s="374">
        <v>3.7166658741884011</v>
      </c>
      <c r="AC49" s="373"/>
      <c r="AD49" s="374">
        <v>4.1113611185742753</v>
      </c>
      <c r="AE49" s="373"/>
      <c r="AF49" s="374">
        <v>4.912910921302629</v>
      </c>
      <c r="AG49" s="373"/>
      <c r="AH49" s="374">
        <v>3.1114223101391931</v>
      </c>
      <c r="AI49" s="373"/>
      <c r="AJ49" s="374">
        <v>5.6897495100833755</v>
      </c>
      <c r="AK49" s="373"/>
      <c r="AL49" s="374">
        <v>8.1170075679217959</v>
      </c>
      <c r="AM49" s="373"/>
      <c r="AN49" s="374">
        <v>5.9286826281531271</v>
      </c>
      <c r="AO49" s="373"/>
      <c r="AP49" s="374">
        <v>8.3313057815979672</v>
      </c>
      <c r="AQ49" s="373"/>
      <c r="AR49" s="374">
        <v>9.1543987617266698</v>
      </c>
      <c r="AS49" s="373"/>
      <c r="AT49" s="374">
        <v>14.608859848532704</v>
      </c>
      <c r="AU49" s="373"/>
      <c r="AV49" s="374">
        <v>14.61253067093492</v>
      </c>
      <c r="AW49" s="373"/>
      <c r="AX49" s="374">
        <v>14.077018413745165</v>
      </c>
      <c r="AY49" s="373"/>
      <c r="AZ49" s="374">
        <v>13.901323603842945</v>
      </c>
      <c r="BA49" s="373"/>
      <c r="BB49" s="374">
        <v>13.475316969633557</v>
      </c>
      <c r="BC49" s="373"/>
      <c r="BD49" s="374">
        <v>8.4977066860940056</v>
      </c>
      <c r="BE49" s="373"/>
      <c r="BF49" s="374">
        <v>12.907583551194431</v>
      </c>
      <c r="BG49" s="373"/>
      <c r="BH49" s="374">
        <v>13.21620028038757</v>
      </c>
      <c r="BI49" s="373"/>
      <c r="BJ49" s="375">
        <v>11.71601475224</v>
      </c>
      <c r="BK49" s="373"/>
      <c r="BL49" s="375">
        <v>11.979153173421784</v>
      </c>
      <c r="BM49" s="373"/>
      <c r="BN49" s="374" t="s">
        <v>696</v>
      </c>
      <c r="BO49" s="376"/>
      <c r="CJ49" s="302"/>
      <c r="CK49" s="302"/>
      <c r="CL49" s="302"/>
      <c r="CM49" s="303" t="s">
        <v>271</v>
      </c>
      <c r="CN49" s="302" t="s">
        <v>942</v>
      </c>
      <c r="CO49" s="302"/>
      <c r="CP49" s="302"/>
      <c r="CQ49" s="302"/>
      <c r="CR49" s="302"/>
      <c r="CS49" s="302"/>
      <c r="CT49" s="302"/>
    </row>
    <row r="50" spans="1:98" s="14" customFormat="1" ht="12.75" customHeight="1">
      <c r="A50" s="35"/>
      <c r="B50" s="203" t="str">
        <f>Parameters!Q49</f>
        <v>H53</v>
      </c>
      <c r="C50" s="204"/>
      <c r="D50" s="433" t="str">
        <f>Parameters!S49</f>
        <v>Postal and courier activities</v>
      </c>
      <c r="E50" s="434"/>
      <c r="F50" s="372">
        <v>6.6996045498710606</v>
      </c>
      <c r="G50" s="373"/>
      <c r="H50" s="374">
        <v>6.9894472840495201</v>
      </c>
      <c r="I50" s="373"/>
      <c r="J50" s="374">
        <v>7.0887667018321245</v>
      </c>
      <c r="K50" s="373"/>
      <c r="L50" s="374">
        <v>7.5577747881204331</v>
      </c>
      <c r="M50" s="373"/>
      <c r="N50" s="374">
        <v>7.2990816016157938</v>
      </c>
      <c r="O50" s="373"/>
      <c r="P50" s="374">
        <v>5.3987330226134311</v>
      </c>
      <c r="Q50" s="373"/>
      <c r="R50" s="374">
        <v>5.8670825773577517</v>
      </c>
      <c r="S50" s="373"/>
      <c r="T50" s="374">
        <v>6.263342182507083</v>
      </c>
      <c r="U50" s="373"/>
      <c r="V50" s="374">
        <v>6.2588534058858389</v>
      </c>
      <c r="W50" s="373"/>
      <c r="X50" s="374">
        <v>6.2283083482774231</v>
      </c>
      <c r="Y50" s="373"/>
      <c r="Z50" s="374">
        <v>7.6118329375751346</v>
      </c>
      <c r="AA50" s="373"/>
      <c r="AB50" s="374">
        <v>5.9673209163854297</v>
      </c>
      <c r="AC50" s="373"/>
      <c r="AD50" s="374">
        <v>4.4936236920653787</v>
      </c>
      <c r="AE50" s="373"/>
      <c r="AF50" s="374">
        <v>5.0620424530105756</v>
      </c>
      <c r="AG50" s="373"/>
      <c r="AH50" s="374">
        <v>4.6790713811654294</v>
      </c>
      <c r="AI50" s="373"/>
      <c r="AJ50" s="374">
        <v>4.6169999375640973</v>
      </c>
      <c r="AK50" s="373"/>
      <c r="AL50" s="374">
        <v>3.1794313118346285</v>
      </c>
      <c r="AM50" s="373"/>
      <c r="AN50" s="374">
        <v>2.9648238003593619</v>
      </c>
      <c r="AO50" s="373"/>
      <c r="AP50" s="374">
        <v>1.0096954563589373</v>
      </c>
      <c r="AQ50" s="373"/>
      <c r="AR50" s="374">
        <v>1.1283781811306262</v>
      </c>
      <c r="AS50" s="373"/>
      <c r="AT50" s="374">
        <v>1.5909760429948043</v>
      </c>
      <c r="AU50" s="373"/>
      <c r="AV50" s="374">
        <v>1.6684975347736906</v>
      </c>
      <c r="AW50" s="373"/>
      <c r="AX50" s="374">
        <v>1.7340452010636405</v>
      </c>
      <c r="AY50" s="373"/>
      <c r="AZ50" s="374">
        <v>2.1928381441689582</v>
      </c>
      <c r="BA50" s="373"/>
      <c r="BB50" s="374">
        <v>2.6649488537449564</v>
      </c>
      <c r="BC50" s="373"/>
      <c r="BD50" s="374">
        <v>1.8283973502971631</v>
      </c>
      <c r="BE50" s="373"/>
      <c r="BF50" s="374">
        <v>2.2414108855183188</v>
      </c>
      <c r="BG50" s="373"/>
      <c r="BH50" s="374">
        <v>2.5088894237044239</v>
      </c>
      <c r="BI50" s="373"/>
      <c r="BJ50" s="375">
        <v>1.9626790952698776</v>
      </c>
      <c r="BK50" s="373"/>
      <c r="BL50" s="375">
        <v>2.0059741370593129</v>
      </c>
      <c r="BM50" s="373"/>
      <c r="BN50" s="374" t="s">
        <v>696</v>
      </c>
      <c r="BO50" s="376"/>
      <c r="CJ50" s="302"/>
      <c r="CK50" s="302"/>
      <c r="CL50" s="302"/>
      <c r="CM50" s="303" t="s">
        <v>273</v>
      </c>
      <c r="CN50" s="302" t="s">
        <v>942</v>
      </c>
      <c r="CO50" s="302"/>
      <c r="CP50" s="302"/>
      <c r="CQ50" s="302"/>
      <c r="CR50" s="302"/>
      <c r="CS50" s="302"/>
      <c r="CT50" s="302"/>
    </row>
    <row r="51" spans="1:98" s="13" customFormat="1" ht="12.75" customHeight="1">
      <c r="A51" s="36"/>
      <c r="B51" s="206" t="str">
        <f>Parameters!Q50</f>
        <v>I</v>
      </c>
      <c r="C51" s="207"/>
      <c r="D51" s="450" t="str">
        <f>Parameters!S50</f>
        <v>Accommodation and food service activities</v>
      </c>
      <c r="E51" s="446"/>
      <c r="F51" s="369">
        <v>5.2008117476984506</v>
      </c>
      <c r="G51" s="373"/>
      <c r="H51" s="370">
        <v>4.9709574927678419</v>
      </c>
      <c r="I51" s="373"/>
      <c r="J51" s="370">
        <v>5.2442871173696446</v>
      </c>
      <c r="K51" s="373"/>
      <c r="L51" s="370">
        <v>5.5970945111618109</v>
      </c>
      <c r="M51" s="373"/>
      <c r="N51" s="370">
        <v>5.2786925573966874</v>
      </c>
      <c r="O51" s="373"/>
      <c r="P51" s="370">
        <v>4.1679818664728314</v>
      </c>
      <c r="Q51" s="373"/>
      <c r="R51" s="370">
        <v>4.9868526309551795</v>
      </c>
      <c r="S51" s="373"/>
      <c r="T51" s="370">
        <v>4.9050861099026637</v>
      </c>
      <c r="U51" s="373"/>
      <c r="V51" s="370">
        <v>4.4661425576025744</v>
      </c>
      <c r="W51" s="373"/>
      <c r="X51" s="370">
        <v>4.6859054448400768</v>
      </c>
      <c r="Y51" s="373"/>
      <c r="Z51" s="370">
        <v>6.0806401511521768</v>
      </c>
      <c r="AA51" s="373"/>
      <c r="AB51" s="370">
        <v>4.9322215295250018</v>
      </c>
      <c r="AC51" s="373"/>
      <c r="AD51" s="370">
        <v>4.5674949370279636</v>
      </c>
      <c r="AE51" s="373"/>
      <c r="AF51" s="370">
        <v>4.532673942672977</v>
      </c>
      <c r="AG51" s="373"/>
      <c r="AH51" s="370">
        <v>3.946215892418512</v>
      </c>
      <c r="AI51" s="373"/>
      <c r="AJ51" s="370">
        <v>5.6636432863136861</v>
      </c>
      <c r="AK51" s="373"/>
      <c r="AL51" s="370">
        <v>4.6381731843254554</v>
      </c>
      <c r="AM51" s="373"/>
      <c r="AN51" s="370">
        <v>5.9271601595929617</v>
      </c>
      <c r="AO51" s="373"/>
      <c r="AP51" s="370">
        <v>5.8287918489618216</v>
      </c>
      <c r="AQ51" s="373"/>
      <c r="AR51" s="370">
        <v>5.7224732646731704</v>
      </c>
      <c r="AS51" s="373"/>
      <c r="AT51" s="370">
        <v>7.6879105459116301</v>
      </c>
      <c r="AU51" s="373"/>
      <c r="AV51" s="370">
        <v>7.1241895323592068</v>
      </c>
      <c r="AW51" s="373"/>
      <c r="AX51" s="370">
        <v>7.2773546856127016</v>
      </c>
      <c r="AY51" s="373"/>
      <c r="AZ51" s="370">
        <v>6.9551204272649025</v>
      </c>
      <c r="BA51" s="373"/>
      <c r="BB51" s="370">
        <v>7.102879817678339</v>
      </c>
      <c r="BC51" s="373"/>
      <c r="BD51" s="370">
        <v>6.6182729208668807</v>
      </c>
      <c r="BE51" s="373"/>
      <c r="BF51" s="370">
        <v>6.1959008995816225</v>
      </c>
      <c r="BG51" s="373"/>
      <c r="BH51" s="370">
        <v>6.1827430997315131</v>
      </c>
      <c r="BI51" s="373"/>
      <c r="BJ51" s="371">
        <v>5.7225728358256349</v>
      </c>
      <c r="BK51" s="373"/>
      <c r="BL51" s="371">
        <v>5.4047301188409724</v>
      </c>
      <c r="BM51" s="373"/>
      <c r="BN51" s="370" t="s">
        <v>696</v>
      </c>
      <c r="BO51" s="376"/>
      <c r="CJ51" s="302"/>
      <c r="CK51" s="302"/>
      <c r="CL51" s="302"/>
      <c r="CM51" s="303" t="s">
        <v>161</v>
      </c>
      <c r="CN51" s="302" t="s">
        <v>942</v>
      </c>
      <c r="CO51" s="302"/>
      <c r="CP51" s="302"/>
      <c r="CQ51" s="302"/>
      <c r="CR51" s="302"/>
      <c r="CS51" s="302"/>
      <c r="CT51" s="302"/>
    </row>
    <row r="52" spans="1:98" s="13" customFormat="1" ht="12.75" customHeight="1">
      <c r="A52" s="36"/>
      <c r="B52" s="206" t="str">
        <f>Parameters!Q51</f>
        <v>J</v>
      </c>
      <c r="C52" s="207"/>
      <c r="D52" s="450" t="str">
        <f>Parameters!S51</f>
        <v>Information and communication</v>
      </c>
      <c r="E52" s="452"/>
      <c r="F52" s="369">
        <v>10.617166276478976</v>
      </c>
      <c r="G52" s="373"/>
      <c r="H52" s="370">
        <v>12.69808707650629</v>
      </c>
      <c r="I52" s="373"/>
      <c r="J52" s="370">
        <v>11.961084827391884</v>
      </c>
      <c r="K52" s="373"/>
      <c r="L52" s="370">
        <v>11.632370044793651</v>
      </c>
      <c r="M52" s="373"/>
      <c r="N52" s="370">
        <v>12.285790620630159</v>
      </c>
      <c r="O52" s="373"/>
      <c r="P52" s="370">
        <v>8.0590527251168282</v>
      </c>
      <c r="Q52" s="373"/>
      <c r="R52" s="370">
        <v>9.3158241374390691</v>
      </c>
      <c r="S52" s="373"/>
      <c r="T52" s="370">
        <v>9.9213075931363512</v>
      </c>
      <c r="U52" s="373"/>
      <c r="V52" s="370">
        <v>9.8842700312363743</v>
      </c>
      <c r="W52" s="373"/>
      <c r="X52" s="370">
        <v>10.214571915191383</v>
      </c>
      <c r="Y52" s="373"/>
      <c r="Z52" s="370">
        <v>13.567481178042092</v>
      </c>
      <c r="AA52" s="373"/>
      <c r="AB52" s="370">
        <v>11.257027139609679</v>
      </c>
      <c r="AC52" s="373"/>
      <c r="AD52" s="370">
        <v>13.260312064654142</v>
      </c>
      <c r="AE52" s="373"/>
      <c r="AF52" s="370">
        <v>12.157930233665255</v>
      </c>
      <c r="AG52" s="373"/>
      <c r="AH52" s="370">
        <v>12.959974088641312</v>
      </c>
      <c r="AI52" s="373"/>
      <c r="AJ52" s="370">
        <v>20.318320459466477</v>
      </c>
      <c r="AK52" s="373"/>
      <c r="AL52" s="370">
        <v>17.481123698326574</v>
      </c>
      <c r="AM52" s="373"/>
      <c r="AN52" s="370">
        <v>20.315536491840085</v>
      </c>
      <c r="AO52" s="373"/>
      <c r="AP52" s="370">
        <v>4.1780155493933924</v>
      </c>
      <c r="AQ52" s="373"/>
      <c r="AR52" s="370">
        <v>4.4792702545876661</v>
      </c>
      <c r="AS52" s="373"/>
      <c r="AT52" s="370">
        <v>5.9151181089678406</v>
      </c>
      <c r="AU52" s="373"/>
      <c r="AV52" s="370">
        <v>5.8692537882528359</v>
      </c>
      <c r="AW52" s="373"/>
      <c r="AX52" s="370">
        <v>6.1988360014019861</v>
      </c>
      <c r="AY52" s="373"/>
      <c r="AZ52" s="370">
        <v>6.2693891549061718</v>
      </c>
      <c r="BA52" s="373"/>
      <c r="BB52" s="370">
        <v>6.7670806845619778</v>
      </c>
      <c r="BC52" s="373"/>
      <c r="BD52" s="370">
        <v>6.7533963521623761</v>
      </c>
      <c r="BE52" s="373"/>
      <c r="BF52" s="370">
        <v>6.2030637143116598</v>
      </c>
      <c r="BG52" s="373"/>
      <c r="BH52" s="370">
        <v>6.0078685763998312</v>
      </c>
      <c r="BI52" s="373"/>
      <c r="BJ52" s="371">
        <v>5.5287770879283267</v>
      </c>
      <c r="BK52" s="373"/>
      <c r="BL52" s="371">
        <v>4.9893953972827028</v>
      </c>
      <c r="BM52" s="373"/>
      <c r="BN52" s="370" t="s">
        <v>696</v>
      </c>
      <c r="BO52" s="376"/>
      <c r="CJ52" s="302"/>
      <c r="CK52" s="302"/>
      <c r="CL52" s="302"/>
      <c r="CM52" s="305" t="s">
        <v>91</v>
      </c>
      <c r="CN52" s="302" t="s">
        <v>942</v>
      </c>
      <c r="CO52" s="302"/>
      <c r="CP52" s="302"/>
      <c r="CQ52" s="302"/>
      <c r="CR52" s="302"/>
      <c r="CS52" s="302"/>
      <c r="CT52" s="302"/>
    </row>
    <row r="53" spans="1:98" s="13" customFormat="1" ht="27" customHeight="1">
      <c r="A53" s="37"/>
      <c r="B53" s="208" t="str">
        <f>Parameters!Q52</f>
        <v>J58-J60</v>
      </c>
      <c r="C53" s="209"/>
      <c r="D53" s="443" t="str">
        <f>Parameters!S52</f>
        <v>Publishing, motion picture, video, television programme production; sound recording, programming and broadcasting activities</v>
      </c>
      <c r="E53" s="444"/>
      <c r="F53" s="407"/>
      <c r="G53" s="410"/>
      <c r="H53" s="408"/>
      <c r="I53" s="410"/>
      <c r="J53" s="408"/>
      <c r="K53" s="410"/>
      <c r="L53" s="408"/>
      <c r="M53" s="410"/>
      <c r="N53" s="408"/>
      <c r="O53" s="410"/>
      <c r="P53" s="408"/>
      <c r="Q53" s="410"/>
      <c r="R53" s="408"/>
      <c r="S53" s="410"/>
      <c r="T53" s="408"/>
      <c r="U53" s="410"/>
      <c r="V53" s="408"/>
      <c r="W53" s="410"/>
      <c r="X53" s="408"/>
      <c r="Y53" s="410"/>
      <c r="Z53" s="408"/>
      <c r="AA53" s="410"/>
      <c r="AB53" s="408"/>
      <c r="AC53" s="410"/>
      <c r="AD53" s="408"/>
      <c r="AE53" s="410"/>
      <c r="AF53" s="408"/>
      <c r="AG53" s="410"/>
      <c r="AH53" s="408"/>
      <c r="AI53" s="410"/>
      <c r="AJ53" s="408"/>
      <c r="AK53" s="410"/>
      <c r="AL53" s="408"/>
      <c r="AM53" s="410"/>
      <c r="AN53" s="408"/>
      <c r="AO53" s="410"/>
      <c r="AP53" s="408"/>
      <c r="AQ53" s="410"/>
      <c r="AR53" s="408"/>
      <c r="AS53" s="410"/>
      <c r="AT53" s="408"/>
      <c r="AU53" s="410"/>
      <c r="AV53" s="408"/>
      <c r="AW53" s="410"/>
      <c r="AX53" s="408"/>
      <c r="AY53" s="410"/>
      <c r="AZ53" s="408"/>
      <c r="BA53" s="410"/>
      <c r="BB53" s="408"/>
      <c r="BC53" s="410"/>
      <c r="BD53" s="408"/>
      <c r="BE53" s="410"/>
      <c r="BF53" s="408"/>
      <c r="BG53" s="410"/>
      <c r="BH53" s="408"/>
      <c r="BI53" s="410"/>
      <c r="BJ53" s="409"/>
      <c r="BK53" s="410"/>
      <c r="BL53" s="409"/>
      <c r="BM53" s="410"/>
      <c r="BN53" s="408"/>
      <c r="BO53" s="411"/>
      <c r="CJ53" s="302"/>
      <c r="CK53" s="302"/>
      <c r="CL53" s="302"/>
      <c r="CM53" s="303"/>
      <c r="CN53" s="302"/>
      <c r="CO53" s="302"/>
      <c r="CP53" s="302"/>
      <c r="CQ53" s="302"/>
      <c r="CR53" s="302"/>
      <c r="CS53" s="302"/>
      <c r="CT53" s="302"/>
    </row>
    <row r="54" spans="1:98" s="14" customFormat="1" ht="12.75" customHeight="1">
      <c r="A54" s="35"/>
      <c r="B54" s="203" t="str">
        <f>Parameters!Q53</f>
        <v>J58</v>
      </c>
      <c r="C54" s="204"/>
      <c r="D54" s="433" t="str">
        <f>Parameters!S53</f>
        <v>Publishing activities</v>
      </c>
      <c r="E54" s="434"/>
      <c r="F54" s="372">
        <v>1.0071354610033176</v>
      </c>
      <c r="G54" s="373"/>
      <c r="H54" s="374">
        <v>1.3762075500946938</v>
      </c>
      <c r="I54" s="373"/>
      <c r="J54" s="374">
        <v>1.0505760981089598</v>
      </c>
      <c r="K54" s="373"/>
      <c r="L54" s="374">
        <v>0.93025729983360339</v>
      </c>
      <c r="M54" s="373"/>
      <c r="N54" s="374">
        <v>1.0774940918514588</v>
      </c>
      <c r="O54" s="373"/>
      <c r="P54" s="374">
        <v>0.83275177476140139</v>
      </c>
      <c r="Q54" s="373"/>
      <c r="R54" s="374">
        <v>0.87084779612353913</v>
      </c>
      <c r="S54" s="373"/>
      <c r="T54" s="374">
        <v>1.0902027126268643</v>
      </c>
      <c r="U54" s="373"/>
      <c r="V54" s="374">
        <v>1.1657932615837903</v>
      </c>
      <c r="W54" s="373"/>
      <c r="X54" s="374">
        <v>1.1278776022163777</v>
      </c>
      <c r="Y54" s="373"/>
      <c r="Z54" s="374">
        <v>1.5152283312180916</v>
      </c>
      <c r="AA54" s="373"/>
      <c r="AB54" s="374">
        <v>1.3818783497136333</v>
      </c>
      <c r="AC54" s="373"/>
      <c r="AD54" s="374">
        <v>1.384056495330565</v>
      </c>
      <c r="AE54" s="373"/>
      <c r="AF54" s="374">
        <v>1.5720617363742884</v>
      </c>
      <c r="AG54" s="373"/>
      <c r="AH54" s="374">
        <v>1.2608786434506964</v>
      </c>
      <c r="AI54" s="373"/>
      <c r="AJ54" s="374">
        <v>2.1341120357611363</v>
      </c>
      <c r="AK54" s="373"/>
      <c r="AL54" s="374">
        <v>1.5587018937827715</v>
      </c>
      <c r="AM54" s="373"/>
      <c r="AN54" s="374">
        <v>1.7926197760530092</v>
      </c>
      <c r="AO54" s="373"/>
      <c r="AP54" s="374">
        <v>0.50859533109112454</v>
      </c>
      <c r="AQ54" s="373"/>
      <c r="AR54" s="374">
        <v>0.50664444703664602</v>
      </c>
      <c r="AS54" s="373"/>
      <c r="AT54" s="374">
        <v>0.65722488236657717</v>
      </c>
      <c r="AU54" s="373"/>
      <c r="AV54" s="374">
        <v>0.61987564955901242</v>
      </c>
      <c r="AW54" s="373"/>
      <c r="AX54" s="374">
        <v>0.64442177020320168</v>
      </c>
      <c r="AY54" s="373"/>
      <c r="AZ54" s="374">
        <v>0.62824879473157513</v>
      </c>
      <c r="BA54" s="373"/>
      <c r="BB54" s="374">
        <v>0.63929242087090643</v>
      </c>
      <c r="BC54" s="373"/>
      <c r="BD54" s="374">
        <v>0.61523232426306307</v>
      </c>
      <c r="BE54" s="373"/>
      <c r="BF54" s="374">
        <v>0.55311580577406227</v>
      </c>
      <c r="BG54" s="373"/>
      <c r="BH54" s="374">
        <v>0.54527568795492853</v>
      </c>
      <c r="BI54" s="373"/>
      <c r="BJ54" s="375">
        <v>0.57536893514437815</v>
      </c>
      <c r="BK54" s="373"/>
      <c r="BL54" s="375">
        <v>0.53560755883041811</v>
      </c>
      <c r="BM54" s="373"/>
      <c r="BN54" s="374" t="s">
        <v>696</v>
      </c>
      <c r="BO54" s="376"/>
      <c r="CJ54" s="302"/>
      <c r="CK54" s="302"/>
      <c r="CL54" s="302"/>
      <c r="CM54" s="303" t="s">
        <v>276</v>
      </c>
      <c r="CN54" s="302" t="s">
        <v>942</v>
      </c>
      <c r="CO54" s="303"/>
      <c r="CP54" s="302"/>
      <c r="CQ54" s="302"/>
      <c r="CR54" s="302"/>
      <c r="CS54" s="302"/>
      <c r="CT54" s="302"/>
    </row>
    <row r="55" spans="1:98" s="14" customFormat="1">
      <c r="A55" s="35"/>
      <c r="B55" s="203" t="str">
        <f>Parameters!Q54</f>
        <v>J59_J60</v>
      </c>
      <c r="C55" s="204"/>
      <c r="D55" s="433" t="str">
        <f>Parameters!S54</f>
        <v>Motion picture, video, television programme production; programming and broadcasting activities</v>
      </c>
      <c r="E55" s="434"/>
      <c r="F55" s="372">
        <v>0.67561706014218303</v>
      </c>
      <c r="G55" s="373"/>
      <c r="H55" s="374">
        <v>0.85388239637966501</v>
      </c>
      <c r="I55" s="373"/>
      <c r="J55" s="374">
        <v>0.99900805495980283</v>
      </c>
      <c r="K55" s="373"/>
      <c r="L55" s="374">
        <v>0.92201410603791634</v>
      </c>
      <c r="M55" s="373"/>
      <c r="N55" s="374">
        <v>1.2749275892583865</v>
      </c>
      <c r="O55" s="373"/>
      <c r="P55" s="374">
        <v>0.66107993322609793</v>
      </c>
      <c r="Q55" s="373"/>
      <c r="R55" s="374">
        <v>0.71902444034188506</v>
      </c>
      <c r="S55" s="373"/>
      <c r="T55" s="374">
        <v>0.76105342914146501</v>
      </c>
      <c r="U55" s="373"/>
      <c r="V55" s="374">
        <v>0.53627222216500758</v>
      </c>
      <c r="W55" s="373"/>
      <c r="X55" s="374">
        <v>0.50896488224928116</v>
      </c>
      <c r="Y55" s="373"/>
      <c r="Z55" s="374">
        <v>0.58738108944188716</v>
      </c>
      <c r="AA55" s="373"/>
      <c r="AB55" s="374">
        <v>0.74533720861049813</v>
      </c>
      <c r="AC55" s="373"/>
      <c r="AD55" s="374">
        <v>1.1738365445555365</v>
      </c>
      <c r="AE55" s="373"/>
      <c r="AF55" s="374">
        <v>0.81135108943038681</v>
      </c>
      <c r="AG55" s="373"/>
      <c r="AH55" s="374">
        <v>1.0603283988224461</v>
      </c>
      <c r="AI55" s="373"/>
      <c r="AJ55" s="374">
        <v>1.4198869174246675</v>
      </c>
      <c r="AK55" s="373"/>
      <c r="AL55" s="374">
        <v>0.94619237289887415</v>
      </c>
      <c r="AM55" s="373"/>
      <c r="AN55" s="374">
        <v>1.1759449323569042</v>
      </c>
      <c r="AO55" s="373"/>
      <c r="AP55" s="374">
        <v>0.55021383998479056</v>
      </c>
      <c r="AQ55" s="373"/>
      <c r="AR55" s="374">
        <v>0.55967233084103007</v>
      </c>
      <c r="AS55" s="373"/>
      <c r="AT55" s="374">
        <v>0.71157053171402118</v>
      </c>
      <c r="AU55" s="373"/>
      <c r="AV55" s="374">
        <v>0.66788824253341106</v>
      </c>
      <c r="AW55" s="373"/>
      <c r="AX55" s="374">
        <v>0.71454650595097302</v>
      </c>
      <c r="AY55" s="373"/>
      <c r="AZ55" s="374">
        <v>0.70256723435650714</v>
      </c>
      <c r="BA55" s="373"/>
      <c r="BB55" s="374">
        <v>0.72040817442510197</v>
      </c>
      <c r="BC55" s="373"/>
      <c r="BD55" s="374">
        <v>0.71638223767777809</v>
      </c>
      <c r="BE55" s="373"/>
      <c r="BF55" s="374">
        <v>0.63843107628659579</v>
      </c>
      <c r="BG55" s="373"/>
      <c r="BH55" s="374">
        <v>0.64009855904225155</v>
      </c>
      <c r="BI55" s="373"/>
      <c r="BJ55" s="375">
        <v>0.58683331516378312</v>
      </c>
      <c r="BK55" s="373"/>
      <c r="BL55" s="375">
        <v>0.47702139931171711</v>
      </c>
      <c r="BM55" s="373"/>
      <c r="BN55" s="374" t="s">
        <v>696</v>
      </c>
      <c r="BO55" s="376"/>
      <c r="CJ55" s="302"/>
      <c r="CK55" s="302"/>
      <c r="CL55" s="302"/>
      <c r="CM55" s="303" t="s">
        <v>950</v>
      </c>
      <c r="CN55" s="302" t="s">
        <v>942</v>
      </c>
      <c r="CO55" s="302"/>
      <c r="CP55" s="302"/>
      <c r="CQ55" s="302"/>
      <c r="CR55" s="302"/>
      <c r="CS55" s="302"/>
      <c r="CT55" s="302"/>
    </row>
    <row r="56" spans="1:98" s="14" customFormat="1" ht="12.75" customHeight="1">
      <c r="A56" s="37"/>
      <c r="B56" s="208" t="str">
        <f>Parameters!Q55</f>
        <v>J61</v>
      </c>
      <c r="C56" s="209"/>
      <c r="D56" s="443" t="str">
        <f>Parameters!S55</f>
        <v>Telecommunications</v>
      </c>
      <c r="E56" s="447"/>
      <c r="F56" s="377">
        <v>6.380835732314063</v>
      </c>
      <c r="G56" s="373"/>
      <c r="H56" s="378">
        <v>6.9974584413953158</v>
      </c>
      <c r="I56" s="373"/>
      <c r="J56" s="378">
        <v>6.7908359869408539</v>
      </c>
      <c r="K56" s="373"/>
      <c r="L56" s="378">
        <v>7.4770919723004967</v>
      </c>
      <c r="M56" s="373"/>
      <c r="N56" s="378">
        <v>7.1737913539633862</v>
      </c>
      <c r="O56" s="373"/>
      <c r="P56" s="378">
        <v>4.6032154644793204</v>
      </c>
      <c r="Q56" s="373"/>
      <c r="R56" s="378">
        <v>5.3168243777503719</v>
      </c>
      <c r="S56" s="373"/>
      <c r="T56" s="378">
        <v>6.0743248800208178</v>
      </c>
      <c r="U56" s="373"/>
      <c r="V56" s="378">
        <v>6.1028552905089795</v>
      </c>
      <c r="W56" s="373"/>
      <c r="X56" s="378">
        <v>6.1995455373479285</v>
      </c>
      <c r="Y56" s="373"/>
      <c r="Z56" s="378">
        <v>8.4930483846013498</v>
      </c>
      <c r="AA56" s="373"/>
      <c r="AB56" s="378">
        <v>6.2105329327644991</v>
      </c>
      <c r="AC56" s="373"/>
      <c r="AD56" s="378">
        <v>6.532752906757417</v>
      </c>
      <c r="AE56" s="373"/>
      <c r="AF56" s="378">
        <v>5.6730735702300512</v>
      </c>
      <c r="AG56" s="373"/>
      <c r="AH56" s="378">
        <v>5.4957579775304204</v>
      </c>
      <c r="AI56" s="373"/>
      <c r="AJ56" s="378">
        <v>8.4651363637873853</v>
      </c>
      <c r="AK56" s="373"/>
      <c r="AL56" s="378">
        <v>6.7610706445737065</v>
      </c>
      <c r="AM56" s="373"/>
      <c r="AN56" s="378">
        <v>7.3654279257675777</v>
      </c>
      <c r="AO56" s="373"/>
      <c r="AP56" s="378">
        <v>0.41686147219297159</v>
      </c>
      <c r="AQ56" s="373"/>
      <c r="AR56" s="378">
        <v>0.47034395360659431</v>
      </c>
      <c r="AS56" s="373"/>
      <c r="AT56" s="378">
        <v>0.63039755092119354</v>
      </c>
      <c r="AU56" s="373"/>
      <c r="AV56" s="378">
        <v>0.62878186015536319</v>
      </c>
      <c r="AW56" s="373"/>
      <c r="AX56" s="378">
        <v>0.6297077742147329</v>
      </c>
      <c r="AY56" s="373"/>
      <c r="AZ56" s="378">
        <v>0.63677353445007079</v>
      </c>
      <c r="BA56" s="373"/>
      <c r="BB56" s="378">
        <v>0.70168385026103985</v>
      </c>
      <c r="BC56" s="373"/>
      <c r="BD56" s="378">
        <v>0.70204063538186334</v>
      </c>
      <c r="BE56" s="373"/>
      <c r="BF56" s="378">
        <v>0.58070731970007827</v>
      </c>
      <c r="BG56" s="373"/>
      <c r="BH56" s="378">
        <v>0.54656558643266395</v>
      </c>
      <c r="BI56" s="373"/>
      <c r="BJ56" s="379">
        <v>0.46145727165553746</v>
      </c>
      <c r="BK56" s="373"/>
      <c r="BL56" s="379">
        <v>0.37652153463659016</v>
      </c>
      <c r="BM56" s="373"/>
      <c r="BN56" s="378" t="s">
        <v>696</v>
      </c>
      <c r="BO56" s="376"/>
      <c r="CJ56" s="302"/>
      <c r="CK56" s="302"/>
      <c r="CL56" s="302"/>
      <c r="CM56" s="303" t="s">
        <v>280</v>
      </c>
      <c r="CN56" s="302" t="s">
        <v>942</v>
      </c>
      <c r="CO56" s="302"/>
      <c r="CP56" s="302"/>
      <c r="CQ56" s="302"/>
      <c r="CR56" s="302"/>
      <c r="CS56" s="302"/>
      <c r="CT56" s="302"/>
    </row>
    <row r="57" spans="1:98" s="13" customFormat="1" ht="12.75" customHeight="1">
      <c r="A57" s="37"/>
      <c r="B57" s="208" t="str">
        <f>Parameters!Q56</f>
        <v>J62_J63</v>
      </c>
      <c r="C57" s="209"/>
      <c r="D57" s="443" t="str">
        <f>Parameters!S56</f>
        <v>Computer programming, consultancy, and information service activities</v>
      </c>
      <c r="E57" s="447"/>
      <c r="F57" s="377">
        <v>2.5535780230194121</v>
      </c>
      <c r="G57" s="373"/>
      <c r="H57" s="378">
        <v>3.4705386886366161</v>
      </c>
      <c r="I57" s="373"/>
      <c r="J57" s="378">
        <v>3.1206646873822685</v>
      </c>
      <c r="K57" s="373"/>
      <c r="L57" s="378">
        <v>2.3030066666216338</v>
      </c>
      <c r="M57" s="373"/>
      <c r="N57" s="378">
        <v>2.759577585556928</v>
      </c>
      <c r="O57" s="373"/>
      <c r="P57" s="378">
        <v>1.9620055526500098</v>
      </c>
      <c r="Q57" s="373"/>
      <c r="R57" s="378">
        <v>2.4091275232232725</v>
      </c>
      <c r="S57" s="373"/>
      <c r="T57" s="378">
        <v>1.9957265713472028</v>
      </c>
      <c r="U57" s="373"/>
      <c r="V57" s="378">
        <v>2.0793492569785976</v>
      </c>
      <c r="W57" s="373"/>
      <c r="X57" s="378">
        <v>2.378183893377797</v>
      </c>
      <c r="Y57" s="373"/>
      <c r="Z57" s="378">
        <v>2.9718233727807637</v>
      </c>
      <c r="AA57" s="373"/>
      <c r="AB57" s="378">
        <v>2.9192786485210491</v>
      </c>
      <c r="AC57" s="373"/>
      <c r="AD57" s="378">
        <v>4.1696661180106229</v>
      </c>
      <c r="AE57" s="373"/>
      <c r="AF57" s="378">
        <v>4.1014438376305291</v>
      </c>
      <c r="AG57" s="373"/>
      <c r="AH57" s="378">
        <v>5.143009068837749</v>
      </c>
      <c r="AI57" s="373"/>
      <c r="AJ57" s="378">
        <v>8.2991851424932896</v>
      </c>
      <c r="AK57" s="373"/>
      <c r="AL57" s="378">
        <v>8.2151587870712213</v>
      </c>
      <c r="AM57" s="373"/>
      <c r="AN57" s="378">
        <v>9.9815438576625954</v>
      </c>
      <c r="AO57" s="373"/>
      <c r="AP57" s="378">
        <v>2.7023449061245057</v>
      </c>
      <c r="AQ57" s="373"/>
      <c r="AR57" s="378">
        <v>2.9426095231033953</v>
      </c>
      <c r="AS57" s="373"/>
      <c r="AT57" s="378">
        <v>3.915925143966049</v>
      </c>
      <c r="AU57" s="373"/>
      <c r="AV57" s="378">
        <v>3.9527080360050491</v>
      </c>
      <c r="AW57" s="373"/>
      <c r="AX57" s="378">
        <v>4.2101599510330789</v>
      </c>
      <c r="AY57" s="373"/>
      <c r="AZ57" s="378">
        <v>4.3017995913680194</v>
      </c>
      <c r="BA57" s="373"/>
      <c r="BB57" s="378">
        <v>4.7056962390049293</v>
      </c>
      <c r="BC57" s="373"/>
      <c r="BD57" s="378">
        <v>4.7197411548396717</v>
      </c>
      <c r="BE57" s="373"/>
      <c r="BF57" s="378">
        <v>4.4308095125509235</v>
      </c>
      <c r="BG57" s="373"/>
      <c r="BH57" s="378">
        <v>4.2759287429699873</v>
      </c>
      <c r="BI57" s="373"/>
      <c r="BJ57" s="379">
        <v>3.9051175659646282</v>
      </c>
      <c r="BK57" s="373"/>
      <c r="BL57" s="379">
        <v>3.6002449045039775</v>
      </c>
      <c r="BM57" s="373"/>
      <c r="BN57" s="378" t="s">
        <v>696</v>
      </c>
      <c r="BO57" s="376"/>
      <c r="CJ57" s="310"/>
      <c r="CK57" s="302"/>
      <c r="CL57" s="310"/>
      <c r="CM57" s="303" t="s">
        <v>951</v>
      </c>
      <c r="CN57" s="302" t="s">
        <v>942</v>
      </c>
      <c r="CO57" s="302"/>
      <c r="CP57" s="310"/>
      <c r="CQ57" s="310"/>
      <c r="CR57" s="310"/>
      <c r="CS57" s="310"/>
      <c r="CT57" s="310"/>
    </row>
    <row r="58" spans="1:98" s="13" customFormat="1" ht="12.75" customHeight="1">
      <c r="A58" s="36"/>
      <c r="B58" s="206" t="str">
        <f>Parameters!Q57</f>
        <v>K</v>
      </c>
      <c r="C58" s="207"/>
      <c r="D58" s="450" t="str">
        <f>Parameters!S57</f>
        <v>Financial and insurance activities</v>
      </c>
      <c r="E58" s="452"/>
      <c r="F58" s="369">
        <v>30.759284472493565</v>
      </c>
      <c r="G58" s="373"/>
      <c r="H58" s="370">
        <v>16.795144063221198</v>
      </c>
      <c r="I58" s="373"/>
      <c r="J58" s="370">
        <v>16.022988275153953</v>
      </c>
      <c r="K58" s="373"/>
      <c r="L58" s="370">
        <v>13.896033301861241</v>
      </c>
      <c r="M58" s="373"/>
      <c r="N58" s="370">
        <v>13.835714481439176</v>
      </c>
      <c r="O58" s="373"/>
      <c r="P58" s="370">
        <v>7.141743551558557</v>
      </c>
      <c r="Q58" s="373"/>
      <c r="R58" s="370">
        <v>7.3808540896017591</v>
      </c>
      <c r="S58" s="373"/>
      <c r="T58" s="370">
        <v>11.686419226192227</v>
      </c>
      <c r="U58" s="373"/>
      <c r="V58" s="370">
        <v>10.724924683303945</v>
      </c>
      <c r="W58" s="373"/>
      <c r="X58" s="370">
        <v>10.877620203886501</v>
      </c>
      <c r="Y58" s="373"/>
      <c r="Z58" s="370">
        <v>15.357088675628786</v>
      </c>
      <c r="AA58" s="373"/>
      <c r="AB58" s="370">
        <v>11.738142066826025</v>
      </c>
      <c r="AC58" s="373"/>
      <c r="AD58" s="370">
        <v>12.355887955495547</v>
      </c>
      <c r="AE58" s="373"/>
      <c r="AF58" s="370">
        <v>10.776137990705413</v>
      </c>
      <c r="AG58" s="373"/>
      <c r="AH58" s="370">
        <v>11.092397013095619</v>
      </c>
      <c r="AI58" s="373"/>
      <c r="AJ58" s="370">
        <v>18.220305291327342</v>
      </c>
      <c r="AK58" s="373"/>
      <c r="AL58" s="370">
        <v>15.868477115715642</v>
      </c>
      <c r="AM58" s="373"/>
      <c r="AN58" s="370">
        <v>16.16344049828702</v>
      </c>
      <c r="AO58" s="373"/>
      <c r="AP58" s="370">
        <v>0.7059763125300087</v>
      </c>
      <c r="AQ58" s="373"/>
      <c r="AR58" s="370">
        <v>0.97811998399184996</v>
      </c>
      <c r="AS58" s="373"/>
      <c r="AT58" s="370">
        <v>1.3747750365109912</v>
      </c>
      <c r="AU58" s="373"/>
      <c r="AV58" s="370">
        <v>2.2923139651954565</v>
      </c>
      <c r="AW58" s="373"/>
      <c r="AX58" s="370">
        <v>3.5101669118048937</v>
      </c>
      <c r="AY58" s="373"/>
      <c r="AZ58" s="370">
        <v>4.0324754569951251</v>
      </c>
      <c r="BA58" s="373"/>
      <c r="BB58" s="370">
        <v>6.2065802375297929</v>
      </c>
      <c r="BC58" s="373"/>
      <c r="BD58" s="370">
        <v>5.3445739356177508</v>
      </c>
      <c r="BE58" s="373"/>
      <c r="BF58" s="370">
        <v>4.2981000269324756</v>
      </c>
      <c r="BG58" s="373"/>
      <c r="BH58" s="370">
        <v>4.549538184110232</v>
      </c>
      <c r="BI58" s="373"/>
      <c r="BJ58" s="371">
        <v>3.5646718661527297</v>
      </c>
      <c r="BK58" s="373"/>
      <c r="BL58" s="371">
        <v>3.2902475610486559</v>
      </c>
      <c r="BM58" s="373"/>
      <c r="BN58" s="370" t="s">
        <v>696</v>
      </c>
      <c r="BO58" s="376"/>
      <c r="CJ58" s="302"/>
      <c r="CK58" s="302"/>
      <c r="CL58" s="302"/>
      <c r="CM58" s="303" t="s">
        <v>93</v>
      </c>
      <c r="CN58" s="302" t="s">
        <v>942</v>
      </c>
      <c r="CO58" s="302"/>
      <c r="CP58" s="302"/>
      <c r="CQ58" s="302"/>
      <c r="CR58" s="302"/>
      <c r="CS58" s="302"/>
      <c r="CT58" s="302"/>
    </row>
    <row r="59" spans="1:98" s="14" customFormat="1" ht="12.75" customHeight="1">
      <c r="A59" s="35"/>
      <c r="B59" s="203" t="str">
        <f>Parameters!Q58</f>
        <v>K64</v>
      </c>
      <c r="C59" s="204"/>
      <c r="D59" s="445" t="str">
        <f>Parameters!S58</f>
        <v>Financial service activities, except insurance and pension funding</v>
      </c>
      <c r="E59" s="446"/>
      <c r="F59" s="372">
        <v>22.490559199231519</v>
      </c>
      <c r="G59" s="373"/>
      <c r="H59" s="374">
        <v>13.096053671061997</v>
      </c>
      <c r="I59" s="373"/>
      <c r="J59" s="374">
        <v>12.057984468374423</v>
      </c>
      <c r="K59" s="373"/>
      <c r="L59" s="374">
        <v>8.5030403842035067</v>
      </c>
      <c r="M59" s="373"/>
      <c r="N59" s="374">
        <v>6.9262285653006792</v>
      </c>
      <c r="O59" s="373"/>
      <c r="P59" s="374">
        <v>3.7214963887371364</v>
      </c>
      <c r="Q59" s="373"/>
      <c r="R59" s="374">
        <v>4.1861898185141593</v>
      </c>
      <c r="S59" s="373"/>
      <c r="T59" s="374">
        <v>7.462777674372246</v>
      </c>
      <c r="U59" s="373"/>
      <c r="V59" s="374">
        <v>7.136614936228197</v>
      </c>
      <c r="W59" s="373"/>
      <c r="X59" s="374">
        <v>7.088899386575096</v>
      </c>
      <c r="Y59" s="373"/>
      <c r="Z59" s="374">
        <v>11.094081503390422</v>
      </c>
      <c r="AA59" s="373"/>
      <c r="AB59" s="374">
        <v>8.925105525240923</v>
      </c>
      <c r="AC59" s="373"/>
      <c r="AD59" s="374">
        <v>8.5969826175332038</v>
      </c>
      <c r="AE59" s="373"/>
      <c r="AF59" s="374">
        <v>6.0034933690316929</v>
      </c>
      <c r="AG59" s="373"/>
      <c r="AH59" s="374">
        <v>7.9922843392330014</v>
      </c>
      <c r="AI59" s="373"/>
      <c r="AJ59" s="374">
        <v>13.882274421744729</v>
      </c>
      <c r="AK59" s="373"/>
      <c r="AL59" s="374">
        <v>11.350717062514693</v>
      </c>
      <c r="AM59" s="373"/>
      <c r="AN59" s="374">
        <v>12.706696348621785</v>
      </c>
      <c r="AO59" s="373"/>
      <c r="AP59" s="374">
        <v>0.29813141805876914</v>
      </c>
      <c r="AQ59" s="373"/>
      <c r="AR59" s="374">
        <v>0.52322857290667413</v>
      </c>
      <c r="AS59" s="373"/>
      <c r="AT59" s="374">
        <v>0.78428170568461442</v>
      </c>
      <c r="AU59" s="373"/>
      <c r="AV59" s="374">
        <v>1.6848465724318218</v>
      </c>
      <c r="AW59" s="373"/>
      <c r="AX59" s="374">
        <v>2.8787310670917146</v>
      </c>
      <c r="AY59" s="373"/>
      <c r="AZ59" s="374">
        <v>3.4277385799563049</v>
      </c>
      <c r="BA59" s="373"/>
      <c r="BB59" s="374">
        <v>5.4186771924640578</v>
      </c>
      <c r="BC59" s="373"/>
      <c r="BD59" s="374">
        <v>4.5501306986840309</v>
      </c>
      <c r="BE59" s="373"/>
      <c r="BF59" s="374">
        <v>3.6756023050385287</v>
      </c>
      <c r="BG59" s="373"/>
      <c r="BH59" s="374">
        <v>3.9493920237970168</v>
      </c>
      <c r="BI59" s="373"/>
      <c r="BJ59" s="375">
        <v>3.0084485521974469</v>
      </c>
      <c r="BK59" s="373"/>
      <c r="BL59" s="375">
        <v>2.7803811137617926</v>
      </c>
      <c r="BM59" s="373"/>
      <c r="BN59" s="374" t="s">
        <v>696</v>
      </c>
      <c r="BO59" s="376"/>
      <c r="CJ59" s="302"/>
      <c r="CK59" s="302"/>
      <c r="CL59" s="302"/>
      <c r="CM59" s="303" t="s">
        <v>284</v>
      </c>
      <c r="CN59" s="302" t="s">
        <v>942</v>
      </c>
      <c r="CO59" s="302"/>
      <c r="CP59" s="302"/>
      <c r="CQ59" s="302"/>
      <c r="CR59" s="302"/>
      <c r="CS59" s="302"/>
      <c r="CT59" s="302"/>
    </row>
    <row r="60" spans="1:98" s="14" customFormat="1" ht="12.75" customHeight="1">
      <c r="A60" s="35"/>
      <c r="B60" s="203" t="str">
        <f>Parameters!Q59</f>
        <v>K65</v>
      </c>
      <c r="C60" s="204"/>
      <c r="D60" s="445" t="str">
        <f>Parameters!S59</f>
        <v>Insurance, reinsurance and pension funding, except compulsory social security</v>
      </c>
      <c r="E60" s="446"/>
      <c r="F60" s="372">
        <v>6.9241092988476991</v>
      </c>
      <c r="G60" s="373"/>
      <c r="H60" s="374">
        <v>2.9216484793980464</v>
      </c>
      <c r="I60" s="373"/>
      <c r="J60" s="374">
        <v>3.4408687654075911</v>
      </c>
      <c r="K60" s="373"/>
      <c r="L60" s="374">
        <v>4.9489940724667978</v>
      </c>
      <c r="M60" s="373"/>
      <c r="N60" s="374">
        <v>6.2412114772747689</v>
      </c>
      <c r="O60" s="373"/>
      <c r="P60" s="374">
        <v>3.1751581191216154</v>
      </c>
      <c r="Q60" s="373"/>
      <c r="R60" s="374">
        <v>2.9879934114276625</v>
      </c>
      <c r="S60" s="373"/>
      <c r="T60" s="374">
        <v>3.7790279282103367</v>
      </c>
      <c r="U60" s="373"/>
      <c r="V60" s="374">
        <v>3.2889796845962032</v>
      </c>
      <c r="W60" s="373"/>
      <c r="X60" s="374">
        <v>3.402971275886276</v>
      </c>
      <c r="Y60" s="373"/>
      <c r="Z60" s="374">
        <v>3.3917757133471143</v>
      </c>
      <c r="AA60" s="373"/>
      <c r="AB60" s="374">
        <v>1.8577401989291606</v>
      </c>
      <c r="AC60" s="373"/>
      <c r="AD60" s="374">
        <v>2.8113916464100708</v>
      </c>
      <c r="AE60" s="373"/>
      <c r="AF60" s="374">
        <v>2.9904487846139958</v>
      </c>
      <c r="AG60" s="373"/>
      <c r="AH60" s="374">
        <v>1.9208474746072632</v>
      </c>
      <c r="AI60" s="373"/>
      <c r="AJ60" s="374">
        <v>2.1948084935844401</v>
      </c>
      <c r="AK60" s="373"/>
      <c r="AL60" s="374">
        <v>2.6690662558401517</v>
      </c>
      <c r="AM60" s="373"/>
      <c r="AN60" s="374">
        <v>1.2044635232295702</v>
      </c>
      <c r="AO60" s="373"/>
      <c r="AP60" s="374">
        <v>1.80957088793266E-2</v>
      </c>
      <c r="AQ60" s="373"/>
      <c r="AR60" s="374">
        <v>3.777047533941192E-2</v>
      </c>
      <c r="AS60" s="373"/>
      <c r="AT60" s="374">
        <v>5.3768732399269749E-2</v>
      </c>
      <c r="AU60" s="373"/>
      <c r="AV60" s="374">
        <v>6.5621397912479604E-2</v>
      </c>
      <c r="AW60" s="373"/>
      <c r="AX60" s="374">
        <v>7.179507644489648E-2</v>
      </c>
      <c r="AY60" s="373"/>
      <c r="AZ60" s="374">
        <v>6.2749995883234169E-2</v>
      </c>
      <c r="BA60" s="373"/>
      <c r="BB60" s="374">
        <v>0.19582284769198477</v>
      </c>
      <c r="BC60" s="373"/>
      <c r="BD60" s="374">
        <v>0.18984171799064767</v>
      </c>
      <c r="BE60" s="373"/>
      <c r="BF60" s="374">
        <v>8.738547741434298E-2</v>
      </c>
      <c r="BG60" s="373"/>
      <c r="BH60" s="374">
        <v>7.0224745645579678E-2</v>
      </c>
      <c r="BI60" s="373"/>
      <c r="BJ60" s="375">
        <v>6.5404498416074999E-2</v>
      </c>
      <c r="BK60" s="373"/>
      <c r="BL60" s="375">
        <v>6.112914146890662E-2</v>
      </c>
      <c r="BM60" s="373"/>
      <c r="BN60" s="374" t="s">
        <v>696</v>
      </c>
      <c r="BO60" s="376"/>
      <c r="CJ60" s="302"/>
      <c r="CK60" s="302"/>
      <c r="CL60" s="302"/>
      <c r="CM60" s="303" t="s">
        <v>287</v>
      </c>
      <c r="CN60" s="302" t="s">
        <v>942</v>
      </c>
      <c r="CO60" s="302"/>
      <c r="CP60" s="302"/>
      <c r="CQ60" s="302"/>
      <c r="CR60" s="302"/>
      <c r="CS60" s="302"/>
      <c r="CT60" s="302"/>
    </row>
    <row r="61" spans="1:98" s="14" customFormat="1" ht="12.75" customHeight="1">
      <c r="A61" s="35"/>
      <c r="B61" s="203" t="str">
        <f>Parameters!Q60</f>
        <v>K66</v>
      </c>
      <c r="C61" s="204"/>
      <c r="D61" s="433" t="str">
        <f>Parameters!S60</f>
        <v>Activities auxiliary to financial services and insurance activities</v>
      </c>
      <c r="E61" s="434"/>
      <c r="F61" s="372">
        <v>1.3446159744143447</v>
      </c>
      <c r="G61" s="373"/>
      <c r="H61" s="374">
        <v>0.77744191276115493</v>
      </c>
      <c r="I61" s="373"/>
      <c r="J61" s="374">
        <v>0.52413504137193689</v>
      </c>
      <c r="K61" s="373"/>
      <c r="L61" s="374">
        <v>0.44399884519093646</v>
      </c>
      <c r="M61" s="373"/>
      <c r="N61" s="374">
        <v>0.66827443886372817</v>
      </c>
      <c r="O61" s="373"/>
      <c r="P61" s="374">
        <v>0.24508904369980516</v>
      </c>
      <c r="Q61" s="373"/>
      <c r="R61" s="374">
        <v>0.20667085965993764</v>
      </c>
      <c r="S61" s="373"/>
      <c r="T61" s="374">
        <v>0.4446136236096449</v>
      </c>
      <c r="U61" s="373"/>
      <c r="V61" s="374">
        <v>0.29933006247954469</v>
      </c>
      <c r="W61" s="373"/>
      <c r="X61" s="374">
        <v>0.38574954142512968</v>
      </c>
      <c r="Y61" s="373"/>
      <c r="Z61" s="374">
        <v>0.87123145889125087</v>
      </c>
      <c r="AA61" s="373"/>
      <c r="AB61" s="374">
        <v>0.95529634265594165</v>
      </c>
      <c r="AC61" s="373"/>
      <c r="AD61" s="374">
        <v>0.94751369155227239</v>
      </c>
      <c r="AE61" s="373"/>
      <c r="AF61" s="374">
        <v>1.7821958370597246</v>
      </c>
      <c r="AG61" s="373"/>
      <c r="AH61" s="374">
        <v>1.1792651992553547</v>
      </c>
      <c r="AI61" s="373"/>
      <c r="AJ61" s="374">
        <v>2.143222375998175</v>
      </c>
      <c r="AK61" s="373"/>
      <c r="AL61" s="374">
        <v>1.8486937973607969</v>
      </c>
      <c r="AM61" s="373"/>
      <c r="AN61" s="374">
        <v>2.2522806264356658</v>
      </c>
      <c r="AO61" s="373"/>
      <c r="AP61" s="374">
        <v>0.38974918559191302</v>
      </c>
      <c r="AQ61" s="373"/>
      <c r="AR61" s="374">
        <v>0.41712093574576398</v>
      </c>
      <c r="AS61" s="373"/>
      <c r="AT61" s="374">
        <v>0.53672459842710707</v>
      </c>
      <c r="AU61" s="373"/>
      <c r="AV61" s="374">
        <v>0.54184599485115503</v>
      </c>
      <c r="AW61" s="373"/>
      <c r="AX61" s="374">
        <v>0.55964076826828257</v>
      </c>
      <c r="AY61" s="373"/>
      <c r="AZ61" s="374">
        <v>0.54198688115558591</v>
      </c>
      <c r="BA61" s="373"/>
      <c r="BB61" s="374">
        <v>0.59208019737375051</v>
      </c>
      <c r="BC61" s="373"/>
      <c r="BD61" s="374">
        <v>0.60460151894307257</v>
      </c>
      <c r="BE61" s="373"/>
      <c r="BF61" s="374">
        <v>0.53511224447960415</v>
      </c>
      <c r="BG61" s="373"/>
      <c r="BH61" s="374">
        <v>0.52992141466763532</v>
      </c>
      <c r="BI61" s="373"/>
      <c r="BJ61" s="375">
        <v>0.49081881553920753</v>
      </c>
      <c r="BK61" s="373"/>
      <c r="BL61" s="375">
        <v>0.44873730581795684</v>
      </c>
      <c r="BM61" s="373"/>
      <c r="BN61" s="374" t="s">
        <v>696</v>
      </c>
      <c r="BO61" s="376"/>
      <c r="CJ61" s="302"/>
      <c r="CK61" s="302"/>
      <c r="CL61" s="302"/>
      <c r="CM61" s="303" t="s">
        <v>289</v>
      </c>
      <c r="CN61" s="302" t="s">
        <v>942</v>
      </c>
      <c r="CO61" s="302"/>
      <c r="CP61" s="302"/>
      <c r="CQ61" s="302"/>
      <c r="CR61" s="302"/>
      <c r="CS61" s="302"/>
      <c r="CT61" s="302"/>
    </row>
    <row r="62" spans="1:98" s="14" customFormat="1" ht="12.75" customHeight="1">
      <c r="A62" s="36"/>
      <c r="B62" s="206" t="str">
        <f>Parameters!Q61</f>
        <v>L</v>
      </c>
      <c r="C62" s="207"/>
      <c r="D62" s="450" t="str">
        <f>Parameters!S61</f>
        <v>Real estate activities</v>
      </c>
      <c r="E62" s="451"/>
      <c r="F62" s="369">
        <v>24.375515315231976</v>
      </c>
      <c r="G62" s="373"/>
      <c r="H62" s="370">
        <v>24.464285318335431</v>
      </c>
      <c r="I62" s="373"/>
      <c r="J62" s="370">
        <v>23.246564154534312</v>
      </c>
      <c r="K62" s="373"/>
      <c r="L62" s="370">
        <v>27.001867081114153</v>
      </c>
      <c r="M62" s="373"/>
      <c r="N62" s="370">
        <v>21.414353082983009</v>
      </c>
      <c r="O62" s="373"/>
      <c r="P62" s="370">
        <v>19.846640158366913</v>
      </c>
      <c r="Q62" s="373"/>
      <c r="R62" s="370">
        <v>22.088260987444563</v>
      </c>
      <c r="S62" s="373"/>
      <c r="T62" s="370">
        <v>21.591553515217651</v>
      </c>
      <c r="U62" s="373"/>
      <c r="V62" s="370">
        <v>20.22706853598293</v>
      </c>
      <c r="W62" s="373"/>
      <c r="X62" s="370">
        <v>21.021061440072334</v>
      </c>
      <c r="Y62" s="373"/>
      <c r="Z62" s="370">
        <v>23.22984085915434</v>
      </c>
      <c r="AA62" s="373"/>
      <c r="AB62" s="370">
        <v>17.707835563539824</v>
      </c>
      <c r="AC62" s="373"/>
      <c r="AD62" s="370">
        <v>22.878028935388635</v>
      </c>
      <c r="AE62" s="373"/>
      <c r="AF62" s="370">
        <v>22.222389994514788</v>
      </c>
      <c r="AG62" s="373"/>
      <c r="AH62" s="370">
        <v>20.579555157111226</v>
      </c>
      <c r="AI62" s="373"/>
      <c r="AJ62" s="370">
        <v>31.227350679470227</v>
      </c>
      <c r="AK62" s="373"/>
      <c r="AL62" s="370">
        <v>27.481433971427105</v>
      </c>
      <c r="AM62" s="373"/>
      <c r="AN62" s="370">
        <v>29.309074294860292</v>
      </c>
      <c r="AO62" s="373"/>
      <c r="AP62" s="370">
        <v>5.2481453710429644</v>
      </c>
      <c r="AQ62" s="373"/>
      <c r="AR62" s="370">
        <v>5.5778678789683074</v>
      </c>
      <c r="AS62" s="373"/>
      <c r="AT62" s="370">
        <v>7.9446889407323322</v>
      </c>
      <c r="AU62" s="373"/>
      <c r="AV62" s="370">
        <v>7.7342512621487192</v>
      </c>
      <c r="AW62" s="373"/>
      <c r="AX62" s="370">
        <v>7.7051421129382707</v>
      </c>
      <c r="AY62" s="373"/>
      <c r="AZ62" s="370">
        <v>7.634348546257149</v>
      </c>
      <c r="BA62" s="373"/>
      <c r="BB62" s="370">
        <v>8.2746628173609196</v>
      </c>
      <c r="BC62" s="373"/>
      <c r="BD62" s="370">
        <v>7.3733710881500487</v>
      </c>
      <c r="BE62" s="373"/>
      <c r="BF62" s="370">
        <v>7.6374140731357567</v>
      </c>
      <c r="BG62" s="373"/>
      <c r="BH62" s="370">
        <v>7.6844525895906601</v>
      </c>
      <c r="BI62" s="373"/>
      <c r="BJ62" s="371">
        <v>6.9112586858753087</v>
      </c>
      <c r="BK62" s="373"/>
      <c r="BL62" s="371">
        <v>6.4704972564400345</v>
      </c>
      <c r="BM62" s="373"/>
      <c r="BN62" s="370" t="s">
        <v>696</v>
      </c>
      <c r="BO62" s="376"/>
      <c r="CJ62" s="302"/>
      <c r="CK62" s="302"/>
      <c r="CL62" s="302"/>
      <c r="CM62" s="303" t="s">
        <v>164</v>
      </c>
      <c r="CN62" s="302" t="s">
        <v>942</v>
      </c>
      <c r="CO62" s="302"/>
      <c r="CP62" s="302"/>
      <c r="CQ62" s="302"/>
      <c r="CR62" s="302"/>
      <c r="CS62" s="302"/>
      <c r="CT62" s="302"/>
    </row>
    <row r="63" spans="1:98" s="14" customFormat="1" ht="12.75" customHeight="1">
      <c r="A63" s="35"/>
      <c r="B63" s="203" t="str">
        <f>Parameters!Q62</f>
        <v>L68A</v>
      </c>
      <c r="C63" s="204"/>
      <c r="D63" s="454" t="str">
        <f>Parameters!S62</f>
        <v>Imputed rents of owner-occupied dwellings</v>
      </c>
      <c r="E63" s="455"/>
      <c r="F63" s="380" t="s">
        <v>696</v>
      </c>
      <c r="G63" s="373"/>
      <c r="H63" s="381" t="s">
        <v>696</v>
      </c>
      <c r="I63" s="373"/>
      <c r="J63" s="381" t="s">
        <v>696</v>
      </c>
      <c r="K63" s="373"/>
      <c r="L63" s="381" t="s">
        <v>696</v>
      </c>
      <c r="M63" s="373"/>
      <c r="N63" s="381" t="s">
        <v>696</v>
      </c>
      <c r="O63" s="373"/>
      <c r="P63" s="381" t="s">
        <v>696</v>
      </c>
      <c r="Q63" s="373"/>
      <c r="R63" s="381" t="s">
        <v>696</v>
      </c>
      <c r="S63" s="373"/>
      <c r="T63" s="381" t="s">
        <v>696</v>
      </c>
      <c r="U63" s="373"/>
      <c r="V63" s="381" t="s">
        <v>696</v>
      </c>
      <c r="W63" s="373"/>
      <c r="X63" s="381" t="s">
        <v>696</v>
      </c>
      <c r="Y63" s="373"/>
      <c r="Z63" s="381" t="s">
        <v>696</v>
      </c>
      <c r="AA63" s="373"/>
      <c r="AB63" s="381" t="s">
        <v>696</v>
      </c>
      <c r="AC63" s="373"/>
      <c r="AD63" s="381" t="s">
        <v>696</v>
      </c>
      <c r="AE63" s="373"/>
      <c r="AF63" s="381" t="s">
        <v>696</v>
      </c>
      <c r="AG63" s="373"/>
      <c r="AH63" s="381" t="s">
        <v>696</v>
      </c>
      <c r="AI63" s="373"/>
      <c r="AJ63" s="381" t="s">
        <v>696</v>
      </c>
      <c r="AK63" s="373"/>
      <c r="AL63" s="381" t="s">
        <v>696</v>
      </c>
      <c r="AM63" s="373"/>
      <c r="AN63" s="381" t="s">
        <v>696</v>
      </c>
      <c r="AO63" s="373"/>
      <c r="AP63" s="381" t="s">
        <v>696</v>
      </c>
      <c r="AQ63" s="373"/>
      <c r="AR63" s="381" t="s">
        <v>696</v>
      </c>
      <c r="AS63" s="373"/>
      <c r="AT63" s="381" t="s">
        <v>696</v>
      </c>
      <c r="AU63" s="373"/>
      <c r="AV63" s="381" t="s">
        <v>696</v>
      </c>
      <c r="AW63" s="373"/>
      <c r="AX63" s="381" t="s">
        <v>696</v>
      </c>
      <c r="AY63" s="373"/>
      <c r="AZ63" s="381" t="s">
        <v>696</v>
      </c>
      <c r="BA63" s="373"/>
      <c r="BB63" s="381" t="s">
        <v>696</v>
      </c>
      <c r="BC63" s="373"/>
      <c r="BD63" s="381" t="s">
        <v>696</v>
      </c>
      <c r="BE63" s="373"/>
      <c r="BF63" s="381" t="s">
        <v>696</v>
      </c>
      <c r="BG63" s="373"/>
      <c r="BH63" s="381" t="s">
        <v>696</v>
      </c>
      <c r="BI63" s="373"/>
      <c r="BJ63" s="382" t="s">
        <v>696</v>
      </c>
      <c r="BK63" s="373"/>
      <c r="BL63" s="382" t="s">
        <v>696</v>
      </c>
      <c r="BM63" s="373"/>
      <c r="BN63" s="381" t="s">
        <v>696</v>
      </c>
      <c r="BO63" s="376"/>
      <c r="CJ63" s="302"/>
      <c r="CK63" s="302"/>
      <c r="CL63" s="302"/>
      <c r="CM63" s="303" t="s">
        <v>290</v>
      </c>
      <c r="CN63" s="302" t="s">
        <v>942</v>
      </c>
      <c r="CO63" s="302"/>
      <c r="CP63" s="302"/>
      <c r="CQ63" s="302"/>
      <c r="CR63" s="302"/>
      <c r="CS63" s="302"/>
      <c r="CT63" s="302"/>
    </row>
    <row r="64" spans="1:98" s="14" customFormat="1" ht="12.75" customHeight="1">
      <c r="A64" s="36"/>
      <c r="B64" s="206" t="str">
        <f>Parameters!Q63</f>
        <v>M</v>
      </c>
      <c r="C64" s="207"/>
      <c r="D64" s="450" t="str">
        <f>Parameters!S63</f>
        <v>Professional, scientific and technical activities</v>
      </c>
      <c r="E64" s="452"/>
      <c r="F64" s="369">
        <v>8.236853873533903</v>
      </c>
      <c r="G64" s="373"/>
      <c r="H64" s="370">
        <v>9.5519901345902056</v>
      </c>
      <c r="I64" s="373"/>
      <c r="J64" s="370">
        <v>10.03452051192512</v>
      </c>
      <c r="K64" s="373"/>
      <c r="L64" s="370">
        <v>10.775782602827764</v>
      </c>
      <c r="M64" s="373"/>
      <c r="N64" s="370">
        <v>13.241510919769247</v>
      </c>
      <c r="O64" s="373"/>
      <c r="P64" s="370">
        <v>8.2809497445931282</v>
      </c>
      <c r="Q64" s="373"/>
      <c r="R64" s="370">
        <v>8.0736703704414889</v>
      </c>
      <c r="S64" s="373"/>
      <c r="T64" s="370">
        <v>9.5792215117505712</v>
      </c>
      <c r="U64" s="373"/>
      <c r="V64" s="370">
        <v>8.7168247654908644</v>
      </c>
      <c r="W64" s="373"/>
      <c r="X64" s="370">
        <v>8.792694545272095</v>
      </c>
      <c r="Y64" s="373"/>
      <c r="Z64" s="370">
        <v>11.726556719621367</v>
      </c>
      <c r="AA64" s="373"/>
      <c r="AB64" s="370">
        <v>11.406711274792469</v>
      </c>
      <c r="AC64" s="373"/>
      <c r="AD64" s="370">
        <v>14.083601133092488</v>
      </c>
      <c r="AE64" s="373"/>
      <c r="AF64" s="370">
        <v>14.010810052610616</v>
      </c>
      <c r="AG64" s="373"/>
      <c r="AH64" s="370">
        <v>13.38450629408937</v>
      </c>
      <c r="AI64" s="373"/>
      <c r="AJ64" s="370">
        <v>22.410277058225294</v>
      </c>
      <c r="AK64" s="373"/>
      <c r="AL64" s="370">
        <v>20.158505945975765</v>
      </c>
      <c r="AM64" s="373"/>
      <c r="AN64" s="370">
        <v>21.759298312477469</v>
      </c>
      <c r="AO64" s="373"/>
      <c r="AP64" s="370">
        <v>16.68701642603618</v>
      </c>
      <c r="AQ64" s="373"/>
      <c r="AR64" s="370">
        <v>17.780110315764958</v>
      </c>
      <c r="AS64" s="373"/>
      <c r="AT64" s="370">
        <v>24.67825270184289</v>
      </c>
      <c r="AU64" s="373"/>
      <c r="AV64" s="370">
        <v>24.401987088169051</v>
      </c>
      <c r="AW64" s="373"/>
      <c r="AX64" s="370">
        <v>25.090576190150248</v>
      </c>
      <c r="AY64" s="373"/>
      <c r="AZ64" s="370">
        <v>24.685681705115773</v>
      </c>
      <c r="BA64" s="373"/>
      <c r="BB64" s="370">
        <v>26.289114072513712</v>
      </c>
      <c r="BC64" s="373"/>
      <c r="BD64" s="370">
        <v>23.630806885986509</v>
      </c>
      <c r="BE64" s="373"/>
      <c r="BF64" s="370">
        <v>23.784406666511803</v>
      </c>
      <c r="BG64" s="373"/>
      <c r="BH64" s="370">
        <v>23.779995954988713</v>
      </c>
      <c r="BI64" s="373"/>
      <c r="BJ64" s="371">
        <v>22.530064583635479</v>
      </c>
      <c r="BK64" s="373"/>
      <c r="BL64" s="371">
        <v>19.916302187254733</v>
      </c>
      <c r="BM64" s="373"/>
      <c r="BN64" s="370" t="s">
        <v>696</v>
      </c>
      <c r="BO64" s="376"/>
      <c r="CJ64" s="302"/>
      <c r="CK64" s="302"/>
      <c r="CL64" s="302"/>
      <c r="CM64" s="303" t="s">
        <v>94</v>
      </c>
      <c r="CN64" s="302" t="s">
        <v>942</v>
      </c>
      <c r="CO64" s="302"/>
      <c r="CP64" s="302"/>
      <c r="CQ64" s="302"/>
      <c r="CR64" s="302"/>
      <c r="CS64" s="302"/>
      <c r="CT64" s="302"/>
    </row>
    <row r="65" spans="1:98" s="14" customFormat="1" ht="26.25" customHeight="1">
      <c r="A65" s="37"/>
      <c r="B65" s="208" t="str">
        <f>Parameters!Q64</f>
        <v>M69-M71</v>
      </c>
      <c r="C65" s="209"/>
      <c r="D65" s="443" t="str">
        <f>Parameters!S64</f>
        <v>Legal and accounting activities; activities of head offices; management consultancy activities; architectural and engineering activities; technical testing and analysis</v>
      </c>
      <c r="E65" s="444"/>
      <c r="F65" s="407"/>
      <c r="G65" s="410"/>
      <c r="H65" s="408"/>
      <c r="I65" s="410"/>
      <c r="J65" s="408"/>
      <c r="K65" s="410"/>
      <c r="L65" s="408"/>
      <c r="M65" s="410"/>
      <c r="N65" s="408"/>
      <c r="O65" s="410"/>
      <c r="P65" s="408"/>
      <c r="Q65" s="410"/>
      <c r="R65" s="408"/>
      <c r="S65" s="410"/>
      <c r="T65" s="408"/>
      <c r="U65" s="410"/>
      <c r="V65" s="408"/>
      <c r="W65" s="410"/>
      <c r="X65" s="408"/>
      <c r="Y65" s="410"/>
      <c r="Z65" s="408"/>
      <c r="AA65" s="410"/>
      <c r="AB65" s="408"/>
      <c r="AC65" s="410"/>
      <c r="AD65" s="408"/>
      <c r="AE65" s="410"/>
      <c r="AF65" s="408"/>
      <c r="AG65" s="410"/>
      <c r="AH65" s="408"/>
      <c r="AI65" s="410"/>
      <c r="AJ65" s="408"/>
      <c r="AK65" s="410"/>
      <c r="AL65" s="408"/>
      <c r="AM65" s="410"/>
      <c r="AN65" s="408"/>
      <c r="AO65" s="410"/>
      <c r="AP65" s="408"/>
      <c r="AQ65" s="410"/>
      <c r="AR65" s="408"/>
      <c r="AS65" s="410"/>
      <c r="AT65" s="408"/>
      <c r="AU65" s="410"/>
      <c r="AV65" s="408"/>
      <c r="AW65" s="410"/>
      <c r="AX65" s="408"/>
      <c r="AY65" s="410"/>
      <c r="AZ65" s="408"/>
      <c r="BA65" s="410"/>
      <c r="BB65" s="408"/>
      <c r="BC65" s="410"/>
      <c r="BD65" s="408"/>
      <c r="BE65" s="410"/>
      <c r="BF65" s="408"/>
      <c r="BG65" s="410"/>
      <c r="BH65" s="408"/>
      <c r="BI65" s="410"/>
      <c r="BJ65" s="409"/>
      <c r="BK65" s="410"/>
      <c r="BL65" s="409"/>
      <c r="BM65" s="410"/>
      <c r="BN65" s="408"/>
      <c r="BO65" s="411"/>
      <c r="CJ65" s="302"/>
      <c r="CK65" s="302"/>
      <c r="CL65" s="302"/>
      <c r="CM65" s="303"/>
      <c r="CN65" s="302"/>
      <c r="CO65" s="302"/>
      <c r="CP65" s="302"/>
      <c r="CQ65" s="302"/>
      <c r="CR65" s="302"/>
      <c r="CS65" s="302"/>
      <c r="CT65" s="302"/>
    </row>
    <row r="66" spans="1:98" s="13" customFormat="1">
      <c r="A66" s="35"/>
      <c r="B66" s="203" t="str">
        <f>Parameters!Q65</f>
        <v>M69_M70</v>
      </c>
      <c r="C66" s="204"/>
      <c r="D66" s="445" t="str">
        <f>Parameters!S65</f>
        <v>Legal and accounting activities; activities of head offices; management consultancy activities</v>
      </c>
      <c r="E66" s="446"/>
      <c r="F66" s="372">
        <v>2.2500944475799782</v>
      </c>
      <c r="G66" s="373"/>
      <c r="H66" s="374">
        <v>2.7071553615994444</v>
      </c>
      <c r="I66" s="373"/>
      <c r="J66" s="374">
        <v>3.2459053974353114</v>
      </c>
      <c r="K66" s="373"/>
      <c r="L66" s="374">
        <v>3.6384762464203586</v>
      </c>
      <c r="M66" s="373"/>
      <c r="N66" s="374">
        <v>3.379073842186445</v>
      </c>
      <c r="O66" s="373"/>
      <c r="P66" s="374">
        <v>2.3840420135543088</v>
      </c>
      <c r="Q66" s="373"/>
      <c r="R66" s="374">
        <v>2.4243614805082419</v>
      </c>
      <c r="S66" s="373"/>
      <c r="T66" s="374">
        <v>2.8834462181788507</v>
      </c>
      <c r="U66" s="373"/>
      <c r="V66" s="374">
        <v>2.9399934742177143</v>
      </c>
      <c r="W66" s="373"/>
      <c r="X66" s="374">
        <v>3.0105478332522568</v>
      </c>
      <c r="Y66" s="373"/>
      <c r="Z66" s="374">
        <v>4.1755562675772593</v>
      </c>
      <c r="AA66" s="373"/>
      <c r="AB66" s="374">
        <v>3.9697716969929107</v>
      </c>
      <c r="AC66" s="373"/>
      <c r="AD66" s="374">
        <v>5.4379378606048201</v>
      </c>
      <c r="AE66" s="373"/>
      <c r="AF66" s="374">
        <v>5.2819587807687238</v>
      </c>
      <c r="AG66" s="373"/>
      <c r="AH66" s="374">
        <v>6.8216653400890426</v>
      </c>
      <c r="AI66" s="373"/>
      <c r="AJ66" s="374">
        <v>10.793404694639367</v>
      </c>
      <c r="AK66" s="373"/>
      <c r="AL66" s="374">
        <v>10.056294010693774</v>
      </c>
      <c r="AM66" s="373"/>
      <c r="AN66" s="374">
        <v>10.171268115172758</v>
      </c>
      <c r="AO66" s="373"/>
      <c r="AP66" s="374">
        <v>7.6040366694429764</v>
      </c>
      <c r="AQ66" s="373"/>
      <c r="AR66" s="374">
        <v>8.5083847738864371</v>
      </c>
      <c r="AS66" s="373"/>
      <c r="AT66" s="374">
        <v>12.09989546241478</v>
      </c>
      <c r="AU66" s="373"/>
      <c r="AV66" s="374">
        <v>12.397281461527406</v>
      </c>
      <c r="AW66" s="373"/>
      <c r="AX66" s="374">
        <v>12.679962461566868</v>
      </c>
      <c r="AY66" s="373"/>
      <c r="AZ66" s="374">
        <v>12.353730342009428</v>
      </c>
      <c r="BA66" s="373"/>
      <c r="BB66" s="374">
        <v>13.357088764835678</v>
      </c>
      <c r="BC66" s="373"/>
      <c r="BD66" s="374">
        <v>11.492461492927921</v>
      </c>
      <c r="BE66" s="373"/>
      <c r="BF66" s="374">
        <v>11.860691902280143</v>
      </c>
      <c r="BG66" s="373"/>
      <c r="BH66" s="374">
        <v>11.831773497569323</v>
      </c>
      <c r="BI66" s="373"/>
      <c r="BJ66" s="375">
        <v>10.981494344842774</v>
      </c>
      <c r="BK66" s="373"/>
      <c r="BL66" s="375">
        <v>9.5661721281314787</v>
      </c>
      <c r="BM66" s="373"/>
      <c r="BN66" s="374" t="s">
        <v>696</v>
      </c>
      <c r="BO66" s="376"/>
      <c r="CJ66" s="302"/>
      <c r="CK66" s="302"/>
      <c r="CL66" s="302"/>
      <c r="CM66" s="303" t="s">
        <v>952</v>
      </c>
      <c r="CN66" s="302" t="s">
        <v>942</v>
      </c>
      <c r="CO66" s="302"/>
      <c r="CP66" s="302"/>
      <c r="CQ66" s="302"/>
      <c r="CR66" s="302"/>
      <c r="CS66" s="302"/>
      <c r="CT66" s="302"/>
    </row>
    <row r="67" spans="1:98" s="13" customFormat="1" ht="12.75" customHeight="1">
      <c r="A67" s="35"/>
      <c r="B67" s="203" t="str">
        <f>Parameters!Q66</f>
        <v>M71</v>
      </c>
      <c r="C67" s="204"/>
      <c r="D67" s="445" t="str">
        <f>Parameters!S66</f>
        <v>Architectural and engineering activities; technical testing and analysis</v>
      </c>
      <c r="E67" s="446"/>
      <c r="F67" s="372">
        <v>1.5368701144809809</v>
      </c>
      <c r="G67" s="373"/>
      <c r="H67" s="374">
        <v>2.6800902350583544</v>
      </c>
      <c r="I67" s="373"/>
      <c r="J67" s="374">
        <v>3.2327659702521707</v>
      </c>
      <c r="K67" s="373"/>
      <c r="L67" s="374">
        <v>3.5157886363005373</v>
      </c>
      <c r="M67" s="373"/>
      <c r="N67" s="374">
        <v>5.2536216956045498</v>
      </c>
      <c r="O67" s="373"/>
      <c r="P67" s="374">
        <v>2.91811705708123</v>
      </c>
      <c r="Q67" s="373"/>
      <c r="R67" s="374">
        <v>2.8233858703169425</v>
      </c>
      <c r="S67" s="373"/>
      <c r="T67" s="374">
        <v>3.5662968468313947</v>
      </c>
      <c r="U67" s="373"/>
      <c r="V67" s="374">
        <v>3.1617037184960202</v>
      </c>
      <c r="W67" s="373"/>
      <c r="X67" s="374">
        <v>2.8989106030593441</v>
      </c>
      <c r="Y67" s="373"/>
      <c r="Z67" s="374">
        <v>3.8444754056005381</v>
      </c>
      <c r="AA67" s="373"/>
      <c r="AB67" s="374">
        <v>3.9462384079407111</v>
      </c>
      <c r="AC67" s="373"/>
      <c r="AD67" s="374">
        <v>4.7662715199510375</v>
      </c>
      <c r="AE67" s="373"/>
      <c r="AF67" s="374">
        <v>4.7808227586273873</v>
      </c>
      <c r="AG67" s="373"/>
      <c r="AH67" s="374">
        <v>3.2340520688063941</v>
      </c>
      <c r="AI67" s="373"/>
      <c r="AJ67" s="374">
        <v>6.0500001827498586</v>
      </c>
      <c r="AK67" s="373"/>
      <c r="AL67" s="374">
        <v>5.2770033598037767</v>
      </c>
      <c r="AM67" s="373"/>
      <c r="AN67" s="374">
        <v>5.4754029881924682</v>
      </c>
      <c r="AO67" s="373"/>
      <c r="AP67" s="374">
        <v>4.3427604982403221</v>
      </c>
      <c r="AQ67" s="373"/>
      <c r="AR67" s="374">
        <v>4.376895064890423</v>
      </c>
      <c r="AS67" s="373"/>
      <c r="AT67" s="374">
        <v>5.8994252178032678</v>
      </c>
      <c r="AU67" s="373"/>
      <c r="AV67" s="374">
        <v>5.5291030932396552</v>
      </c>
      <c r="AW67" s="373"/>
      <c r="AX67" s="374">
        <v>5.6341367281827939</v>
      </c>
      <c r="AY67" s="373"/>
      <c r="AZ67" s="374">
        <v>5.4290235414412171</v>
      </c>
      <c r="BA67" s="373"/>
      <c r="BB67" s="374">
        <v>5.6517230682811395</v>
      </c>
      <c r="BC67" s="373"/>
      <c r="BD67" s="374">
        <v>5.5372175853971441</v>
      </c>
      <c r="BE67" s="373"/>
      <c r="BF67" s="374">
        <v>5.0949772551650021</v>
      </c>
      <c r="BG67" s="373"/>
      <c r="BH67" s="374">
        <v>5.0319394442574676</v>
      </c>
      <c r="BI67" s="373"/>
      <c r="BJ67" s="375">
        <v>4.9299096747140947</v>
      </c>
      <c r="BK67" s="373"/>
      <c r="BL67" s="375">
        <v>4.2206707097528176</v>
      </c>
      <c r="BM67" s="373"/>
      <c r="BN67" s="374" t="s">
        <v>696</v>
      </c>
      <c r="BO67" s="376"/>
      <c r="CJ67" s="302"/>
      <c r="CK67" s="302"/>
      <c r="CL67" s="302"/>
      <c r="CM67" s="303" t="s">
        <v>294</v>
      </c>
      <c r="CN67" s="302" t="s">
        <v>942</v>
      </c>
      <c r="CO67" s="302"/>
      <c r="CP67" s="302"/>
      <c r="CQ67" s="302"/>
      <c r="CR67" s="302"/>
      <c r="CS67" s="302"/>
      <c r="CT67" s="302"/>
    </row>
    <row r="68" spans="1:98" s="13" customFormat="1" ht="12.75" customHeight="1">
      <c r="A68" s="37"/>
      <c r="B68" s="208" t="str">
        <f>Parameters!Q67</f>
        <v>M72</v>
      </c>
      <c r="C68" s="209"/>
      <c r="D68" s="443" t="str">
        <f>Parameters!S67</f>
        <v>Scientific research and development</v>
      </c>
      <c r="E68" s="447"/>
      <c r="F68" s="377">
        <v>2.9285447377835445</v>
      </c>
      <c r="G68" s="373"/>
      <c r="H68" s="378">
        <v>2.4358613886981209</v>
      </c>
      <c r="I68" s="373"/>
      <c r="J68" s="378">
        <v>1.8378523656419272</v>
      </c>
      <c r="K68" s="373"/>
      <c r="L68" s="378">
        <v>1.6078497437716481</v>
      </c>
      <c r="M68" s="373"/>
      <c r="N68" s="378">
        <v>1.2153698296380597</v>
      </c>
      <c r="O68" s="373"/>
      <c r="P68" s="378">
        <v>1.0067403951027238</v>
      </c>
      <c r="Q68" s="373"/>
      <c r="R68" s="378">
        <v>1.004768785031303</v>
      </c>
      <c r="S68" s="373"/>
      <c r="T68" s="378">
        <v>0.98606018530739703</v>
      </c>
      <c r="U68" s="373"/>
      <c r="V68" s="378">
        <v>0.72987493275197357</v>
      </c>
      <c r="W68" s="373"/>
      <c r="X68" s="378">
        <v>1.1204941133403103</v>
      </c>
      <c r="Y68" s="373"/>
      <c r="Z68" s="378">
        <v>1.2555952382808575</v>
      </c>
      <c r="AA68" s="373"/>
      <c r="AB68" s="378">
        <v>0.90398297165022778</v>
      </c>
      <c r="AC68" s="373"/>
      <c r="AD68" s="378">
        <v>0.86026098102989501</v>
      </c>
      <c r="AE68" s="373"/>
      <c r="AF68" s="378">
        <v>0.72338327039559613</v>
      </c>
      <c r="AG68" s="373"/>
      <c r="AH68" s="378">
        <v>0.68646372792588406</v>
      </c>
      <c r="AI68" s="373"/>
      <c r="AJ68" s="378">
        <v>1.1267243214115985</v>
      </c>
      <c r="AK68" s="373"/>
      <c r="AL68" s="378">
        <v>1.0430887606018682</v>
      </c>
      <c r="AM68" s="373"/>
      <c r="AN68" s="378">
        <v>1.0510007836394544</v>
      </c>
      <c r="AO68" s="373"/>
      <c r="AP68" s="378">
        <v>0.19873812750327663</v>
      </c>
      <c r="AQ68" s="373"/>
      <c r="AR68" s="378">
        <v>0.21262775890725977</v>
      </c>
      <c r="AS68" s="373"/>
      <c r="AT68" s="378">
        <v>0.26696409622710671</v>
      </c>
      <c r="AU68" s="373"/>
      <c r="AV68" s="378">
        <v>0.25333457370912177</v>
      </c>
      <c r="AW68" s="373"/>
      <c r="AX68" s="378">
        <v>0.25171195598935026</v>
      </c>
      <c r="AY68" s="373"/>
      <c r="AZ68" s="378">
        <v>0.25538853754297375</v>
      </c>
      <c r="BA68" s="373"/>
      <c r="BB68" s="378">
        <v>0.31133593314278013</v>
      </c>
      <c r="BC68" s="373"/>
      <c r="BD68" s="378">
        <v>0.32536349240629159</v>
      </c>
      <c r="BE68" s="373"/>
      <c r="BF68" s="378">
        <v>0.30303371111057675</v>
      </c>
      <c r="BG68" s="373"/>
      <c r="BH68" s="378">
        <v>0.31272185220173021</v>
      </c>
      <c r="BI68" s="373"/>
      <c r="BJ68" s="379">
        <v>0.3884557188232034</v>
      </c>
      <c r="BK68" s="373"/>
      <c r="BL68" s="379">
        <v>0.24881021779938711</v>
      </c>
      <c r="BM68" s="373"/>
      <c r="BN68" s="378" t="s">
        <v>696</v>
      </c>
      <c r="BO68" s="376"/>
      <c r="CJ68" s="302"/>
      <c r="CK68" s="302"/>
      <c r="CL68" s="302"/>
      <c r="CM68" s="303" t="s">
        <v>295</v>
      </c>
      <c r="CN68" s="302" t="s">
        <v>942</v>
      </c>
      <c r="CO68" s="302"/>
      <c r="CP68" s="302"/>
      <c r="CQ68" s="302"/>
      <c r="CR68" s="302"/>
      <c r="CS68" s="302"/>
      <c r="CT68" s="302"/>
    </row>
    <row r="69" spans="1:98" s="13" customFormat="1" ht="24" customHeight="1">
      <c r="A69" s="37"/>
      <c r="B69" s="208" t="str">
        <f>Parameters!Q68</f>
        <v>M73-M75</v>
      </c>
      <c r="C69" s="209"/>
      <c r="D69" s="443" t="str">
        <f>Parameters!S68</f>
        <v>Advertising and market research; other professional, scientific and technical activities; veterinary activities</v>
      </c>
      <c r="E69" s="444"/>
      <c r="F69" s="407"/>
      <c r="G69" s="410"/>
      <c r="H69" s="408"/>
      <c r="I69" s="410"/>
      <c r="J69" s="408"/>
      <c r="K69" s="410"/>
      <c r="L69" s="408"/>
      <c r="M69" s="410"/>
      <c r="N69" s="408"/>
      <c r="O69" s="410"/>
      <c r="P69" s="408"/>
      <c r="Q69" s="410"/>
      <c r="R69" s="408"/>
      <c r="S69" s="410"/>
      <c r="T69" s="408"/>
      <c r="U69" s="410"/>
      <c r="V69" s="408"/>
      <c r="W69" s="410"/>
      <c r="X69" s="408"/>
      <c r="Y69" s="410"/>
      <c r="Z69" s="408"/>
      <c r="AA69" s="410"/>
      <c r="AB69" s="408"/>
      <c r="AC69" s="410"/>
      <c r="AD69" s="408"/>
      <c r="AE69" s="410"/>
      <c r="AF69" s="408"/>
      <c r="AG69" s="410"/>
      <c r="AH69" s="408"/>
      <c r="AI69" s="410"/>
      <c r="AJ69" s="408"/>
      <c r="AK69" s="410"/>
      <c r="AL69" s="408"/>
      <c r="AM69" s="410"/>
      <c r="AN69" s="408"/>
      <c r="AO69" s="410"/>
      <c r="AP69" s="408"/>
      <c r="AQ69" s="410"/>
      <c r="AR69" s="408"/>
      <c r="AS69" s="410"/>
      <c r="AT69" s="408"/>
      <c r="AU69" s="410"/>
      <c r="AV69" s="408"/>
      <c r="AW69" s="410"/>
      <c r="AX69" s="408"/>
      <c r="AY69" s="410"/>
      <c r="AZ69" s="408"/>
      <c r="BA69" s="410"/>
      <c r="BB69" s="408"/>
      <c r="BC69" s="410"/>
      <c r="BD69" s="408"/>
      <c r="BE69" s="410"/>
      <c r="BF69" s="408"/>
      <c r="BG69" s="410"/>
      <c r="BH69" s="408"/>
      <c r="BI69" s="410"/>
      <c r="BJ69" s="409"/>
      <c r="BK69" s="410"/>
      <c r="BL69" s="409"/>
      <c r="BM69" s="410"/>
      <c r="BN69" s="408"/>
      <c r="BO69" s="411"/>
      <c r="CJ69" s="302"/>
      <c r="CK69" s="302"/>
      <c r="CL69" s="302"/>
      <c r="CM69" s="303"/>
      <c r="CN69" s="302"/>
      <c r="CO69" s="302"/>
      <c r="CP69" s="302"/>
      <c r="CQ69" s="302"/>
      <c r="CR69" s="302"/>
      <c r="CS69" s="302"/>
      <c r="CT69" s="302"/>
    </row>
    <row r="70" spans="1:98" s="13" customFormat="1" ht="12.75" customHeight="1">
      <c r="A70" s="35"/>
      <c r="B70" s="203" t="str">
        <f>Parameters!Q69</f>
        <v>M73</v>
      </c>
      <c r="C70" s="204"/>
      <c r="D70" s="445" t="str">
        <f>Parameters!S69</f>
        <v>Advertising and market research</v>
      </c>
      <c r="E70" s="446"/>
      <c r="F70" s="372">
        <v>0.89192647608781794</v>
      </c>
      <c r="G70" s="373"/>
      <c r="H70" s="374">
        <v>0.70533576476609028</v>
      </c>
      <c r="I70" s="373"/>
      <c r="J70" s="374">
        <v>0.67297878313652859</v>
      </c>
      <c r="K70" s="373"/>
      <c r="L70" s="374">
        <v>0.7990745937838174</v>
      </c>
      <c r="M70" s="373"/>
      <c r="N70" s="374">
        <v>1.5268451884080336</v>
      </c>
      <c r="O70" s="373"/>
      <c r="P70" s="374">
        <v>0.90689706889110533</v>
      </c>
      <c r="Q70" s="373"/>
      <c r="R70" s="374">
        <v>0.73744550885310411</v>
      </c>
      <c r="S70" s="373"/>
      <c r="T70" s="374">
        <v>0.85678207091817271</v>
      </c>
      <c r="U70" s="373"/>
      <c r="V70" s="374">
        <v>0.82953863925559601</v>
      </c>
      <c r="W70" s="373"/>
      <c r="X70" s="374">
        <v>0.64515056637225376</v>
      </c>
      <c r="Y70" s="373"/>
      <c r="Z70" s="374">
        <v>0.96395900585336614</v>
      </c>
      <c r="AA70" s="373"/>
      <c r="AB70" s="374">
        <v>1.0781713343669543</v>
      </c>
      <c r="AC70" s="373"/>
      <c r="AD70" s="374">
        <v>1.3013569027781391</v>
      </c>
      <c r="AE70" s="373"/>
      <c r="AF70" s="374">
        <v>1.4775445827652021</v>
      </c>
      <c r="AG70" s="373"/>
      <c r="AH70" s="374">
        <v>1.2250548202927729</v>
      </c>
      <c r="AI70" s="373"/>
      <c r="AJ70" s="374">
        <v>2.2526245758328027</v>
      </c>
      <c r="AK70" s="373"/>
      <c r="AL70" s="374">
        <v>2.0503964483886512</v>
      </c>
      <c r="AM70" s="373"/>
      <c r="AN70" s="374">
        <v>2.9131338880691451</v>
      </c>
      <c r="AO70" s="373"/>
      <c r="AP70" s="374">
        <v>2.6964715708576823</v>
      </c>
      <c r="AQ70" s="373"/>
      <c r="AR70" s="374">
        <v>2.741640031291074</v>
      </c>
      <c r="AS70" s="373"/>
      <c r="AT70" s="374">
        <v>3.7218950821111272</v>
      </c>
      <c r="AU70" s="373"/>
      <c r="AV70" s="374">
        <v>3.5751289073490802</v>
      </c>
      <c r="AW70" s="373"/>
      <c r="AX70" s="374">
        <v>3.7979850163000828</v>
      </c>
      <c r="AY70" s="373"/>
      <c r="AZ70" s="374">
        <v>3.9057743576614476</v>
      </c>
      <c r="BA70" s="373"/>
      <c r="BB70" s="374">
        <v>4.0946386435939699</v>
      </c>
      <c r="BC70" s="373"/>
      <c r="BD70" s="374">
        <v>3.7047372213204826</v>
      </c>
      <c r="BE70" s="373"/>
      <c r="BF70" s="374">
        <v>3.8529858530428305</v>
      </c>
      <c r="BG70" s="373"/>
      <c r="BH70" s="374">
        <v>3.9455560927216924</v>
      </c>
      <c r="BI70" s="373"/>
      <c r="BJ70" s="375">
        <v>3.8769924797611126</v>
      </c>
      <c r="BK70" s="373"/>
      <c r="BL70" s="375">
        <v>3.4885084406533458</v>
      </c>
      <c r="BM70" s="373"/>
      <c r="BN70" s="374" t="s">
        <v>696</v>
      </c>
      <c r="BO70" s="376"/>
      <c r="CJ70" s="302"/>
      <c r="CK70" s="302"/>
      <c r="CL70" s="302"/>
      <c r="CM70" s="303" t="s">
        <v>297</v>
      </c>
      <c r="CN70" s="302" t="s">
        <v>942</v>
      </c>
      <c r="CO70" s="302"/>
      <c r="CP70" s="302"/>
      <c r="CQ70" s="302"/>
      <c r="CR70" s="302"/>
      <c r="CS70" s="302"/>
      <c r="CT70" s="302"/>
    </row>
    <row r="71" spans="1:98" s="14" customFormat="1" ht="12.75" customHeight="1">
      <c r="A71" s="35"/>
      <c r="B71" s="203" t="str">
        <f>Parameters!Q70</f>
        <v>M74_M75</v>
      </c>
      <c r="C71" s="204"/>
      <c r="D71" s="445" t="str">
        <f>Parameters!S70</f>
        <v>Other professional, scientific and technical activities; veterinary activities</v>
      </c>
      <c r="E71" s="446"/>
      <c r="F71" s="372">
        <v>0.62941809760158096</v>
      </c>
      <c r="G71" s="373"/>
      <c r="H71" s="374">
        <v>1.0235473844681959</v>
      </c>
      <c r="I71" s="373"/>
      <c r="J71" s="374">
        <v>1.0450179954591805</v>
      </c>
      <c r="K71" s="373"/>
      <c r="L71" s="374">
        <v>1.2145933825514024</v>
      </c>
      <c r="M71" s="373"/>
      <c r="N71" s="374">
        <v>1.8666003639321604</v>
      </c>
      <c r="O71" s="373"/>
      <c r="P71" s="374">
        <v>1.0651532099637604</v>
      </c>
      <c r="Q71" s="373"/>
      <c r="R71" s="374">
        <v>1.0837087257318974</v>
      </c>
      <c r="S71" s="373"/>
      <c r="T71" s="374">
        <v>1.2866361905147559</v>
      </c>
      <c r="U71" s="373"/>
      <c r="V71" s="374">
        <v>1.0557140007695605</v>
      </c>
      <c r="W71" s="373"/>
      <c r="X71" s="374">
        <v>1.1175914292479308</v>
      </c>
      <c r="Y71" s="373"/>
      <c r="Z71" s="374">
        <v>1.4869708023093469</v>
      </c>
      <c r="AA71" s="373"/>
      <c r="AB71" s="374">
        <v>1.5085468638416666</v>
      </c>
      <c r="AC71" s="373"/>
      <c r="AD71" s="374">
        <v>1.7177738687285955</v>
      </c>
      <c r="AE71" s="373"/>
      <c r="AF71" s="374">
        <v>1.7471006600537071</v>
      </c>
      <c r="AG71" s="373"/>
      <c r="AH71" s="374">
        <v>1.417270336975277</v>
      </c>
      <c r="AI71" s="373"/>
      <c r="AJ71" s="374">
        <v>2.1875232835916671</v>
      </c>
      <c r="AK71" s="373"/>
      <c r="AL71" s="374">
        <v>1.7317233664876941</v>
      </c>
      <c r="AM71" s="373"/>
      <c r="AN71" s="374">
        <v>2.1484925374036421</v>
      </c>
      <c r="AO71" s="373"/>
      <c r="AP71" s="374">
        <v>1.845009559991925</v>
      </c>
      <c r="AQ71" s="373"/>
      <c r="AR71" s="374">
        <v>1.9405626867897616</v>
      </c>
      <c r="AS71" s="373"/>
      <c r="AT71" s="374">
        <v>2.6900728432866088</v>
      </c>
      <c r="AU71" s="373"/>
      <c r="AV71" s="374">
        <v>2.6471390523437894</v>
      </c>
      <c r="AW71" s="373"/>
      <c r="AX71" s="374">
        <v>2.7267800281111532</v>
      </c>
      <c r="AY71" s="373"/>
      <c r="AZ71" s="374">
        <v>2.7417649264607062</v>
      </c>
      <c r="BA71" s="373"/>
      <c r="BB71" s="374">
        <v>2.8743276626601477</v>
      </c>
      <c r="BC71" s="373"/>
      <c r="BD71" s="374">
        <v>2.5710270939346662</v>
      </c>
      <c r="BE71" s="373"/>
      <c r="BF71" s="374">
        <v>2.6727179449132539</v>
      </c>
      <c r="BG71" s="373"/>
      <c r="BH71" s="374">
        <v>2.6580050682384995</v>
      </c>
      <c r="BI71" s="373"/>
      <c r="BJ71" s="375">
        <v>2.3532123654942958</v>
      </c>
      <c r="BK71" s="373"/>
      <c r="BL71" s="375">
        <v>2.3921406909177043</v>
      </c>
      <c r="BM71" s="373"/>
      <c r="BN71" s="374" t="s">
        <v>696</v>
      </c>
      <c r="BO71" s="376"/>
      <c r="CJ71" s="302"/>
      <c r="CK71" s="302"/>
      <c r="CL71" s="302"/>
      <c r="CM71" s="303" t="s">
        <v>953</v>
      </c>
      <c r="CN71" s="302" t="s">
        <v>942</v>
      </c>
      <c r="CO71" s="302"/>
      <c r="CP71" s="302"/>
      <c r="CQ71" s="302"/>
      <c r="CR71" s="302"/>
      <c r="CS71" s="302"/>
      <c r="CT71" s="302"/>
    </row>
    <row r="72" spans="1:98" s="14" customFormat="1" ht="12.75" customHeight="1">
      <c r="A72" s="36"/>
      <c r="B72" s="206" t="str">
        <f>Parameters!Q71</f>
        <v>N</v>
      </c>
      <c r="C72" s="207"/>
      <c r="D72" s="450" t="str">
        <f>Parameters!S71</f>
        <v>Administrative and support service activities</v>
      </c>
      <c r="E72" s="452"/>
      <c r="F72" s="369">
        <v>5.1990443454460067</v>
      </c>
      <c r="G72" s="373"/>
      <c r="H72" s="370">
        <v>4.672480452041496</v>
      </c>
      <c r="I72" s="373"/>
      <c r="J72" s="370">
        <v>5.9693517707016319</v>
      </c>
      <c r="K72" s="373"/>
      <c r="L72" s="370">
        <v>7.0557785739833356</v>
      </c>
      <c r="M72" s="373"/>
      <c r="N72" s="370">
        <v>4.9785130550617387</v>
      </c>
      <c r="O72" s="373"/>
      <c r="P72" s="370">
        <v>5.487416641265507</v>
      </c>
      <c r="Q72" s="373"/>
      <c r="R72" s="370">
        <v>5.3725125414425019</v>
      </c>
      <c r="S72" s="373"/>
      <c r="T72" s="370">
        <v>5.8659866627824622</v>
      </c>
      <c r="U72" s="373"/>
      <c r="V72" s="370">
        <v>5.395569196916334</v>
      </c>
      <c r="W72" s="373"/>
      <c r="X72" s="370">
        <v>5.3925882255744622</v>
      </c>
      <c r="Y72" s="373"/>
      <c r="Z72" s="370">
        <v>6.954259490529429</v>
      </c>
      <c r="AA72" s="373"/>
      <c r="AB72" s="370">
        <v>6.5321104232861256</v>
      </c>
      <c r="AC72" s="373"/>
      <c r="AD72" s="370">
        <v>7.2683656363740461</v>
      </c>
      <c r="AE72" s="373"/>
      <c r="AF72" s="370">
        <v>7.6893429724288502</v>
      </c>
      <c r="AG72" s="373"/>
      <c r="AH72" s="370">
        <v>7.5939681230292635</v>
      </c>
      <c r="AI72" s="373"/>
      <c r="AJ72" s="370">
        <v>11.786379076296154</v>
      </c>
      <c r="AK72" s="373"/>
      <c r="AL72" s="370">
        <v>9.7554720474402377</v>
      </c>
      <c r="AM72" s="373"/>
      <c r="AN72" s="370">
        <v>12.739658453446978</v>
      </c>
      <c r="AO72" s="373"/>
      <c r="AP72" s="370">
        <v>14.013398593268704</v>
      </c>
      <c r="AQ72" s="373"/>
      <c r="AR72" s="370">
        <v>15.690159870110875</v>
      </c>
      <c r="AS72" s="373"/>
      <c r="AT72" s="370">
        <v>22.613637713376193</v>
      </c>
      <c r="AU72" s="373"/>
      <c r="AV72" s="370">
        <v>24.67915367099835</v>
      </c>
      <c r="AW72" s="373"/>
      <c r="AX72" s="370">
        <v>27.162210487889851</v>
      </c>
      <c r="AY72" s="373"/>
      <c r="AZ72" s="370">
        <v>29.658772643806827</v>
      </c>
      <c r="BA72" s="373"/>
      <c r="BB72" s="370">
        <v>35.534157780917035</v>
      </c>
      <c r="BC72" s="373"/>
      <c r="BD72" s="370">
        <v>31.441712750013036</v>
      </c>
      <c r="BE72" s="373"/>
      <c r="BF72" s="370">
        <v>30.559688284081076</v>
      </c>
      <c r="BG72" s="373"/>
      <c r="BH72" s="370">
        <v>31.718347469185616</v>
      </c>
      <c r="BI72" s="373"/>
      <c r="BJ72" s="371">
        <v>32.023669745480689</v>
      </c>
      <c r="BK72" s="373"/>
      <c r="BL72" s="371">
        <v>29.899469630844443</v>
      </c>
      <c r="BM72" s="373"/>
      <c r="BN72" s="370" t="s">
        <v>696</v>
      </c>
      <c r="BO72" s="376"/>
      <c r="CJ72" s="302"/>
      <c r="CK72" s="302"/>
      <c r="CL72" s="302"/>
      <c r="CM72" s="303" t="s">
        <v>96</v>
      </c>
      <c r="CN72" s="302" t="s">
        <v>942</v>
      </c>
      <c r="CO72" s="302"/>
      <c r="CP72" s="302"/>
      <c r="CQ72" s="302"/>
      <c r="CR72" s="302"/>
      <c r="CS72" s="302"/>
      <c r="CT72" s="302"/>
    </row>
    <row r="73" spans="1:98" s="14" customFormat="1" ht="12.75" customHeight="1">
      <c r="A73" s="35"/>
      <c r="B73" s="203" t="str">
        <f>Parameters!Q72</f>
        <v>N77</v>
      </c>
      <c r="C73" s="204"/>
      <c r="D73" s="445" t="str">
        <f>Parameters!S72</f>
        <v>Rental and leasing activities</v>
      </c>
      <c r="E73" s="446"/>
      <c r="F73" s="372">
        <v>1.2864642413574134</v>
      </c>
      <c r="G73" s="373"/>
      <c r="H73" s="374">
        <v>0.67116620980210406</v>
      </c>
      <c r="I73" s="373"/>
      <c r="J73" s="374">
        <v>0.94654250686681507</v>
      </c>
      <c r="K73" s="373"/>
      <c r="L73" s="374">
        <v>0.8429250051081788</v>
      </c>
      <c r="M73" s="373"/>
      <c r="N73" s="374">
        <v>0.82879997590235965</v>
      </c>
      <c r="O73" s="373"/>
      <c r="P73" s="374">
        <v>0.65750376957236967</v>
      </c>
      <c r="Q73" s="373"/>
      <c r="R73" s="374">
        <v>0.95515783908612506</v>
      </c>
      <c r="S73" s="373"/>
      <c r="T73" s="374">
        <v>0.85472101677137069</v>
      </c>
      <c r="U73" s="373"/>
      <c r="V73" s="374">
        <v>1.0298887550329923</v>
      </c>
      <c r="W73" s="373"/>
      <c r="X73" s="374">
        <v>0.8926502208117566</v>
      </c>
      <c r="Y73" s="373"/>
      <c r="Z73" s="374">
        <v>1.1431069326158128</v>
      </c>
      <c r="AA73" s="373"/>
      <c r="AB73" s="374">
        <v>1.0301066125020886</v>
      </c>
      <c r="AC73" s="373"/>
      <c r="AD73" s="374">
        <v>1.0624517292403381</v>
      </c>
      <c r="AE73" s="373"/>
      <c r="AF73" s="374">
        <v>1.3057788534442312</v>
      </c>
      <c r="AG73" s="373"/>
      <c r="AH73" s="374">
        <v>1.652980409047045</v>
      </c>
      <c r="AI73" s="373"/>
      <c r="AJ73" s="374">
        <v>2.4917745826385831</v>
      </c>
      <c r="AK73" s="373"/>
      <c r="AL73" s="374">
        <v>1.5591911627383495</v>
      </c>
      <c r="AM73" s="373"/>
      <c r="AN73" s="374">
        <v>2.2640173059472914</v>
      </c>
      <c r="AO73" s="373"/>
      <c r="AP73" s="374">
        <v>3.6040127278017251</v>
      </c>
      <c r="AQ73" s="373"/>
      <c r="AR73" s="374">
        <v>4.6488991499553505</v>
      </c>
      <c r="AS73" s="373"/>
      <c r="AT73" s="374">
        <v>6.9738286191004226</v>
      </c>
      <c r="AU73" s="373"/>
      <c r="AV73" s="374">
        <v>9.0901231953917758</v>
      </c>
      <c r="AW73" s="373"/>
      <c r="AX73" s="374">
        <v>11.054161037752921</v>
      </c>
      <c r="AY73" s="373"/>
      <c r="AZ73" s="374">
        <v>13.316542389192328</v>
      </c>
      <c r="BA73" s="373"/>
      <c r="BB73" s="374">
        <v>18.726412069516286</v>
      </c>
      <c r="BC73" s="373"/>
      <c r="BD73" s="374">
        <v>16.854185010357469</v>
      </c>
      <c r="BE73" s="373"/>
      <c r="BF73" s="374">
        <v>14.756869169096744</v>
      </c>
      <c r="BG73" s="373"/>
      <c r="BH73" s="374">
        <v>15.226320902256143</v>
      </c>
      <c r="BI73" s="373"/>
      <c r="BJ73" s="375">
        <v>15.440534885253806</v>
      </c>
      <c r="BK73" s="373"/>
      <c r="BL73" s="375">
        <v>14.806893082445191</v>
      </c>
      <c r="BM73" s="373"/>
      <c r="BN73" s="374" t="s">
        <v>696</v>
      </c>
      <c r="BO73" s="376"/>
      <c r="CJ73" s="302"/>
      <c r="CK73" s="302"/>
      <c r="CL73" s="302"/>
      <c r="CM73" s="303" t="s">
        <v>302</v>
      </c>
      <c r="CN73" s="302" t="s">
        <v>942</v>
      </c>
      <c r="CO73" s="302"/>
      <c r="CP73" s="302"/>
      <c r="CQ73" s="302"/>
      <c r="CR73" s="302"/>
      <c r="CS73" s="302"/>
      <c r="CT73" s="302"/>
    </row>
    <row r="74" spans="1:98" s="14" customFormat="1" ht="12.75" customHeight="1">
      <c r="A74" s="35"/>
      <c r="B74" s="203" t="str">
        <f>Parameters!Q73</f>
        <v>N78</v>
      </c>
      <c r="C74" s="204"/>
      <c r="D74" s="445" t="str">
        <f>Parameters!S73</f>
        <v>Employment activities</v>
      </c>
      <c r="E74" s="446"/>
      <c r="F74" s="372">
        <v>0.28313679909203276</v>
      </c>
      <c r="G74" s="373"/>
      <c r="H74" s="374">
        <v>0.20646153128773084</v>
      </c>
      <c r="I74" s="373"/>
      <c r="J74" s="374">
        <v>0.15478192176704539</v>
      </c>
      <c r="K74" s="373"/>
      <c r="L74" s="374">
        <v>0.17539286490636544</v>
      </c>
      <c r="M74" s="373"/>
      <c r="N74" s="374">
        <v>0.19208703679972713</v>
      </c>
      <c r="O74" s="373"/>
      <c r="P74" s="374">
        <v>0.19769787377870515</v>
      </c>
      <c r="Q74" s="373"/>
      <c r="R74" s="374">
        <v>0.13497611759098346</v>
      </c>
      <c r="S74" s="373"/>
      <c r="T74" s="374">
        <v>0.18650092166523524</v>
      </c>
      <c r="U74" s="373"/>
      <c r="V74" s="374">
        <v>0.18161139737848109</v>
      </c>
      <c r="W74" s="373"/>
      <c r="X74" s="374">
        <v>0.19720818202950624</v>
      </c>
      <c r="Y74" s="373"/>
      <c r="Z74" s="374">
        <v>0.33854734928951491</v>
      </c>
      <c r="AA74" s="373"/>
      <c r="AB74" s="374">
        <v>0.43755790646283294</v>
      </c>
      <c r="AC74" s="373"/>
      <c r="AD74" s="374">
        <v>0.70565269260622865</v>
      </c>
      <c r="AE74" s="373"/>
      <c r="AF74" s="374">
        <v>0.94172265595802063</v>
      </c>
      <c r="AG74" s="373"/>
      <c r="AH74" s="374">
        <v>0.62722471065897367</v>
      </c>
      <c r="AI74" s="373"/>
      <c r="AJ74" s="374">
        <v>1.3880091650428166</v>
      </c>
      <c r="AK74" s="373"/>
      <c r="AL74" s="374">
        <v>1.5102881801605812</v>
      </c>
      <c r="AM74" s="373"/>
      <c r="AN74" s="374">
        <v>1.8700152543842128</v>
      </c>
      <c r="AO74" s="373"/>
      <c r="AP74" s="374">
        <v>0.36749059621014252</v>
      </c>
      <c r="AQ74" s="373"/>
      <c r="AR74" s="374">
        <v>0.38779168202425401</v>
      </c>
      <c r="AS74" s="373"/>
      <c r="AT74" s="374">
        <v>0.54378883718933291</v>
      </c>
      <c r="AU74" s="373"/>
      <c r="AV74" s="374">
        <v>0.55278166608915191</v>
      </c>
      <c r="AW74" s="373"/>
      <c r="AX74" s="374">
        <v>0.58469793517621582</v>
      </c>
      <c r="AY74" s="373"/>
      <c r="AZ74" s="374">
        <v>0.58544581627335646</v>
      </c>
      <c r="BA74" s="373"/>
      <c r="BB74" s="374">
        <v>0.62982551503580286</v>
      </c>
      <c r="BC74" s="373"/>
      <c r="BD74" s="374">
        <v>0.55248271587400788</v>
      </c>
      <c r="BE74" s="373"/>
      <c r="BF74" s="374">
        <v>0.49572472153324959</v>
      </c>
      <c r="BG74" s="373"/>
      <c r="BH74" s="374">
        <v>0.54344959369248291</v>
      </c>
      <c r="BI74" s="373"/>
      <c r="BJ74" s="375">
        <v>0.48353290018164424</v>
      </c>
      <c r="BK74" s="373"/>
      <c r="BL74" s="375">
        <v>0.40724894795704725</v>
      </c>
      <c r="BM74" s="373"/>
      <c r="BN74" s="374" t="s">
        <v>696</v>
      </c>
      <c r="BO74" s="376"/>
      <c r="CJ74" s="302"/>
      <c r="CK74" s="302"/>
      <c r="CL74" s="302"/>
      <c r="CM74" s="303" t="s">
        <v>303</v>
      </c>
      <c r="CN74" s="302" t="s">
        <v>942</v>
      </c>
      <c r="CO74" s="302"/>
      <c r="CP74" s="302"/>
      <c r="CQ74" s="302"/>
      <c r="CR74" s="302"/>
      <c r="CS74" s="302"/>
      <c r="CT74" s="302"/>
    </row>
    <row r="75" spans="1:98" s="14" customFormat="1" ht="12.75" customHeight="1">
      <c r="A75" s="35"/>
      <c r="B75" s="203" t="str">
        <f>Parameters!Q74</f>
        <v>N79</v>
      </c>
      <c r="C75" s="204"/>
      <c r="D75" s="445" t="str">
        <f>Parameters!S74</f>
        <v>Travel agency, tour operator reservation service and related activities</v>
      </c>
      <c r="E75" s="446"/>
      <c r="F75" s="372">
        <v>1.8952524617104383</v>
      </c>
      <c r="G75" s="373"/>
      <c r="H75" s="374">
        <v>1.3334389478458397</v>
      </c>
      <c r="I75" s="373"/>
      <c r="J75" s="374">
        <v>1.7483672226177884</v>
      </c>
      <c r="K75" s="373"/>
      <c r="L75" s="374">
        <v>1.7101745681230798</v>
      </c>
      <c r="M75" s="373"/>
      <c r="N75" s="374">
        <v>1.2782898184457727</v>
      </c>
      <c r="O75" s="373"/>
      <c r="P75" s="374">
        <v>0.67989746465714296</v>
      </c>
      <c r="Q75" s="373"/>
      <c r="R75" s="374">
        <v>0.79934396203394675</v>
      </c>
      <c r="S75" s="373"/>
      <c r="T75" s="374">
        <v>0.76641225276195435</v>
      </c>
      <c r="U75" s="373"/>
      <c r="V75" s="374">
        <v>0.78786647573195079</v>
      </c>
      <c r="W75" s="373"/>
      <c r="X75" s="374">
        <v>0.87906963125293636</v>
      </c>
      <c r="Y75" s="373"/>
      <c r="Z75" s="374">
        <v>0.96994854060247537</v>
      </c>
      <c r="AA75" s="373"/>
      <c r="AB75" s="374">
        <v>0.58220468112222956</v>
      </c>
      <c r="AC75" s="373"/>
      <c r="AD75" s="374">
        <v>0.67392833097022553</v>
      </c>
      <c r="AE75" s="373"/>
      <c r="AF75" s="374">
        <v>0.62496139895395908</v>
      </c>
      <c r="AG75" s="373"/>
      <c r="AH75" s="374">
        <v>0.53173765621487612</v>
      </c>
      <c r="AI75" s="373"/>
      <c r="AJ75" s="374">
        <v>0.79099162858339955</v>
      </c>
      <c r="AK75" s="373"/>
      <c r="AL75" s="374">
        <v>0.91550485339559262</v>
      </c>
      <c r="AM75" s="373"/>
      <c r="AN75" s="374">
        <v>1.0193590023691084</v>
      </c>
      <c r="AO75" s="373"/>
      <c r="AP75" s="374">
        <v>0.60749799351736045</v>
      </c>
      <c r="AQ75" s="373"/>
      <c r="AR75" s="374">
        <v>0.68170536064958687</v>
      </c>
      <c r="AS75" s="373"/>
      <c r="AT75" s="374">
        <v>1.0393587506397703</v>
      </c>
      <c r="AU75" s="373"/>
      <c r="AV75" s="374">
        <v>1.0575330624573513</v>
      </c>
      <c r="AW75" s="373"/>
      <c r="AX75" s="374">
        <v>1.0120163292686697</v>
      </c>
      <c r="AY75" s="373"/>
      <c r="AZ75" s="374">
        <v>0.97776427853028158</v>
      </c>
      <c r="BA75" s="373"/>
      <c r="BB75" s="374">
        <v>1.0192619333369257</v>
      </c>
      <c r="BC75" s="373"/>
      <c r="BD75" s="374">
        <v>0.66672201070570736</v>
      </c>
      <c r="BE75" s="373"/>
      <c r="BF75" s="374">
        <v>0.71187349504765485</v>
      </c>
      <c r="BG75" s="373"/>
      <c r="BH75" s="374">
        <v>0.59191358852294185</v>
      </c>
      <c r="BI75" s="373"/>
      <c r="BJ75" s="375">
        <v>0.54110105310031453</v>
      </c>
      <c r="BK75" s="373"/>
      <c r="BL75" s="375">
        <v>0.55407133398349351</v>
      </c>
      <c r="BM75" s="373"/>
      <c r="BN75" s="374" t="s">
        <v>696</v>
      </c>
      <c r="BO75" s="376"/>
      <c r="CJ75" s="302"/>
      <c r="CK75" s="302"/>
      <c r="CL75" s="302"/>
      <c r="CM75" s="303" t="s">
        <v>306</v>
      </c>
      <c r="CN75" s="302" t="s">
        <v>942</v>
      </c>
      <c r="CO75" s="302"/>
      <c r="CP75" s="302"/>
      <c r="CQ75" s="302"/>
      <c r="CR75" s="302"/>
      <c r="CS75" s="302"/>
      <c r="CT75" s="302"/>
    </row>
    <row r="76" spans="1:98" s="14" customFormat="1">
      <c r="A76" s="35"/>
      <c r="B76" s="203" t="str">
        <f>Parameters!Q75</f>
        <v>N80-N82</v>
      </c>
      <c r="C76" s="204"/>
      <c r="D76" s="445" t="str">
        <f>Parameters!S75</f>
        <v>Security and investigation, service and landscape, office administrative and support activities</v>
      </c>
      <c r="E76" s="453"/>
      <c r="F76" s="372">
        <v>1.7341908432861226</v>
      </c>
      <c r="G76" s="373"/>
      <c r="H76" s="374">
        <v>2.4614137631058215</v>
      </c>
      <c r="I76" s="373"/>
      <c r="J76" s="374">
        <v>3.1196601194499833</v>
      </c>
      <c r="K76" s="373"/>
      <c r="L76" s="374">
        <v>4.3272861358457115</v>
      </c>
      <c r="M76" s="373"/>
      <c r="N76" s="374">
        <v>2.6793362239138792</v>
      </c>
      <c r="O76" s="373"/>
      <c r="P76" s="374">
        <v>3.9523175332572893</v>
      </c>
      <c r="Q76" s="373"/>
      <c r="R76" s="374">
        <v>3.4830346227314464</v>
      </c>
      <c r="S76" s="373"/>
      <c r="T76" s="374">
        <v>4.0583524715839019</v>
      </c>
      <c r="U76" s="373"/>
      <c r="V76" s="374">
        <v>3.3962025687729103</v>
      </c>
      <c r="W76" s="373"/>
      <c r="X76" s="374">
        <v>3.4236601914802631</v>
      </c>
      <c r="Y76" s="373"/>
      <c r="Z76" s="374">
        <v>4.5026566680216256</v>
      </c>
      <c r="AA76" s="373"/>
      <c r="AB76" s="374">
        <v>4.482241223198975</v>
      </c>
      <c r="AC76" s="373"/>
      <c r="AD76" s="374">
        <v>4.8263328835572539</v>
      </c>
      <c r="AE76" s="373"/>
      <c r="AF76" s="374">
        <v>4.816880064072639</v>
      </c>
      <c r="AG76" s="373"/>
      <c r="AH76" s="374">
        <v>4.7820253471083687</v>
      </c>
      <c r="AI76" s="373"/>
      <c r="AJ76" s="374">
        <v>7.1156037000313539</v>
      </c>
      <c r="AK76" s="373"/>
      <c r="AL76" s="374">
        <v>5.7704878511457141</v>
      </c>
      <c r="AM76" s="373"/>
      <c r="AN76" s="374">
        <v>7.5862668907463666</v>
      </c>
      <c r="AO76" s="373"/>
      <c r="AP76" s="374">
        <v>9.4343972757394745</v>
      </c>
      <c r="AQ76" s="373"/>
      <c r="AR76" s="374">
        <v>9.9717636774816842</v>
      </c>
      <c r="AS76" s="373"/>
      <c r="AT76" s="374">
        <v>14.056661506446668</v>
      </c>
      <c r="AU76" s="373"/>
      <c r="AV76" s="374">
        <v>13.978715747060072</v>
      </c>
      <c r="AW76" s="373"/>
      <c r="AX76" s="374">
        <v>14.511335185692042</v>
      </c>
      <c r="AY76" s="373"/>
      <c r="AZ76" s="374">
        <v>14.779020159810859</v>
      </c>
      <c r="BA76" s="373"/>
      <c r="BB76" s="374">
        <v>15.158658263028022</v>
      </c>
      <c r="BC76" s="373"/>
      <c r="BD76" s="374">
        <v>13.368323013075852</v>
      </c>
      <c r="BE76" s="373"/>
      <c r="BF76" s="374">
        <v>14.595220898403428</v>
      </c>
      <c r="BG76" s="373"/>
      <c r="BH76" s="374">
        <v>15.35666338471405</v>
      </c>
      <c r="BI76" s="373"/>
      <c r="BJ76" s="375">
        <v>15.558500906944921</v>
      </c>
      <c r="BK76" s="373"/>
      <c r="BL76" s="375">
        <v>14.131256266458712</v>
      </c>
      <c r="BM76" s="373"/>
      <c r="BN76" s="374" t="s">
        <v>696</v>
      </c>
      <c r="BO76" s="376"/>
      <c r="CJ76" s="302"/>
      <c r="CK76" s="302"/>
      <c r="CL76" s="302"/>
      <c r="CM76" s="303" t="s">
        <v>954</v>
      </c>
      <c r="CN76" s="302" t="s">
        <v>942</v>
      </c>
      <c r="CO76" s="302"/>
      <c r="CP76" s="302"/>
      <c r="CQ76" s="302"/>
      <c r="CR76" s="302"/>
      <c r="CS76" s="302"/>
      <c r="CT76" s="302"/>
    </row>
    <row r="77" spans="1:98" s="14" customFormat="1" ht="12.75" customHeight="1">
      <c r="A77" s="36"/>
      <c r="B77" s="206" t="str">
        <f>Parameters!Q76</f>
        <v>O</v>
      </c>
      <c r="C77" s="207"/>
      <c r="D77" s="450" t="str">
        <f>Parameters!S76</f>
        <v>Public administration and defence; compulsory social security</v>
      </c>
      <c r="E77" s="452"/>
      <c r="F77" s="369">
        <v>14.96371805520975</v>
      </c>
      <c r="G77" s="373"/>
      <c r="H77" s="370">
        <v>11.265313873811237</v>
      </c>
      <c r="I77" s="373"/>
      <c r="J77" s="370">
        <v>16.283647159949339</v>
      </c>
      <c r="K77" s="373"/>
      <c r="L77" s="370">
        <v>17.873522956696711</v>
      </c>
      <c r="M77" s="373"/>
      <c r="N77" s="370">
        <v>19.611243798745758</v>
      </c>
      <c r="O77" s="373"/>
      <c r="P77" s="370">
        <v>15.824039884126982</v>
      </c>
      <c r="Q77" s="373"/>
      <c r="R77" s="370">
        <v>17.906861941396002</v>
      </c>
      <c r="S77" s="373"/>
      <c r="T77" s="370">
        <v>17.780787494952904</v>
      </c>
      <c r="U77" s="373"/>
      <c r="V77" s="370">
        <v>18.123629454688043</v>
      </c>
      <c r="W77" s="373"/>
      <c r="X77" s="370">
        <v>17.851596395114957</v>
      </c>
      <c r="Y77" s="373"/>
      <c r="Z77" s="370">
        <v>24.046066707606705</v>
      </c>
      <c r="AA77" s="373"/>
      <c r="AB77" s="370">
        <v>19.140799615162013</v>
      </c>
      <c r="AC77" s="373"/>
      <c r="AD77" s="370">
        <v>19.854801311617209</v>
      </c>
      <c r="AE77" s="373"/>
      <c r="AF77" s="370">
        <v>18.365693739602417</v>
      </c>
      <c r="AG77" s="373"/>
      <c r="AH77" s="370">
        <v>20.782210633958019</v>
      </c>
      <c r="AI77" s="373"/>
      <c r="AJ77" s="370">
        <v>34.847492527812491</v>
      </c>
      <c r="AK77" s="373"/>
      <c r="AL77" s="370">
        <v>27.373098458882321</v>
      </c>
      <c r="AM77" s="373"/>
      <c r="AN77" s="370">
        <v>27.623896744244174</v>
      </c>
      <c r="AO77" s="373"/>
      <c r="AP77" s="370">
        <v>0.90005814625774239</v>
      </c>
      <c r="AQ77" s="373"/>
      <c r="AR77" s="370">
        <v>0.92604607298325714</v>
      </c>
      <c r="AS77" s="373"/>
      <c r="AT77" s="370">
        <v>1.219884693734691</v>
      </c>
      <c r="AU77" s="373"/>
      <c r="AV77" s="370">
        <v>1.1381866638685483</v>
      </c>
      <c r="AW77" s="373"/>
      <c r="AX77" s="370">
        <v>1.063357679747182</v>
      </c>
      <c r="AY77" s="373"/>
      <c r="AZ77" s="370">
        <v>0.97506847145617748</v>
      </c>
      <c r="BA77" s="373"/>
      <c r="BB77" s="370">
        <v>5.6072950638141661</v>
      </c>
      <c r="BC77" s="373"/>
      <c r="BD77" s="370">
        <v>5.1257340101100892</v>
      </c>
      <c r="BE77" s="373"/>
      <c r="BF77" s="370">
        <v>4.8292732535743355</v>
      </c>
      <c r="BG77" s="373"/>
      <c r="BH77" s="370">
        <v>5.1818720167089323</v>
      </c>
      <c r="BI77" s="373"/>
      <c r="BJ77" s="371">
        <v>4.1984846691728688</v>
      </c>
      <c r="BK77" s="373"/>
      <c r="BL77" s="371">
        <v>0.6753164147956866</v>
      </c>
      <c r="BM77" s="373"/>
      <c r="BN77" s="370" t="s">
        <v>696</v>
      </c>
      <c r="BO77" s="376"/>
      <c r="CJ77" s="302"/>
      <c r="CK77" s="302"/>
      <c r="CL77" s="302"/>
      <c r="CM77" s="303" t="s">
        <v>167</v>
      </c>
      <c r="CN77" s="302" t="s">
        <v>942</v>
      </c>
      <c r="CO77" s="302"/>
      <c r="CP77" s="302"/>
      <c r="CQ77" s="302"/>
      <c r="CR77" s="302"/>
      <c r="CS77" s="302"/>
      <c r="CT77" s="302"/>
    </row>
    <row r="78" spans="1:98" s="14" customFormat="1" ht="12.75" customHeight="1">
      <c r="A78" s="36"/>
      <c r="B78" s="206" t="str">
        <f>Parameters!Q77</f>
        <v>P</v>
      </c>
      <c r="C78" s="207"/>
      <c r="D78" s="450" t="str">
        <f>Parameters!S77</f>
        <v>Education</v>
      </c>
      <c r="E78" s="452"/>
      <c r="F78" s="369">
        <v>9.2072190333704551</v>
      </c>
      <c r="G78" s="373"/>
      <c r="H78" s="370">
        <v>9.2892151878661391</v>
      </c>
      <c r="I78" s="373"/>
      <c r="J78" s="370">
        <v>10.417413616162447</v>
      </c>
      <c r="K78" s="373"/>
      <c r="L78" s="370">
        <v>10.190647105970911</v>
      </c>
      <c r="M78" s="373"/>
      <c r="N78" s="370">
        <v>10.63687264615918</v>
      </c>
      <c r="O78" s="373"/>
      <c r="P78" s="370">
        <v>7.7318857941880408</v>
      </c>
      <c r="Q78" s="373"/>
      <c r="R78" s="370">
        <v>9.5837297393579384</v>
      </c>
      <c r="S78" s="373"/>
      <c r="T78" s="370">
        <v>10.218437410608916</v>
      </c>
      <c r="U78" s="373"/>
      <c r="V78" s="370">
        <v>10.486931465828052</v>
      </c>
      <c r="W78" s="373"/>
      <c r="X78" s="370">
        <v>9.7172598455471135</v>
      </c>
      <c r="Y78" s="373"/>
      <c r="Z78" s="370">
        <v>12.621678139256989</v>
      </c>
      <c r="AA78" s="373"/>
      <c r="AB78" s="370">
        <v>9.6692882914484919</v>
      </c>
      <c r="AC78" s="373"/>
      <c r="AD78" s="370">
        <v>10.344932783599365</v>
      </c>
      <c r="AE78" s="373"/>
      <c r="AF78" s="370">
        <v>10.429541400496099</v>
      </c>
      <c r="AG78" s="373"/>
      <c r="AH78" s="370">
        <v>10.277302101945974</v>
      </c>
      <c r="AI78" s="373"/>
      <c r="AJ78" s="370">
        <v>15.71701329057468</v>
      </c>
      <c r="AK78" s="373"/>
      <c r="AL78" s="370">
        <v>13.103051795093778</v>
      </c>
      <c r="AM78" s="373"/>
      <c r="AN78" s="370">
        <v>13.391504591910248</v>
      </c>
      <c r="AO78" s="373"/>
      <c r="AP78" s="370">
        <v>1.7921996103830422</v>
      </c>
      <c r="AQ78" s="373"/>
      <c r="AR78" s="370">
        <v>1.8281141704497117</v>
      </c>
      <c r="AS78" s="373"/>
      <c r="AT78" s="370">
        <v>2.510926140621907</v>
      </c>
      <c r="AU78" s="373"/>
      <c r="AV78" s="370">
        <v>2.4191389460645554</v>
      </c>
      <c r="AW78" s="373"/>
      <c r="AX78" s="370">
        <v>2.4223361127942864</v>
      </c>
      <c r="AY78" s="373"/>
      <c r="AZ78" s="370">
        <v>2.2851441699001276</v>
      </c>
      <c r="BA78" s="373"/>
      <c r="BB78" s="370">
        <v>2.8114761866983389</v>
      </c>
      <c r="BC78" s="373"/>
      <c r="BD78" s="370">
        <v>2.5952059690665195</v>
      </c>
      <c r="BE78" s="373"/>
      <c r="BF78" s="370">
        <v>2.4032407036249448</v>
      </c>
      <c r="BG78" s="373"/>
      <c r="BH78" s="370">
        <v>2.5648790758080131</v>
      </c>
      <c r="BI78" s="373"/>
      <c r="BJ78" s="371">
        <v>2.0534156275448363</v>
      </c>
      <c r="BK78" s="373"/>
      <c r="BL78" s="371">
        <v>1.6234459859595523</v>
      </c>
      <c r="BM78" s="373"/>
      <c r="BN78" s="370" t="s">
        <v>696</v>
      </c>
      <c r="BO78" s="376"/>
      <c r="CJ78" s="302"/>
      <c r="CK78" s="302"/>
      <c r="CL78" s="302"/>
      <c r="CM78" s="303" t="s">
        <v>329</v>
      </c>
      <c r="CN78" s="302" t="s">
        <v>942</v>
      </c>
      <c r="CO78" s="302"/>
      <c r="CP78" s="302"/>
      <c r="CQ78" s="302"/>
      <c r="CR78" s="302"/>
      <c r="CS78" s="302"/>
      <c r="CT78" s="302"/>
    </row>
    <row r="79" spans="1:98" s="14" customFormat="1" ht="12.75" customHeight="1">
      <c r="A79" s="36"/>
      <c r="B79" s="206" t="str">
        <f>Parameters!Q78</f>
        <v>Q</v>
      </c>
      <c r="C79" s="207"/>
      <c r="D79" s="450" t="str">
        <f>Parameters!S78</f>
        <v>Human health and social work activities</v>
      </c>
      <c r="E79" s="452"/>
      <c r="F79" s="369">
        <v>14.838855525805236</v>
      </c>
      <c r="G79" s="373"/>
      <c r="H79" s="370">
        <v>18.827343427545458</v>
      </c>
      <c r="I79" s="373"/>
      <c r="J79" s="370">
        <v>15.003003410572694</v>
      </c>
      <c r="K79" s="373"/>
      <c r="L79" s="370">
        <v>13.925400539119586</v>
      </c>
      <c r="M79" s="373"/>
      <c r="N79" s="370">
        <v>13.753355396076543</v>
      </c>
      <c r="O79" s="373"/>
      <c r="P79" s="370">
        <v>10.269845057818214</v>
      </c>
      <c r="Q79" s="373"/>
      <c r="R79" s="370">
        <v>11.846121569187048</v>
      </c>
      <c r="S79" s="373"/>
      <c r="T79" s="370">
        <v>11.370931584347511</v>
      </c>
      <c r="U79" s="373"/>
      <c r="V79" s="370">
        <v>10.224960738348484</v>
      </c>
      <c r="W79" s="373"/>
      <c r="X79" s="370">
        <v>9.4067868486795874</v>
      </c>
      <c r="Y79" s="373"/>
      <c r="Z79" s="370">
        <v>11.083543287405188</v>
      </c>
      <c r="AA79" s="373"/>
      <c r="AB79" s="370">
        <v>8.8202805431307265</v>
      </c>
      <c r="AC79" s="373"/>
      <c r="AD79" s="370">
        <v>12.065896661123562</v>
      </c>
      <c r="AE79" s="373"/>
      <c r="AF79" s="370">
        <v>11.325776519329628</v>
      </c>
      <c r="AG79" s="373"/>
      <c r="AH79" s="370">
        <v>10.25584824733067</v>
      </c>
      <c r="AI79" s="373"/>
      <c r="AJ79" s="370">
        <v>16.095403214727561</v>
      </c>
      <c r="AK79" s="373"/>
      <c r="AL79" s="370">
        <v>12.883180149501309</v>
      </c>
      <c r="AM79" s="373"/>
      <c r="AN79" s="370">
        <v>13.501091860840832</v>
      </c>
      <c r="AO79" s="373"/>
      <c r="AP79" s="370">
        <v>2.6624754304970413</v>
      </c>
      <c r="AQ79" s="373"/>
      <c r="AR79" s="370">
        <v>2.9238965736787765</v>
      </c>
      <c r="AS79" s="373"/>
      <c r="AT79" s="370">
        <v>3.9052039851561835</v>
      </c>
      <c r="AU79" s="373"/>
      <c r="AV79" s="370">
        <v>3.936453909056234</v>
      </c>
      <c r="AW79" s="373"/>
      <c r="AX79" s="370">
        <v>4.1144856067140649</v>
      </c>
      <c r="AY79" s="373"/>
      <c r="AZ79" s="370">
        <v>4.1151757000441203</v>
      </c>
      <c r="BA79" s="373"/>
      <c r="BB79" s="370">
        <v>4.7961298465273137</v>
      </c>
      <c r="BC79" s="373"/>
      <c r="BD79" s="370">
        <v>4.8941578535653605</v>
      </c>
      <c r="BE79" s="373"/>
      <c r="BF79" s="370">
        <v>4.2091713834896076</v>
      </c>
      <c r="BG79" s="373"/>
      <c r="BH79" s="370">
        <v>4.1482112442954877</v>
      </c>
      <c r="BI79" s="373"/>
      <c r="BJ79" s="371">
        <v>3.7876719793206437</v>
      </c>
      <c r="BK79" s="373"/>
      <c r="BL79" s="371">
        <v>4.7069240981702523</v>
      </c>
      <c r="BM79" s="373"/>
      <c r="BN79" s="370" t="s">
        <v>696</v>
      </c>
      <c r="BO79" s="376"/>
      <c r="CJ79" s="302"/>
      <c r="CK79" s="302"/>
      <c r="CL79" s="302"/>
      <c r="CM79" s="303" t="s">
        <v>98</v>
      </c>
      <c r="CN79" s="302" t="s">
        <v>942</v>
      </c>
      <c r="CO79" s="302"/>
      <c r="CP79" s="302"/>
      <c r="CQ79" s="302"/>
      <c r="CR79" s="302"/>
      <c r="CS79" s="302"/>
      <c r="CT79" s="302"/>
    </row>
    <row r="80" spans="1:98" s="14" customFormat="1" ht="12.75" customHeight="1">
      <c r="A80" s="35"/>
      <c r="B80" s="203" t="str">
        <f>Parameters!Q79</f>
        <v>Q86</v>
      </c>
      <c r="C80" s="204"/>
      <c r="D80" s="445" t="str">
        <f>Parameters!S79</f>
        <v>Human health activities</v>
      </c>
      <c r="E80" s="453"/>
      <c r="F80" s="372">
        <v>12.368224685481547</v>
      </c>
      <c r="G80" s="373"/>
      <c r="H80" s="374">
        <v>13.544040748068261</v>
      </c>
      <c r="I80" s="373"/>
      <c r="J80" s="374">
        <v>11.987602461703295</v>
      </c>
      <c r="K80" s="373"/>
      <c r="L80" s="374">
        <v>10.4254466398207</v>
      </c>
      <c r="M80" s="373"/>
      <c r="N80" s="374">
        <v>10.655297169469165</v>
      </c>
      <c r="O80" s="373"/>
      <c r="P80" s="374">
        <v>8.6341386502028801</v>
      </c>
      <c r="Q80" s="373"/>
      <c r="R80" s="374">
        <v>9.953296043313447</v>
      </c>
      <c r="S80" s="373"/>
      <c r="T80" s="374">
        <v>9.5387849462289989</v>
      </c>
      <c r="U80" s="373"/>
      <c r="V80" s="374">
        <v>8.7098437859315894</v>
      </c>
      <c r="W80" s="373"/>
      <c r="X80" s="374">
        <v>8.0138940948884549</v>
      </c>
      <c r="Y80" s="373"/>
      <c r="Z80" s="374">
        <v>8.8942976969698204</v>
      </c>
      <c r="AA80" s="373"/>
      <c r="AB80" s="374">
        <v>7.0351559627339455</v>
      </c>
      <c r="AC80" s="373"/>
      <c r="AD80" s="374">
        <v>9.9633104240275756</v>
      </c>
      <c r="AE80" s="373"/>
      <c r="AF80" s="374">
        <v>9.9707088765343226</v>
      </c>
      <c r="AG80" s="373"/>
      <c r="AH80" s="374">
        <v>8.9692976843269054</v>
      </c>
      <c r="AI80" s="373"/>
      <c r="AJ80" s="374">
        <v>14.155808845918296</v>
      </c>
      <c r="AK80" s="373"/>
      <c r="AL80" s="374">
        <v>11.202225826344808</v>
      </c>
      <c r="AM80" s="373"/>
      <c r="AN80" s="374">
        <v>11.884416211788668</v>
      </c>
      <c r="AO80" s="373"/>
      <c r="AP80" s="374">
        <v>2.3850129307894461</v>
      </c>
      <c r="AQ80" s="373"/>
      <c r="AR80" s="374">
        <v>2.641191505765522</v>
      </c>
      <c r="AS80" s="373"/>
      <c r="AT80" s="374">
        <v>3.5294098794426172</v>
      </c>
      <c r="AU80" s="373"/>
      <c r="AV80" s="374">
        <v>3.5856946308259201</v>
      </c>
      <c r="AW80" s="373"/>
      <c r="AX80" s="374">
        <v>3.7568095283233824</v>
      </c>
      <c r="AY80" s="373"/>
      <c r="AZ80" s="374">
        <v>3.7679544313622033</v>
      </c>
      <c r="BA80" s="373"/>
      <c r="BB80" s="374">
        <v>4.2363420040614317</v>
      </c>
      <c r="BC80" s="373"/>
      <c r="BD80" s="374">
        <v>4.3170512684880959</v>
      </c>
      <c r="BE80" s="373"/>
      <c r="BF80" s="374">
        <v>3.6954556699115613</v>
      </c>
      <c r="BG80" s="373"/>
      <c r="BH80" s="374">
        <v>3.6052470205938238</v>
      </c>
      <c r="BI80" s="373"/>
      <c r="BJ80" s="375">
        <v>3.2686924613231509</v>
      </c>
      <c r="BK80" s="373"/>
      <c r="BL80" s="375">
        <v>4.3371588291546415</v>
      </c>
      <c r="BM80" s="373"/>
      <c r="BN80" s="374" t="s">
        <v>696</v>
      </c>
      <c r="BO80" s="376"/>
      <c r="CJ80" s="302"/>
      <c r="CK80" s="302"/>
      <c r="CL80" s="302"/>
      <c r="CM80" s="303" t="s">
        <v>309</v>
      </c>
      <c r="CN80" s="302" t="s">
        <v>942</v>
      </c>
      <c r="CO80" s="302"/>
      <c r="CP80" s="302"/>
      <c r="CQ80" s="302"/>
      <c r="CR80" s="302"/>
      <c r="CS80" s="302"/>
      <c r="CT80" s="302"/>
    </row>
    <row r="81" spans="1:98" s="14" customFormat="1" ht="12.75" customHeight="1">
      <c r="A81" s="35"/>
      <c r="B81" s="203" t="str">
        <f>Parameters!Q80</f>
        <v>Q87_Q88</v>
      </c>
      <c r="C81" s="204"/>
      <c r="D81" s="445" t="str">
        <f>Parameters!S80</f>
        <v>Residential care activities and social work activities without accommodation</v>
      </c>
      <c r="E81" s="453"/>
      <c r="F81" s="372">
        <v>2.4706308403236896</v>
      </c>
      <c r="G81" s="373"/>
      <c r="H81" s="374">
        <v>5.2833026794771989</v>
      </c>
      <c r="I81" s="373"/>
      <c r="J81" s="374">
        <v>3.0154009488693987</v>
      </c>
      <c r="K81" s="373"/>
      <c r="L81" s="374">
        <v>3.4999538992988848</v>
      </c>
      <c r="M81" s="373"/>
      <c r="N81" s="374">
        <v>3.0980582266073782</v>
      </c>
      <c r="O81" s="373"/>
      <c r="P81" s="374">
        <v>1.6357064076153345</v>
      </c>
      <c r="Q81" s="373"/>
      <c r="R81" s="374">
        <v>1.8928255258736013</v>
      </c>
      <c r="S81" s="373"/>
      <c r="T81" s="374">
        <v>1.832146638118513</v>
      </c>
      <c r="U81" s="373"/>
      <c r="V81" s="374">
        <v>1.5151169524168946</v>
      </c>
      <c r="W81" s="373"/>
      <c r="X81" s="374">
        <v>1.3928927537911326</v>
      </c>
      <c r="Y81" s="373"/>
      <c r="Z81" s="374">
        <v>2.1892455904353674</v>
      </c>
      <c r="AA81" s="373"/>
      <c r="AB81" s="374">
        <v>1.7851245803967812</v>
      </c>
      <c r="AC81" s="373"/>
      <c r="AD81" s="374">
        <v>2.1025862370959856</v>
      </c>
      <c r="AE81" s="373"/>
      <c r="AF81" s="374">
        <v>1.3550676427953054</v>
      </c>
      <c r="AG81" s="373"/>
      <c r="AH81" s="374">
        <v>1.286550563003765</v>
      </c>
      <c r="AI81" s="373"/>
      <c r="AJ81" s="374">
        <v>1.9395943688092661</v>
      </c>
      <c r="AK81" s="373"/>
      <c r="AL81" s="374">
        <v>1.6809543231565001</v>
      </c>
      <c r="AM81" s="373"/>
      <c r="AN81" s="374">
        <v>1.6166756490521641</v>
      </c>
      <c r="AO81" s="373"/>
      <c r="AP81" s="374">
        <v>0.27746249970759501</v>
      </c>
      <c r="AQ81" s="373"/>
      <c r="AR81" s="374">
        <v>0.28270506791325478</v>
      </c>
      <c r="AS81" s="373"/>
      <c r="AT81" s="374">
        <v>0.37579410571356631</v>
      </c>
      <c r="AU81" s="373"/>
      <c r="AV81" s="374">
        <v>0.350759278230314</v>
      </c>
      <c r="AW81" s="373"/>
      <c r="AX81" s="374">
        <v>0.35767607839068249</v>
      </c>
      <c r="AY81" s="373"/>
      <c r="AZ81" s="374">
        <v>0.34722126868191661</v>
      </c>
      <c r="BA81" s="373"/>
      <c r="BB81" s="374">
        <v>0.55978784246588176</v>
      </c>
      <c r="BC81" s="373"/>
      <c r="BD81" s="374">
        <v>0.57710658507726487</v>
      </c>
      <c r="BE81" s="373"/>
      <c r="BF81" s="374">
        <v>0.51371571357804646</v>
      </c>
      <c r="BG81" s="373"/>
      <c r="BH81" s="374">
        <v>0.54296422370166397</v>
      </c>
      <c r="BI81" s="373"/>
      <c r="BJ81" s="375">
        <v>0.51897951799749287</v>
      </c>
      <c r="BK81" s="373"/>
      <c r="BL81" s="375">
        <v>0.3697652690156108</v>
      </c>
      <c r="BM81" s="373"/>
      <c r="BN81" s="374" t="s">
        <v>696</v>
      </c>
      <c r="BO81" s="376"/>
      <c r="CJ81" s="309"/>
      <c r="CK81" s="302"/>
      <c r="CL81" s="309"/>
      <c r="CM81" s="303" t="s">
        <v>955</v>
      </c>
      <c r="CN81" s="302" t="s">
        <v>942</v>
      </c>
      <c r="CO81" s="309"/>
      <c r="CP81" s="309"/>
      <c r="CQ81" s="309"/>
      <c r="CR81" s="309"/>
      <c r="CS81" s="309"/>
      <c r="CT81" s="309"/>
    </row>
    <row r="82" spans="1:98" s="14" customFormat="1" ht="12.75" customHeight="1">
      <c r="A82" s="36"/>
      <c r="B82" s="206" t="str">
        <f>Parameters!Q81</f>
        <v>R</v>
      </c>
      <c r="C82" s="207"/>
      <c r="D82" s="450" t="str">
        <f>Parameters!S81</f>
        <v>Arts, entertainment and recreation</v>
      </c>
      <c r="E82" s="452"/>
      <c r="F82" s="369">
        <v>4.1685091243706287</v>
      </c>
      <c r="G82" s="373"/>
      <c r="H82" s="370">
        <v>6.3721947268973738</v>
      </c>
      <c r="I82" s="373"/>
      <c r="J82" s="370">
        <v>6.4334238473794976</v>
      </c>
      <c r="K82" s="373"/>
      <c r="L82" s="370">
        <v>5.4333330905136243</v>
      </c>
      <c r="M82" s="373"/>
      <c r="N82" s="370">
        <v>6.1145524027578961</v>
      </c>
      <c r="O82" s="373"/>
      <c r="P82" s="370">
        <v>2.8842784177910641</v>
      </c>
      <c r="Q82" s="373"/>
      <c r="R82" s="370">
        <v>3.2599592142744593</v>
      </c>
      <c r="S82" s="373"/>
      <c r="T82" s="370">
        <v>3.7943261151871264</v>
      </c>
      <c r="U82" s="373"/>
      <c r="V82" s="370">
        <v>3.0543245267123429</v>
      </c>
      <c r="W82" s="373"/>
      <c r="X82" s="370">
        <v>2.452151924941206</v>
      </c>
      <c r="Y82" s="373"/>
      <c r="Z82" s="370">
        <v>4.8199468503411156</v>
      </c>
      <c r="AA82" s="373"/>
      <c r="AB82" s="370">
        <v>4.0382263287225353</v>
      </c>
      <c r="AC82" s="373"/>
      <c r="AD82" s="370">
        <v>5.7459792815360231</v>
      </c>
      <c r="AE82" s="373"/>
      <c r="AF82" s="370">
        <v>3.6030247470889138</v>
      </c>
      <c r="AG82" s="373"/>
      <c r="AH82" s="370">
        <v>5.7216662121521287</v>
      </c>
      <c r="AI82" s="373"/>
      <c r="AJ82" s="370">
        <v>9.177197707352633</v>
      </c>
      <c r="AK82" s="373"/>
      <c r="AL82" s="370">
        <v>8.5666801479687322</v>
      </c>
      <c r="AM82" s="373"/>
      <c r="AN82" s="370">
        <v>9.5804471599473473</v>
      </c>
      <c r="AO82" s="373"/>
      <c r="AP82" s="370">
        <v>1.9546169149070276</v>
      </c>
      <c r="AQ82" s="373"/>
      <c r="AR82" s="370">
        <v>1.98558022654411</v>
      </c>
      <c r="AS82" s="373"/>
      <c r="AT82" s="370">
        <v>2.6594537533822038</v>
      </c>
      <c r="AU82" s="373"/>
      <c r="AV82" s="370">
        <v>2.4425124656729058</v>
      </c>
      <c r="AW82" s="373"/>
      <c r="AX82" s="370">
        <v>2.4042656003974376</v>
      </c>
      <c r="AY82" s="373"/>
      <c r="AZ82" s="370">
        <v>2.3245715852768272</v>
      </c>
      <c r="BA82" s="373"/>
      <c r="BB82" s="370">
        <v>2.4877924420345616</v>
      </c>
      <c r="BC82" s="373"/>
      <c r="BD82" s="370">
        <v>2.3485632520332724</v>
      </c>
      <c r="BE82" s="373"/>
      <c r="BF82" s="370">
        <v>2.531488771713537</v>
      </c>
      <c r="BG82" s="373"/>
      <c r="BH82" s="370">
        <v>3.0774111514385458</v>
      </c>
      <c r="BI82" s="373"/>
      <c r="BJ82" s="371">
        <v>2.8219951130252827</v>
      </c>
      <c r="BK82" s="373"/>
      <c r="BL82" s="371">
        <v>2.8637933430668752</v>
      </c>
      <c r="BM82" s="373"/>
      <c r="BN82" s="370" t="s">
        <v>696</v>
      </c>
      <c r="BO82" s="376"/>
      <c r="CJ82" s="309"/>
      <c r="CK82" s="302"/>
      <c r="CL82" s="309"/>
      <c r="CM82" s="303" t="s">
        <v>100</v>
      </c>
      <c r="CN82" s="302" t="s">
        <v>942</v>
      </c>
      <c r="CO82" s="309"/>
      <c r="CP82" s="309"/>
      <c r="CQ82" s="309"/>
      <c r="CR82" s="309"/>
      <c r="CS82" s="309"/>
      <c r="CT82" s="309"/>
    </row>
    <row r="83" spans="1:98" s="14" customFormat="1" ht="25.5" customHeight="1">
      <c r="A83" s="35"/>
      <c r="B83" s="203" t="str">
        <f>Parameters!Q82</f>
        <v>R90-R92</v>
      </c>
      <c r="C83" s="204"/>
      <c r="D83" s="445" t="str">
        <f>Parameters!S82</f>
        <v>Creative, arts and entertainment activities; libraries, archives, museums and other cultural activities; gambling and betting activities</v>
      </c>
      <c r="E83" s="453"/>
      <c r="F83" s="372">
        <v>2.8083525772480704</v>
      </c>
      <c r="G83" s="373"/>
      <c r="H83" s="374">
        <v>4.5459525813595789</v>
      </c>
      <c r="I83" s="373"/>
      <c r="J83" s="374">
        <v>4.7005567218153965</v>
      </c>
      <c r="K83" s="373"/>
      <c r="L83" s="374">
        <v>4.0612533258610775</v>
      </c>
      <c r="M83" s="373"/>
      <c r="N83" s="374">
        <v>4.2288570805771775</v>
      </c>
      <c r="O83" s="373"/>
      <c r="P83" s="374">
        <v>2.0325237301368184</v>
      </c>
      <c r="Q83" s="373"/>
      <c r="R83" s="374">
        <v>2.5102512001974606</v>
      </c>
      <c r="S83" s="373"/>
      <c r="T83" s="374">
        <v>3.0001086607710565</v>
      </c>
      <c r="U83" s="373"/>
      <c r="V83" s="374">
        <v>2.3764898008046651</v>
      </c>
      <c r="W83" s="373"/>
      <c r="X83" s="374">
        <v>1.7977384289057934</v>
      </c>
      <c r="Y83" s="373"/>
      <c r="Z83" s="374">
        <v>3.7305153156861346</v>
      </c>
      <c r="AA83" s="373"/>
      <c r="AB83" s="374">
        <v>3.3096523341943485</v>
      </c>
      <c r="AC83" s="373"/>
      <c r="AD83" s="374">
        <v>4.8181416454929451</v>
      </c>
      <c r="AE83" s="373"/>
      <c r="AF83" s="374">
        <v>2.8827836283459365</v>
      </c>
      <c r="AG83" s="373"/>
      <c r="AH83" s="374">
        <v>5.073593396731682</v>
      </c>
      <c r="AI83" s="373"/>
      <c r="AJ83" s="374">
        <v>8.1264456565296843</v>
      </c>
      <c r="AK83" s="373"/>
      <c r="AL83" s="374">
        <v>7.5481909108120382</v>
      </c>
      <c r="AM83" s="373"/>
      <c r="AN83" s="374">
        <v>8.3379247317724126</v>
      </c>
      <c r="AO83" s="373"/>
      <c r="AP83" s="374">
        <v>0.66756722685369685</v>
      </c>
      <c r="AQ83" s="373"/>
      <c r="AR83" s="374">
        <v>0.702374656453985</v>
      </c>
      <c r="AS83" s="373"/>
      <c r="AT83" s="374">
        <v>0.9051053944922467</v>
      </c>
      <c r="AU83" s="373"/>
      <c r="AV83" s="374">
        <v>0.84965290472782262</v>
      </c>
      <c r="AW83" s="373"/>
      <c r="AX83" s="374">
        <v>0.85163032711387188</v>
      </c>
      <c r="AY83" s="373"/>
      <c r="AZ83" s="374">
        <v>0.83039307335167967</v>
      </c>
      <c r="BA83" s="373"/>
      <c r="BB83" s="374">
        <v>1.0028010467854662</v>
      </c>
      <c r="BC83" s="373"/>
      <c r="BD83" s="374">
        <v>0.96273455805452468</v>
      </c>
      <c r="BE83" s="373"/>
      <c r="BF83" s="374">
        <v>1.2247493240162195</v>
      </c>
      <c r="BG83" s="373"/>
      <c r="BH83" s="374">
        <v>1.7338573857074386</v>
      </c>
      <c r="BI83" s="373"/>
      <c r="BJ83" s="375">
        <v>1.6573697087426689</v>
      </c>
      <c r="BK83" s="373"/>
      <c r="BL83" s="375">
        <v>1.7632343534506605</v>
      </c>
      <c r="BM83" s="373"/>
      <c r="BN83" s="374" t="s">
        <v>696</v>
      </c>
      <c r="BO83" s="376"/>
      <c r="CJ83" s="309"/>
      <c r="CK83" s="302"/>
      <c r="CL83" s="309"/>
      <c r="CM83" s="303" t="s">
        <v>956</v>
      </c>
      <c r="CN83" s="302" t="s">
        <v>942</v>
      </c>
      <c r="CO83" s="309"/>
      <c r="CP83" s="309"/>
      <c r="CQ83" s="309"/>
      <c r="CR83" s="309"/>
      <c r="CS83" s="309"/>
      <c r="CT83" s="309"/>
    </row>
    <row r="84" spans="1:98" s="14" customFormat="1" ht="12.75" customHeight="1">
      <c r="A84" s="35"/>
      <c r="B84" s="203" t="str">
        <f>Parameters!Q83</f>
        <v>R93</v>
      </c>
      <c r="C84" s="204"/>
      <c r="D84" s="445" t="str">
        <f>Parameters!S83</f>
        <v>Sports activities and amusement and recreation activities</v>
      </c>
      <c r="E84" s="453"/>
      <c r="F84" s="372">
        <v>1.3601565471225585</v>
      </c>
      <c r="G84" s="373"/>
      <c r="H84" s="374">
        <v>1.8262421455377951</v>
      </c>
      <c r="I84" s="373"/>
      <c r="J84" s="374">
        <v>1.7328671255641015</v>
      </c>
      <c r="K84" s="373"/>
      <c r="L84" s="374">
        <v>1.3720797646525467</v>
      </c>
      <c r="M84" s="373"/>
      <c r="N84" s="374">
        <v>1.8856953221807184</v>
      </c>
      <c r="O84" s="373"/>
      <c r="P84" s="374">
        <v>0.85175468765424589</v>
      </c>
      <c r="Q84" s="373"/>
      <c r="R84" s="374">
        <v>0.74970801407699872</v>
      </c>
      <c r="S84" s="373"/>
      <c r="T84" s="374">
        <v>0.79421745441606972</v>
      </c>
      <c r="U84" s="373"/>
      <c r="V84" s="374">
        <v>0.67783472590767779</v>
      </c>
      <c r="W84" s="373"/>
      <c r="X84" s="374">
        <v>0.65441349603541277</v>
      </c>
      <c r="Y84" s="373"/>
      <c r="Z84" s="374">
        <v>1.089431534654981</v>
      </c>
      <c r="AA84" s="373"/>
      <c r="AB84" s="374">
        <v>0.72857399452818716</v>
      </c>
      <c r="AC84" s="373"/>
      <c r="AD84" s="374">
        <v>0.92783763604307767</v>
      </c>
      <c r="AE84" s="373"/>
      <c r="AF84" s="374">
        <v>0.72024111874297736</v>
      </c>
      <c r="AG84" s="373"/>
      <c r="AH84" s="374">
        <v>0.64807281542044659</v>
      </c>
      <c r="AI84" s="373"/>
      <c r="AJ84" s="374">
        <v>1.0507520508229478</v>
      </c>
      <c r="AK84" s="373"/>
      <c r="AL84" s="374">
        <v>1.0184892371566934</v>
      </c>
      <c r="AM84" s="373"/>
      <c r="AN84" s="374">
        <v>1.2425224281749356</v>
      </c>
      <c r="AO84" s="373"/>
      <c r="AP84" s="374">
        <v>1.2870496880533306</v>
      </c>
      <c r="AQ84" s="373"/>
      <c r="AR84" s="374">
        <v>1.283205570090125</v>
      </c>
      <c r="AS84" s="373"/>
      <c r="AT84" s="374">
        <v>1.7543483588899569</v>
      </c>
      <c r="AU84" s="373"/>
      <c r="AV84" s="374">
        <v>1.5928595609450831</v>
      </c>
      <c r="AW84" s="373"/>
      <c r="AX84" s="374">
        <v>1.5526352732835658</v>
      </c>
      <c r="AY84" s="373"/>
      <c r="AZ84" s="374">
        <v>1.4941785119251474</v>
      </c>
      <c r="BA84" s="373"/>
      <c r="BB84" s="374">
        <v>1.4849913952490954</v>
      </c>
      <c r="BC84" s="373"/>
      <c r="BD84" s="374">
        <v>1.3858286939787476</v>
      </c>
      <c r="BE84" s="373"/>
      <c r="BF84" s="374">
        <v>1.3067394476973175</v>
      </c>
      <c r="BG84" s="373"/>
      <c r="BH84" s="374">
        <v>1.3435537657311072</v>
      </c>
      <c r="BI84" s="373"/>
      <c r="BJ84" s="375">
        <v>1.1646254042826141</v>
      </c>
      <c r="BK84" s="373"/>
      <c r="BL84" s="375">
        <v>1.1005589896162147</v>
      </c>
      <c r="BM84" s="373"/>
      <c r="BN84" s="374" t="s">
        <v>696</v>
      </c>
      <c r="BO84" s="376"/>
      <c r="CJ84" s="309"/>
      <c r="CK84" s="302"/>
      <c r="CL84" s="309"/>
      <c r="CM84" s="303" t="s">
        <v>315</v>
      </c>
      <c r="CN84" s="302" t="s">
        <v>942</v>
      </c>
      <c r="CO84" s="309"/>
      <c r="CP84" s="309"/>
      <c r="CQ84" s="309"/>
      <c r="CR84" s="309"/>
      <c r="CS84" s="309"/>
      <c r="CT84" s="309"/>
    </row>
    <row r="85" spans="1:98" s="14" customFormat="1" ht="12.75" customHeight="1">
      <c r="A85" s="36"/>
      <c r="B85" s="206" t="str">
        <f>Parameters!Q84</f>
        <v>S</v>
      </c>
      <c r="C85" s="207"/>
      <c r="D85" s="450" t="str">
        <f>Parameters!S84</f>
        <v>Other service activities</v>
      </c>
      <c r="E85" s="452"/>
      <c r="F85" s="369">
        <v>2.9603687040080882</v>
      </c>
      <c r="G85" s="373"/>
      <c r="H85" s="370">
        <v>3.8240601550667046</v>
      </c>
      <c r="I85" s="373"/>
      <c r="J85" s="370">
        <v>3.3564138240081629</v>
      </c>
      <c r="K85" s="373"/>
      <c r="L85" s="370">
        <v>3.0596744516669503</v>
      </c>
      <c r="M85" s="373"/>
      <c r="N85" s="370">
        <v>2.5668060890705666</v>
      </c>
      <c r="O85" s="373"/>
      <c r="P85" s="370">
        <v>2.5862518094666531</v>
      </c>
      <c r="Q85" s="373"/>
      <c r="R85" s="370">
        <v>2.9626362893358476</v>
      </c>
      <c r="S85" s="373"/>
      <c r="T85" s="370">
        <v>3.0149510767920766</v>
      </c>
      <c r="U85" s="373"/>
      <c r="V85" s="370">
        <v>3.0082267005444061</v>
      </c>
      <c r="W85" s="373"/>
      <c r="X85" s="370">
        <v>3.8296981630319276</v>
      </c>
      <c r="Y85" s="373"/>
      <c r="Z85" s="370">
        <v>4.7986309580067736</v>
      </c>
      <c r="AA85" s="373"/>
      <c r="AB85" s="370">
        <v>3.5943941629991816</v>
      </c>
      <c r="AC85" s="373"/>
      <c r="AD85" s="370">
        <v>3.9997493535243902</v>
      </c>
      <c r="AE85" s="373"/>
      <c r="AF85" s="370">
        <v>3.539210030529985</v>
      </c>
      <c r="AG85" s="373"/>
      <c r="AH85" s="370">
        <v>3.1320382954507746</v>
      </c>
      <c r="AI85" s="373"/>
      <c r="AJ85" s="370">
        <v>5.0327960123906124</v>
      </c>
      <c r="AK85" s="373"/>
      <c r="AL85" s="370">
        <v>3.9032304135819418</v>
      </c>
      <c r="AM85" s="373"/>
      <c r="AN85" s="370">
        <v>4.2278195466748887</v>
      </c>
      <c r="AO85" s="373"/>
      <c r="AP85" s="370">
        <v>2.9953462056920923</v>
      </c>
      <c r="AQ85" s="373"/>
      <c r="AR85" s="370">
        <v>2.9842185886087647</v>
      </c>
      <c r="AS85" s="373"/>
      <c r="AT85" s="370">
        <v>3.970921913443485</v>
      </c>
      <c r="AU85" s="373"/>
      <c r="AV85" s="370">
        <v>3.6673645387243794</v>
      </c>
      <c r="AW85" s="373"/>
      <c r="AX85" s="370">
        <v>3.8096366892547593</v>
      </c>
      <c r="AY85" s="373"/>
      <c r="AZ85" s="370">
        <v>3.6136809748086822</v>
      </c>
      <c r="BA85" s="373"/>
      <c r="BB85" s="370">
        <v>4.0758558581355668</v>
      </c>
      <c r="BC85" s="373"/>
      <c r="BD85" s="370">
        <v>3.9321710261129001</v>
      </c>
      <c r="BE85" s="373"/>
      <c r="BF85" s="370">
        <v>3.6169457877480617</v>
      </c>
      <c r="BG85" s="373"/>
      <c r="BH85" s="370">
        <v>3.6208557085566255</v>
      </c>
      <c r="BI85" s="373"/>
      <c r="BJ85" s="371">
        <v>3.2252068646834715</v>
      </c>
      <c r="BK85" s="373"/>
      <c r="BL85" s="371">
        <v>3.0825475142896677</v>
      </c>
      <c r="BM85" s="373"/>
      <c r="BN85" s="370" t="s">
        <v>696</v>
      </c>
      <c r="BO85" s="376"/>
      <c r="CJ85" s="309"/>
      <c r="CK85" s="302"/>
      <c r="CL85" s="309"/>
      <c r="CM85" s="303" t="s">
        <v>102</v>
      </c>
      <c r="CN85" s="302" t="s">
        <v>942</v>
      </c>
      <c r="CO85" s="309"/>
      <c r="CP85" s="309"/>
      <c r="CQ85" s="309"/>
      <c r="CR85" s="309"/>
      <c r="CS85" s="309"/>
      <c r="CT85" s="309"/>
    </row>
    <row r="86" spans="1:98" s="13" customFormat="1" ht="12.75" customHeight="1">
      <c r="A86" s="35"/>
      <c r="B86" s="203" t="str">
        <f>Parameters!Q85</f>
        <v>S94</v>
      </c>
      <c r="C86" s="204"/>
      <c r="D86" s="445" t="str">
        <f>Parameters!S85</f>
        <v>Activities of membership organisations</v>
      </c>
      <c r="E86" s="446"/>
      <c r="F86" s="372">
        <v>0.80408487932255179</v>
      </c>
      <c r="G86" s="373"/>
      <c r="H86" s="374">
        <v>0.52480028835990311</v>
      </c>
      <c r="I86" s="373"/>
      <c r="J86" s="374">
        <v>0.79728903781161087</v>
      </c>
      <c r="K86" s="373"/>
      <c r="L86" s="374">
        <v>0.49574731974342068</v>
      </c>
      <c r="M86" s="373"/>
      <c r="N86" s="374">
        <v>0.69967073617984021</v>
      </c>
      <c r="O86" s="373"/>
      <c r="P86" s="374">
        <v>0.61541609627212557</v>
      </c>
      <c r="Q86" s="373"/>
      <c r="R86" s="374">
        <v>0.78035929260120773</v>
      </c>
      <c r="S86" s="373"/>
      <c r="T86" s="374">
        <v>0.6432235767603065</v>
      </c>
      <c r="U86" s="373"/>
      <c r="V86" s="374">
        <v>0.75923705660163621</v>
      </c>
      <c r="W86" s="373"/>
      <c r="X86" s="374">
        <v>1.3540622994683278</v>
      </c>
      <c r="Y86" s="373"/>
      <c r="Z86" s="374">
        <v>1.6858903223681794</v>
      </c>
      <c r="AA86" s="373"/>
      <c r="AB86" s="374">
        <v>1.1331456151025971</v>
      </c>
      <c r="AC86" s="373"/>
      <c r="AD86" s="374">
        <v>1.0645338557909119</v>
      </c>
      <c r="AE86" s="373"/>
      <c r="AF86" s="374">
        <v>0.70743205691556188</v>
      </c>
      <c r="AG86" s="373"/>
      <c r="AH86" s="374">
        <v>0.70120260345912866</v>
      </c>
      <c r="AI86" s="373"/>
      <c r="AJ86" s="374">
        <v>1.1491186095399981</v>
      </c>
      <c r="AK86" s="373"/>
      <c r="AL86" s="374">
        <v>0.88961752656794346</v>
      </c>
      <c r="AM86" s="373"/>
      <c r="AN86" s="374">
        <v>0.93019770923179568</v>
      </c>
      <c r="AO86" s="373"/>
      <c r="AP86" s="374">
        <v>1.0912875807563949</v>
      </c>
      <c r="AQ86" s="373"/>
      <c r="AR86" s="374">
        <v>1.0923167664987494</v>
      </c>
      <c r="AS86" s="373"/>
      <c r="AT86" s="374">
        <v>1.4739382863747552</v>
      </c>
      <c r="AU86" s="373"/>
      <c r="AV86" s="374">
        <v>1.3453742640975057</v>
      </c>
      <c r="AW86" s="373"/>
      <c r="AX86" s="374">
        <v>1.3513257489739083</v>
      </c>
      <c r="AY86" s="373"/>
      <c r="AZ86" s="374">
        <v>1.2710939308754503</v>
      </c>
      <c r="BA86" s="373"/>
      <c r="BB86" s="374">
        <v>1.5257063887992615</v>
      </c>
      <c r="BC86" s="373"/>
      <c r="BD86" s="374">
        <v>1.4396050316704898</v>
      </c>
      <c r="BE86" s="373"/>
      <c r="BF86" s="374">
        <v>1.3351451447468297</v>
      </c>
      <c r="BG86" s="373"/>
      <c r="BH86" s="374">
        <v>1.3498260688796089</v>
      </c>
      <c r="BI86" s="373"/>
      <c r="BJ86" s="375">
        <v>1.2010307361997103</v>
      </c>
      <c r="BK86" s="373"/>
      <c r="BL86" s="375">
        <v>1.1654135143526969</v>
      </c>
      <c r="BM86" s="373"/>
      <c r="BN86" s="374" t="s">
        <v>696</v>
      </c>
      <c r="BO86" s="376"/>
      <c r="CJ86" s="309"/>
      <c r="CK86" s="302"/>
      <c r="CL86" s="309"/>
      <c r="CM86" s="303" t="s">
        <v>317</v>
      </c>
      <c r="CN86" s="302" t="s">
        <v>942</v>
      </c>
      <c r="CO86" s="309"/>
      <c r="CP86" s="309"/>
      <c r="CQ86" s="309"/>
      <c r="CR86" s="309"/>
      <c r="CS86" s="309"/>
      <c r="CT86" s="309"/>
    </row>
    <row r="87" spans="1:98" s="13" customFormat="1" ht="12.75" customHeight="1">
      <c r="A87" s="35"/>
      <c r="B87" s="203" t="str">
        <f>Parameters!Q86</f>
        <v>S95</v>
      </c>
      <c r="C87" s="204"/>
      <c r="D87" s="445" t="str">
        <f>Parameters!S86</f>
        <v>Repair of computers and personal and household goods</v>
      </c>
      <c r="E87" s="453"/>
      <c r="F87" s="372">
        <v>0.82408132901051656</v>
      </c>
      <c r="G87" s="373"/>
      <c r="H87" s="374">
        <v>0.81670061367498381</v>
      </c>
      <c r="I87" s="373"/>
      <c r="J87" s="374">
        <v>0.57469077217388764</v>
      </c>
      <c r="K87" s="373"/>
      <c r="L87" s="374">
        <v>0.63812254821749981</v>
      </c>
      <c r="M87" s="373"/>
      <c r="N87" s="374">
        <v>0.58719531055554963</v>
      </c>
      <c r="O87" s="373"/>
      <c r="P87" s="374">
        <v>1.0850441959512707</v>
      </c>
      <c r="Q87" s="373"/>
      <c r="R87" s="374">
        <v>1.2652313161318343</v>
      </c>
      <c r="S87" s="373"/>
      <c r="T87" s="374">
        <v>1.3455459769566636</v>
      </c>
      <c r="U87" s="373"/>
      <c r="V87" s="374">
        <v>1.4135934593378374</v>
      </c>
      <c r="W87" s="373"/>
      <c r="X87" s="374">
        <v>1.3516786940293941</v>
      </c>
      <c r="Y87" s="373"/>
      <c r="Z87" s="374">
        <v>1.802202694874248</v>
      </c>
      <c r="AA87" s="373"/>
      <c r="AB87" s="374">
        <v>1.5041412517268264</v>
      </c>
      <c r="AC87" s="373"/>
      <c r="AD87" s="374">
        <v>1.842264558571729</v>
      </c>
      <c r="AE87" s="373"/>
      <c r="AF87" s="374">
        <v>1.5925986641579839</v>
      </c>
      <c r="AG87" s="373"/>
      <c r="AH87" s="374">
        <v>0.75376148384702613</v>
      </c>
      <c r="AI87" s="373"/>
      <c r="AJ87" s="374">
        <v>0.80050869559960525</v>
      </c>
      <c r="AK87" s="373"/>
      <c r="AL87" s="374">
        <v>0.67274714334769348</v>
      </c>
      <c r="AM87" s="373"/>
      <c r="AN87" s="374">
        <v>0.767767901198116</v>
      </c>
      <c r="AO87" s="373"/>
      <c r="AP87" s="374">
        <v>0.59220530777307157</v>
      </c>
      <c r="AQ87" s="373"/>
      <c r="AR87" s="374">
        <v>0.59298166634969607</v>
      </c>
      <c r="AS87" s="373"/>
      <c r="AT87" s="374">
        <v>0.76486691590459011</v>
      </c>
      <c r="AU87" s="373"/>
      <c r="AV87" s="374">
        <v>0.70054862624115743</v>
      </c>
      <c r="AW87" s="373"/>
      <c r="AX87" s="374">
        <v>0.73907306573856346</v>
      </c>
      <c r="AY87" s="373"/>
      <c r="AZ87" s="374">
        <v>0.69739480949584642</v>
      </c>
      <c r="BA87" s="373"/>
      <c r="BB87" s="374">
        <v>0.73690620278092522</v>
      </c>
      <c r="BC87" s="373"/>
      <c r="BD87" s="374">
        <v>0.77735246740431663</v>
      </c>
      <c r="BE87" s="373"/>
      <c r="BF87" s="374">
        <v>0.65984597192350658</v>
      </c>
      <c r="BG87" s="373"/>
      <c r="BH87" s="374">
        <v>0.66765488093077863</v>
      </c>
      <c r="BI87" s="373"/>
      <c r="BJ87" s="375">
        <v>0.60287345169328677</v>
      </c>
      <c r="BK87" s="373"/>
      <c r="BL87" s="375">
        <v>0.51958912235428978</v>
      </c>
      <c r="BM87" s="373"/>
      <c r="BN87" s="374" t="s">
        <v>696</v>
      </c>
      <c r="BO87" s="376"/>
      <c r="CJ87" s="309"/>
      <c r="CK87" s="302"/>
      <c r="CL87" s="309"/>
      <c r="CM87" s="303" t="s">
        <v>320</v>
      </c>
      <c r="CN87" s="302" t="s">
        <v>942</v>
      </c>
      <c r="CO87" s="309"/>
      <c r="CP87" s="309"/>
      <c r="CQ87" s="309"/>
      <c r="CR87" s="309"/>
      <c r="CS87" s="309"/>
      <c r="CT87" s="309"/>
    </row>
    <row r="88" spans="1:98" s="13" customFormat="1" ht="12.75" customHeight="1">
      <c r="A88" s="35"/>
      <c r="B88" s="203" t="str">
        <f>Parameters!Q87</f>
        <v>S96</v>
      </c>
      <c r="C88" s="204"/>
      <c r="D88" s="445" t="str">
        <f>Parameters!S87</f>
        <v>Other personal service activities</v>
      </c>
      <c r="E88" s="453"/>
      <c r="F88" s="372">
        <v>1.33220249567502</v>
      </c>
      <c r="G88" s="373"/>
      <c r="H88" s="374">
        <v>2.4825592530318179</v>
      </c>
      <c r="I88" s="373"/>
      <c r="J88" s="374">
        <v>1.9844340140226644</v>
      </c>
      <c r="K88" s="373"/>
      <c r="L88" s="374">
        <v>1.9258045837060296</v>
      </c>
      <c r="M88" s="373"/>
      <c r="N88" s="374">
        <v>1.279940042335177</v>
      </c>
      <c r="O88" s="373"/>
      <c r="P88" s="374">
        <v>0.88579151724325678</v>
      </c>
      <c r="Q88" s="373"/>
      <c r="R88" s="374">
        <v>0.91704568060280578</v>
      </c>
      <c r="S88" s="373"/>
      <c r="T88" s="374">
        <v>1.0261815230751063</v>
      </c>
      <c r="U88" s="373"/>
      <c r="V88" s="374">
        <v>0.83539618460493226</v>
      </c>
      <c r="W88" s="373"/>
      <c r="X88" s="374">
        <v>1.1239571695342057</v>
      </c>
      <c r="Y88" s="373"/>
      <c r="Z88" s="374">
        <v>1.3105379407643467</v>
      </c>
      <c r="AA88" s="373"/>
      <c r="AB88" s="374">
        <v>0.95710729616975776</v>
      </c>
      <c r="AC88" s="373"/>
      <c r="AD88" s="374">
        <v>1.0929509391617493</v>
      </c>
      <c r="AE88" s="373"/>
      <c r="AF88" s="374">
        <v>1.2391793094564392</v>
      </c>
      <c r="AG88" s="373"/>
      <c r="AH88" s="374">
        <v>1.6770742081446197</v>
      </c>
      <c r="AI88" s="373"/>
      <c r="AJ88" s="374">
        <v>3.083168707251009</v>
      </c>
      <c r="AK88" s="373"/>
      <c r="AL88" s="374">
        <v>2.340865743666305</v>
      </c>
      <c r="AM88" s="373"/>
      <c r="AN88" s="374">
        <v>2.5298539362449768</v>
      </c>
      <c r="AO88" s="373"/>
      <c r="AP88" s="374">
        <v>1.3118533171626261</v>
      </c>
      <c r="AQ88" s="373"/>
      <c r="AR88" s="374">
        <v>1.2989201557603192</v>
      </c>
      <c r="AS88" s="373"/>
      <c r="AT88" s="374">
        <v>1.7321167111641393</v>
      </c>
      <c r="AU88" s="373"/>
      <c r="AV88" s="374">
        <v>1.6214416483857161</v>
      </c>
      <c r="AW88" s="373"/>
      <c r="AX88" s="374">
        <v>1.7192378745422876</v>
      </c>
      <c r="AY88" s="373"/>
      <c r="AZ88" s="374">
        <v>1.6451922344373853</v>
      </c>
      <c r="BA88" s="373"/>
      <c r="BB88" s="374">
        <v>1.8132432665553802</v>
      </c>
      <c r="BC88" s="373"/>
      <c r="BD88" s="374">
        <v>1.7152135270380939</v>
      </c>
      <c r="BE88" s="373"/>
      <c r="BF88" s="374">
        <v>1.6219546710777253</v>
      </c>
      <c r="BG88" s="373"/>
      <c r="BH88" s="374">
        <v>1.6033747587462377</v>
      </c>
      <c r="BI88" s="373"/>
      <c r="BJ88" s="375">
        <v>1.4213026767904744</v>
      </c>
      <c r="BK88" s="373"/>
      <c r="BL88" s="375">
        <v>1.3975448775826813</v>
      </c>
      <c r="BM88" s="373"/>
      <c r="BN88" s="374" t="s">
        <v>696</v>
      </c>
      <c r="BO88" s="376"/>
      <c r="CJ88" s="309"/>
      <c r="CK88" s="302"/>
      <c r="CL88" s="309"/>
      <c r="CM88" s="303" t="s">
        <v>321</v>
      </c>
      <c r="CN88" s="302" t="s">
        <v>942</v>
      </c>
      <c r="CO88" s="309"/>
      <c r="CP88" s="309"/>
      <c r="CQ88" s="309"/>
      <c r="CR88" s="309"/>
      <c r="CS88" s="309"/>
      <c r="CT88" s="309"/>
    </row>
    <row r="89" spans="1:98" s="13" customFormat="1" ht="30.75" customHeight="1">
      <c r="A89" s="36"/>
      <c r="B89" s="206" t="str">
        <f>Parameters!Q88</f>
        <v>T</v>
      </c>
      <c r="C89" s="207"/>
      <c r="D89" s="450" t="str">
        <f>Parameters!S88</f>
        <v>Activities of households as employers; undifferentiated goods- and services-producing activities of households for own use</v>
      </c>
      <c r="E89" s="452"/>
      <c r="F89" s="369">
        <v>0</v>
      </c>
      <c r="G89" s="373"/>
      <c r="H89" s="371">
        <v>0</v>
      </c>
      <c r="I89" s="373"/>
      <c r="J89" s="371">
        <v>0</v>
      </c>
      <c r="K89" s="373"/>
      <c r="L89" s="371">
        <v>0</v>
      </c>
      <c r="M89" s="373"/>
      <c r="N89" s="371">
        <v>0</v>
      </c>
      <c r="O89" s="373"/>
      <c r="P89" s="371">
        <v>0</v>
      </c>
      <c r="Q89" s="373"/>
      <c r="R89" s="371">
        <v>0</v>
      </c>
      <c r="S89" s="373"/>
      <c r="T89" s="371">
        <v>0</v>
      </c>
      <c r="U89" s="373"/>
      <c r="V89" s="371">
        <v>0</v>
      </c>
      <c r="W89" s="373"/>
      <c r="X89" s="370">
        <v>0</v>
      </c>
      <c r="Y89" s="373"/>
      <c r="Z89" s="370">
        <v>0</v>
      </c>
      <c r="AA89" s="373"/>
      <c r="AB89" s="370">
        <v>0</v>
      </c>
      <c r="AC89" s="373"/>
      <c r="AD89" s="370">
        <v>0</v>
      </c>
      <c r="AE89" s="373"/>
      <c r="AF89" s="370">
        <v>0</v>
      </c>
      <c r="AG89" s="373"/>
      <c r="AH89" s="370">
        <v>0</v>
      </c>
      <c r="AI89" s="373"/>
      <c r="AJ89" s="370">
        <v>0</v>
      </c>
      <c r="AK89" s="373"/>
      <c r="AL89" s="370">
        <v>0</v>
      </c>
      <c r="AM89" s="373"/>
      <c r="AN89" s="370">
        <v>0</v>
      </c>
      <c r="AO89" s="373"/>
      <c r="AP89" s="370">
        <v>0</v>
      </c>
      <c r="AQ89" s="373"/>
      <c r="AR89" s="370">
        <v>0</v>
      </c>
      <c r="AS89" s="373"/>
      <c r="AT89" s="370">
        <v>0</v>
      </c>
      <c r="AU89" s="373"/>
      <c r="AV89" s="370">
        <v>0</v>
      </c>
      <c r="AW89" s="373"/>
      <c r="AX89" s="370">
        <v>0</v>
      </c>
      <c r="AY89" s="373"/>
      <c r="AZ89" s="370">
        <v>0</v>
      </c>
      <c r="BA89" s="373"/>
      <c r="BB89" s="370">
        <v>0</v>
      </c>
      <c r="BC89" s="373"/>
      <c r="BD89" s="370">
        <v>0</v>
      </c>
      <c r="BE89" s="373"/>
      <c r="BF89" s="370">
        <v>0</v>
      </c>
      <c r="BG89" s="373"/>
      <c r="BH89" s="370">
        <v>0</v>
      </c>
      <c r="BI89" s="373"/>
      <c r="BJ89" s="371">
        <v>0</v>
      </c>
      <c r="BK89" s="373"/>
      <c r="BL89" s="371">
        <v>0</v>
      </c>
      <c r="BM89" s="373"/>
      <c r="BN89" s="370" t="s">
        <v>696</v>
      </c>
      <c r="BO89" s="376"/>
      <c r="CJ89" s="309"/>
      <c r="CK89" s="302"/>
      <c r="CL89" s="309"/>
      <c r="CM89" s="303" t="s">
        <v>324</v>
      </c>
      <c r="CN89" s="302" t="s">
        <v>942</v>
      </c>
      <c r="CO89" s="309"/>
      <c r="CP89" s="309"/>
      <c r="CQ89" s="309"/>
      <c r="CR89" s="309"/>
      <c r="CS89" s="309"/>
      <c r="CT89" s="309"/>
    </row>
    <row r="90" spans="1:98" s="13" customFormat="1" ht="17.25" customHeight="1" thickBot="1">
      <c r="A90" s="36"/>
      <c r="B90" s="219" t="str">
        <f>Parameters!Q89</f>
        <v>U</v>
      </c>
      <c r="C90" s="22"/>
      <c r="D90" s="470" t="str">
        <f>Parameters!S89</f>
        <v>Activities of extraterritorial organisations and bodies</v>
      </c>
      <c r="E90" s="471"/>
      <c r="F90" s="369">
        <v>0</v>
      </c>
      <c r="G90" s="373"/>
      <c r="H90" s="370">
        <v>0</v>
      </c>
      <c r="I90" s="373"/>
      <c r="J90" s="370">
        <v>0</v>
      </c>
      <c r="K90" s="373"/>
      <c r="L90" s="370">
        <v>0</v>
      </c>
      <c r="M90" s="373"/>
      <c r="N90" s="370">
        <v>0</v>
      </c>
      <c r="O90" s="373"/>
      <c r="P90" s="370">
        <v>0</v>
      </c>
      <c r="Q90" s="373"/>
      <c r="R90" s="370">
        <v>0</v>
      </c>
      <c r="S90" s="373"/>
      <c r="T90" s="370">
        <v>0</v>
      </c>
      <c r="U90" s="373"/>
      <c r="V90" s="370">
        <v>0</v>
      </c>
      <c r="W90" s="373"/>
      <c r="X90" s="370">
        <v>0</v>
      </c>
      <c r="Y90" s="373"/>
      <c r="Z90" s="370">
        <v>0</v>
      </c>
      <c r="AA90" s="373"/>
      <c r="AB90" s="370">
        <v>0</v>
      </c>
      <c r="AC90" s="373"/>
      <c r="AD90" s="370">
        <v>0</v>
      </c>
      <c r="AE90" s="373"/>
      <c r="AF90" s="370">
        <v>0</v>
      </c>
      <c r="AG90" s="373"/>
      <c r="AH90" s="370">
        <v>0</v>
      </c>
      <c r="AI90" s="373"/>
      <c r="AJ90" s="370">
        <v>0</v>
      </c>
      <c r="AK90" s="373"/>
      <c r="AL90" s="370">
        <v>0</v>
      </c>
      <c r="AM90" s="373"/>
      <c r="AN90" s="370">
        <v>0</v>
      </c>
      <c r="AO90" s="373"/>
      <c r="AP90" s="370">
        <v>2.8753628437833273E-2</v>
      </c>
      <c r="AQ90" s="373"/>
      <c r="AR90" s="370">
        <v>3.0889391673451654E-2</v>
      </c>
      <c r="AS90" s="373"/>
      <c r="AT90" s="370">
        <v>4.7230179667595851E-2</v>
      </c>
      <c r="AU90" s="373"/>
      <c r="AV90" s="370">
        <v>4.8916941255744584E-2</v>
      </c>
      <c r="AW90" s="373"/>
      <c r="AX90" s="370">
        <v>4.1162861739494558E-2</v>
      </c>
      <c r="AY90" s="373"/>
      <c r="AZ90" s="370">
        <v>4.8205981792859759E-2</v>
      </c>
      <c r="BA90" s="373"/>
      <c r="BB90" s="370">
        <v>4.267306308107259E-2</v>
      </c>
      <c r="BC90" s="373"/>
      <c r="BD90" s="370">
        <v>4.0063557173965578E-2</v>
      </c>
      <c r="BE90" s="373"/>
      <c r="BF90" s="370">
        <v>3.5931249241230923E-2</v>
      </c>
      <c r="BG90" s="373"/>
      <c r="BH90" s="370">
        <v>3.6042546343398978E-2</v>
      </c>
      <c r="BI90" s="373"/>
      <c r="BJ90" s="371">
        <v>3.2239660107375216E-2</v>
      </c>
      <c r="BK90" s="373"/>
      <c r="BL90" s="371">
        <v>2.5054909141540491E-2</v>
      </c>
      <c r="BM90" s="373"/>
      <c r="BN90" s="370" t="s">
        <v>696</v>
      </c>
      <c r="BO90" s="376"/>
      <c r="CJ90" s="309"/>
      <c r="CK90" s="302"/>
      <c r="CL90" s="309"/>
      <c r="CM90" s="303" t="s">
        <v>325</v>
      </c>
      <c r="CN90" s="302" t="s">
        <v>942</v>
      </c>
      <c r="CO90" s="309"/>
      <c r="CP90" s="309"/>
      <c r="CQ90" s="309"/>
      <c r="CR90" s="309"/>
      <c r="CS90" s="309"/>
      <c r="CT90" s="309"/>
    </row>
    <row r="91" spans="1:98" ht="45" customHeight="1">
      <c r="A91" s="151"/>
      <c r="B91" s="472" t="s">
        <v>333</v>
      </c>
      <c r="C91" s="473"/>
      <c r="D91" s="473"/>
      <c r="E91" s="474"/>
      <c r="F91" s="383">
        <v>524.43835774255979</v>
      </c>
      <c r="G91" s="395"/>
      <c r="H91" s="384">
        <v>515.50813629943855</v>
      </c>
      <c r="I91" s="395"/>
      <c r="J91" s="384">
        <v>503.01880797999956</v>
      </c>
      <c r="K91" s="395"/>
      <c r="L91" s="384">
        <v>515.69328408924673</v>
      </c>
      <c r="M91" s="395"/>
      <c r="N91" s="384">
        <v>490.5766847345522</v>
      </c>
      <c r="O91" s="395"/>
      <c r="P91" s="384">
        <v>348.10050144567583</v>
      </c>
      <c r="Q91" s="395"/>
      <c r="R91" s="384">
        <v>383.37271482410216</v>
      </c>
      <c r="S91" s="395"/>
      <c r="T91" s="384">
        <v>429.79529962550617</v>
      </c>
      <c r="U91" s="395"/>
      <c r="V91" s="384">
        <v>413.30836191821351</v>
      </c>
      <c r="W91" s="395"/>
      <c r="X91" s="385">
        <v>439.78369498922279</v>
      </c>
      <c r="Y91" s="395"/>
      <c r="Z91" s="385">
        <v>542.76655476771771</v>
      </c>
      <c r="AA91" s="395"/>
      <c r="AB91" s="385">
        <v>408.30397554090689</v>
      </c>
      <c r="AC91" s="395"/>
      <c r="AD91" s="385">
        <v>488.06887229334876</v>
      </c>
      <c r="AE91" s="395"/>
      <c r="AF91" s="385">
        <v>451.19055204121116</v>
      </c>
      <c r="AG91" s="395"/>
      <c r="AH91" s="385">
        <v>418.47611427978325</v>
      </c>
      <c r="AI91" s="395"/>
      <c r="AJ91" s="385">
        <v>753.66445693546859</v>
      </c>
      <c r="AK91" s="395" t="s">
        <v>356</v>
      </c>
      <c r="AL91" s="385">
        <v>606.31213910547388</v>
      </c>
      <c r="AM91" s="395"/>
      <c r="AN91" s="385">
        <v>652.6034744201736</v>
      </c>
      <c r="AO91" s="395"/>
      <c r="AP91" s="385">
        <v>1047.4897351356287</v>
      </c>
      <c r="AQ91" s="395" t="s">
        <v>1145</v>
      </c>
      <c r="AR91" s="385">
        <v>880.43660389458023</v>
      </c>
      <c r="AS91" s="395"/>
      <c r="AT91" s="385">
        <v>869.0104401407184</v>
      </c>
      <c r="AU91" s="395"/>
      <c r="AV91" s="385">
        <v>771.14614032938334</v>
      </c>
      <c r="AW91" s="395"/>
      <c r="AX91" s="385">
        <v>800.46571655726882</v>
      </c>
      <c r="AY91" s="395"/>
      <c r="AZ91" s="385">
        <v>716.33016875054989</v>
      </c>
      <c r="BA91" s="395"/>
      <c r="BB91" s="385">
        <v>676.34555277337347</v>
      </c>
      <c r="BC91" s="395"/>
      <c r="BD91" s="385">
        <v>684.66072032809996</v>
      </c>
      <c r="BE91" s="395"/>
      <c r="BF91" s="385">
        <v>640.70485567789081</v>
      </c>
      <c r="BG91" s="395"/>
      <c r="BH91" s="385">
        <v>658.29283298733344</v>
      </c>
      <c r="BI91" s="395"/>
      <c r="BJ91" s="384">
        <v>659.49270322189795</v>
      </c>
      <c r="BK91" s="395"/>
      <c r="BL91" s="384">
        <v>758.11276975207579</v>
      </c>
      <c r="BM91" s="395"/>
      <c r="BN91" s="385" t="s">
        <v>696</v>
      </c>
      <c r="BO91" s="398"/>
      <c r="CJ91" s="309"/>
      <c r="CK91" s="302"/>
      <c r="CL91" s="309"/>
      <c r="CM91" s="303" t="s">
        <v>30</v>
      </c>
      <c r="CN91" s="302" t="s">
        <v>942</v>
      </c>
      <c r="CO91" s="309"/>
      <c r="CP91" s="309"/>
      <c r="CQ91" s="309"/>
      <c r="CR91" s="309"/>
      <c r="CS91" s="309"/>
      <c r="CT91" s="309"/>
    </row>
    <row r="92" spans="1:98">
      <c r="A92" s="151"/>
      <c r="B92" s="5"/>
      <c r="C92" s="221"/>
      <c r="D92" s="462" t="s">
        <v>151</v>
      </c>
      <c r="E92" s="463"/>
      <c r="F92" s="386">
        <v>524.43835774255979</v>
      </c>
      <c r="G92" s="373"/>
      <c r="H92" s="387">
        <v>515.50813629943855</v>
      </c>
      <c r="I92" s="373"/>
      <c r="J92" s="387">
        <v>503.01880797999956</v>
      </c>
      <c r="K92" s="373"/>
      <c r="L92" s="387">
        <v>515.69328408924673</v>
      </c>
      <c r="M92" s="373"/>
      <c r="N92" s="387">
        <v>490.5766847345522</v>
      </c>
      <c r="O92" s="373"/>
      <c r="P92" s="387">
        <v>348.10050144567583</v>
      </c>
      <c r="Q92" s="373"/>
      <c r="R92" s="387">
        <v>383.37271482410216</v>
      </c>
      <c r="S92" s="373"/>
      <c r="T92" s="387">
        <v>429.79529962550617</v>
      </c>
      <c r="U92" s="373"/>
      <c r="V92" s="387">
        <v>413.30836191821351</v>
      </c>
      <c r="W92" s="373"/>
      <c r="X92" s="388">
        <v>439.78369498922279</v>
      </c>
      <c r="Y92" s="373"/>
      <c r="Z92" s="388">
        <v>542.76655476771771</v>
      </c>
      <c r="AA92" s="373"/>
      <c r="AB92" s="388">
        <v>408.30397554090689</v>
      </c>
      <c r="AC92" s="373"/>
      <c r="AD92" s="388">
        <v>488.06887229334876</v>
      </c>
      <c r="AE92" s="373"/>
      <c r="AF92" s="388">
        <v>451.19055204121116</v>
      </c>
      <c r="AG92" s="373"/>
      <c r="AH92" s="388">
        <v>418.47611427978325</v>
      </c>
      <c r="AI92" s="373"/>
      <c r="AJ92" s="388">
        <v>753.66445693546859</v>
      </c>
      <c r="AK92" s="373" t="s">
        <v>356</v>
      </c>
      <c r="AL92" s="388">
        <v>606.31213910547388</v>
      </c>
      <c r="AM92" s="373"/>
      <c r="AN92" s="388">
        <v>652.6034744201736</v>
      </c>
      <c r="AO92" s="373"/>
      <c r="AP92" s="388">
        <v>1047.4897351356287</v>
      </c>
      <c r="AQ92" s="373" t="s">
        <v>1145</v>
      </c>
      <c r="AR92" s="388">
        <v>880.43660389458023</v>
      </c>
      <c r="AS92" s="373"/>
      <c r="AT92" s="388">
        <v>869.0104401407184</v>
      </c>
      <c r="AU92" s="373"/>
      <c r="AV92" s="388">
        <v>771.14614032938334</v>
      </c>
      <c r="AW92" s="373"/>
      <c r="AX92" s="388">
        <v>800.46571655726882</v>
      </c>
      <c r="AY92" s="373"/>
      <c r="AZ92" s="388">
        <v>716.33016875054989</v>
      </c>
      <c r="BA92" s="373"/>
      <c r="BB92" s="388">
        <v>676.34555277337347</v>
      </c>
      <c r="BC92" s="373"/>
      <c r="BD92" s="388">
        <v>684.66072032809996</v>
      </c>
      <c r="BE92" s="373"/>
      <c r="BF92" s="388">
        <v>640.70485567789081</v>
      </c>
      <c r="BG92" s="373"/>
      <c r="BH92" s="388">
        <v>658.29283298733344</v>
      </c>
      <c r="BI92" s="373"/>
      <c r="BJ92" s="387">
        <v>659.49270322189795</v>
      </c>
      <c r="BK92" s="373"/>
      <c r="BL92" s="387">
        <v>758.11276975207579</v>
      </c>
      <c r="BM92" s="373"/>
      <c r="BN92" s="388" t="s">
        <v>696</v>
      </c>
      <c r="BO92" s="376"/>
      <c r="CJ92" s="309"/>
      <c r="CK92" s="302"/>
      <c r="CL92" s="309"/>
      <c r="CM92" s="303" t="s">
        <v>957</v>
      </c>
      <c r="CN92" s="302" t="s">
        <v>942</v>
      </c>
      <c r="CO92" s="309"/>
      <c r="CP92" s="309"/>
      <c r="CQ92" s="309"/>
      <c r="CR92" s="309"/>
      <c r="CS92" s="309"/>
      <c r="CT92" s="309"/>
    </row>
    <row r="93" spans="1:98">
      <c r="A93" s="39"/>
      <c r="B93" s="5"/>
      <c r="C93" s="221"/>
      <c r="D93" s="464" t="s">
        <v>430</v>
      </c>
      <c r="E93" s="463"/>
      <c r="F93" s="386">
        <v>0</v>
      </c>
      <c r="G93" s="373"/>
      <c r="H93" s="387">
        <v>0</v>
      </c>
      <c r="I93" s="373"/>
      <c r="J93" s="387">
        <v>0</v>
      </c>
      <c r="K93" s="373"/>
      <c r="L93" s="387">
        <v>0</v>
      </c>
      <c r="M93" s="373"/>
      <c r="N93" s="387">
        <v>0</v>
      </c>
      <c r="O93" s="373"/>
      <c r="P93" s="387">
        <v>0</v>
      </c>
      <c r="Q93" s="373"/>
      <c r="R93" s="387">
        <v>0</v>
      </c>
      <c r="S93" s="373"/>
      <c r="T93" s="387">
        <v>0</v>
      </c>
      <c r="U93" s="373"/>
      <c r="V93" s="387">
        <v>0</v>
      </c>
      <c r="W93" s="373"/>
      <c r="X93" s="388">
        <v>0</v>
      </c>
      <c r="Y93" s="373"/>
      <c r="Z93" s="388">
        <v>0</v>
      </c>
      <c r="AA93" s="373"/>
      <c r="AB93" s="388">
        <v>0</v>
      </c>
      <c r="AC93" s="373"/>
      <c r="AD93" s="388">
        <v>0</v>
      </c>
      <c r="AE93" s="373"/>
      <c r="AF93" s="388">
        <v>0</v>
      </c>
      <c r="AG93" s="373"/>
      <c r="AH93" s="388">
        <v>0</v>
      </c>
      <c r="AI93" s="373"/>
      <c r="AJ93" s="388">
        <v>0</v>
      </c>
      <c r="AK93" s="373"/>
      <c r="AL93" s="388">
        <v>0</v>
      </c>
      <c r="AM93" s="373"/>
      <c r="AN93" s="388">
        <v>0</v>
      </c>
      <c r="AO93" s="373"/>
      <c r="AP93" s="388">
        <v>0</v>
      </c>
      <c r="AQ93" s="373"/>
      <c r="AR93" s="388">
        <v>0</v>
      </c>
      <c r="AS93" s="373"/>
      <c r="AT93" s="388">
        <v>0</v>
      </c>
      <c r="AU93" s="373"/>
      <c r="AV93" s="388">
        <v>0</v>
      </c>
      <c r="AW93" s="373"/>
      <c r="AX93" s="388">
        <v>0</v>
      </c>
      <c r="AY93" s="373"/>
      <c r="AZ93" s="388">
        <v>0</v>
      </c>
      <c r="BA93" s="373"/>
      <c r="BB93" s="388">
        <v>0</v>
      </c>
      <c r="BC93" s="373"/>
      <c r="BD93" s="388">
        <v>0</v>
      </c>
      <c r="BE93" s="373"/>
      <c r="BF93" s="388">
        <v>0</v>
      </c>
      <c r="BG93" s="373"/>
      <c r="BH93" s="388">
        <v>0</v>
      </c>
      <c r="BI93" s="373"/>
      <c r="BJ93" s="387">
        <v>0</v>
      </c>
      <c r="BK93" s="373"/>
      <c r="BL93" s="387">
        <v>0</v>
      </c>
      <c r="BM93" s="373"/>
      <c r="BN93" s="388" t="s">
        <v>696</v>
      </c>
      <c r="BO93" s="376"/>
      <c r="CJ93" s="309"/>
      <c r="CK93" s="302"/>
      <c r="CL93" s="309"/>
      <c r="CM93" s="303" t="s">
        <v>8</v>
      </c>
      <c r="CN93" s="302" t="s">
        <v>942</v>
      </c>
      <c r="CO93" s="309"/>
      <c r="CP93" s="309"/>
      <c r="CQ93" s="309"/>
      <c r="CR93" s="309"/>
      <c r="CS93" s="309"/>
      <c r="CT93" s="309"/>
    </row>
    <row r="94" spans="1:98" ht="15" customHeight="1" thickBot="1">
      <c r="A94" s="39"/>
      <c r="B94" s="6"/>
      <c r="C94" s="4"/>
      <c r="D94" s="465" t="s">
        <v>152</v>
      </c>
      <c r="E94" s="466"/>
      <c r="F94" s="389">
        <v>0</v>
      </c>
      <c r="G94" s="396"/>
      <c r="H94" s="390">
        <v>0</v>
      </c>
      <c r="I94" s="396"/>
      <c r="J94" s="390">
        <v>0</v>
      </c>
      <c r="K94" s="396"/>
      <c r="L94" s="390">
        <v>0</v>
      </c>
      <c r="M94" s="396"/>
      <c r="N94" s="390">
        <v>0</v>
      </c>
      <c r="O94" s="396"/>
      <c r="P94" s="390">
        <v>0</v>
      </c>
      <c r="Q94" s="396"/>
      <c r="R94" s="390">
        <v>0</v>
      </c>
      <c r="S94" s="396"/>
      <c r="T94" s="390">
        <v>0</v>
      </c>
      <c r="U94" s="396"/>
      <c r="V94" s="390">
        <v>0</v>
      </c>
      <c r="W94" s="396"/>
      <c r="X94" s="391">
        <v>0</v>
      </c>
      <c r="Y94" s="396"/>
      <c r="Z94" s="391">
        <v>0</v>
      </c>
      <c r="AA94" s="396"/>
      <c r="AB94" s="391">
        <v>0</v>
      </c>
      <c r="AC94" s="396"/>
      <c r="AD94" s="391">
        <v>0</v>
      </c>
      <c r="AE94" s="396"/>
      <c r="AF94" s="391">
        <v>0</v>
      </c>
      <c r="AG94" s="396"/>
      <c r="AH94" s="391">
        <v>0</v>
      </c>
      <c r="AI94" s="396"/>
      <c r="AJ94" s="391">
        <v>0</v>
      </c>
      <c r="AK94" s="396"/>
      <c r="AL94" s="391">
        <v>0</v>
      </c>
      <c r="AM94" s="396"/>
      <c r="AN94" s="391">
        <v>0</v>
      </c>
      <c r="AO94" s="396"/>
      <c r="AP94" s="391">
        <v>0</v>
      </c>
      <c r="AQ94" s="396"/>
      <c r="AR94" s="391">
        <v>0</v>
      </c>
      <c r="AS94" s="396"/>
      <c r="AT94" s="391">
        <v>0</v>
      </c>
      <c r="AU94" s="396"/>
      <c r="AV94" s="391">
        <v>0</v>
      </c>
      <c r="AW94" s="396"/>
      <c r="AX94" s="391">
        <v>0</v>
      </c>
      <c r="AY94" s="396"/>
      <c r="AZ94" s="391">
        <v>0</v>
      </c>
      <c r="BA94" s="396"/>
      <c r="BB94" s="391">
        <v>0</v>
      </c>
      <c r="BC94" s="396"/>
      <c r="BD94" s="391">
        <v>0</v>
      </c>
      <c r="BE94" s="396"/>
      <c r="BF94" s="391">
        <v>0</v>
      </c>
      <c r="BG94" s="396"/>
      <c r="BH94" s="391">
        <v>0</v>
      </c>
      <c r="BI94" s="396"/>
      <c r="BJ94" s="390">
        <v>0</v>
      </c>
      <c r="BK94" s="396"/>
      <c r="BL94" s="390">
        <v>0</v>
      </c>
      <c r="BM94" s="396"/>
      <c r="BN94" s="391" t="s">
        <v>696</v>
      </c>
      <c r="BO94" s="399"/>
      <c r="CJ94" s="309"/>
      <c r="CK94" s="302"/>
      <c r="CL94" s="309"/>
      <c r="CM94" s="303" t="s">
        <v>9</v>
      </c>
      <c r="CN94" s="302" t="s">
        <v>942</v>
      </c>
      <c r="CO94" s="309"/>
      <c r="CP94" s="309"/>
      <c r="CQ94" s="309"/>
      <c r="CR94" s="309"/>
      <c r="CS94" s="309"/>
      <c r="CT94" s="309"/>
    </row>
    <row r="95" spans="1:98" ht="55.5" customHeight="1">
      <c r="A95" s="39"/>
      <c r="B95" s="467" t="s">
        <v>1012</v>
      </c>
      <c r="C95" s="468"/>
      <c r="D95" s="468"/>
      <c r="E95" s="469"/>
      <c r="F95" s="386">
        <v>1927.0668723515382</v>
      </c>
      <c r="G95" s="373"/>
      <c r="H95" s="387">
        <v>1930.7958682737324</v>
      </c>
      <c r="I95" s="373"/>
      <c r="J95" s="387">
        <v>1890.8577825338432</v>
      </c>
      <c r="K95" s="373"/>
      <c r="L95" s="387">
        <v>1967.9399541457951</v>
      </c>
      <c r="M95" s="373"/>
      <c r="N95" s="387">
        <v>1852.9108509146254</v>
      </c>
      <c r="O95" s="373"/>
      <c r="P95" s="387">
        <v>1443.6087313034704</v>
      </c>
      <c r="Q95" s="373"/>
      <c r="R95" s="387">
        <v>1581.7560370736387</v>
      </c>
      <c r="S95" s="373"/>
      <c r="T95" s="387">
        <v>1761.544176771403</v>
      </c>
      <c r="U95" s="373"/>
      <c r="V95" s="387">
        <v>1720.1908439072927</v>
      </c>
      <c r="W95" s="373"/>
      <c r="X95" s="388">
        <v>1880.7919423778576</v>
      </c>
      <c r="Y95" s="373"/>
      <c r="Z95" s="388">
        <v>2240.5092896918018</v>
      </c>
      <c r="AA95" s="373"/>
      <c r="AB95" s="388">
        <v>1844.7422815015025</v>
      </c>
      <c r="AC95" s="373"/>
      <c r="AD95" s="388">
        <v>2089.4381105845182</v>
      </c>
      <c r="AE95" s="373"/>
      <c r="AF95" s="388">
        <v>2051.520425836914</v>
      </c>
      <c r="AG95" s="373"/>
      <c r="AH95" s="388">
        <v>1849.9102534928556</v>
      </c>
      <c r="AI95" s="373"/>
      <c r="AJ95" s="388">
        <v>2178.1383519902197</v>
      </c>
      <c r="AK95" s="373"/>
      <c r="AL95" s="388">
        <v>1605.6031605947142</v>
      </c>
      <c r="AM95" s="373"/>
      <c r="AN95" s="388">
        <v>1663.3380008800082</v>
      </c>
      <c r="AO95" s="373"/>
      <c r="AP95" s="388">
        <v>1338.3476924851664</v>
      </c>
      <c r="AQ95" s="373"/>
      <c r="AR95" s="388">
        <v>1209.8069433763505</v>
      </c>
      <c r="AS95" s="373"/>
      <c r="AT95" s="388">
        <v>1337.8303164070771</v>
      </c>
      <c r="AU95" s="373"/>
      <c r="AV95" s="388">
        <v>1231.5553368535027</v>
      </c>
      <c r="AW95" s="373"/>
      <c r="AX95" s="388">
        <v>1259.9907900599997</v>
      </c>
      <c r="AY95" s="373"/>
      <c r="AZ95" s="388">
        <v>1175.0056903463576</v>
      </c>
      <c r="BA95" s="373"/>
      <c r="BB95" s="388">
        <v>1156.1104250868786</v>
      </c>
      <c r="BC95" s="373"/>
      <c r="BD95" s="388">
        <v>1051.3037366182025</v>
      </c>
      <c r="BE95" s="373"/>
      <c r="BF95" s="388">
        <v>1064.1368485645023</v>
      </c>
      <c r="BG95" s="373"/>
      <c r="BH95" s="388">
        <v>1089.0845721231501</v>
      </c>
      <c r="BI95" s="373"/>
      <c r="BJ95" s="387">
        <v>1054.0567890841651</v>
      </c>
      <c r="BK95" s="373"/>
      <c r="BL95" s="387">
        <v>1133.6410368646348</v>
      </c>
      <c r="BM95" s="373"/>
      <c r="BN95" s="388" t="s">
        <v>696</v>
      </c>
      <c r="BO95" s="376"/>
      <c r="CJ95" s="309"/>
      <c r="CK95" s="302"/>
      <c r="CL95" s="309"/>
      <c r="CM95" s="303" t="s">
        <v>958</v>
      </c>
      <c r="CN95" s="302" t="s">
        <v>942</v>
      </c>
      <c r="CO95" s="309"/>
      <c r="CP95" s="309"/>
      <c r="CQ95" s="309"/>
      <c r="CR95" s="309"/>
      <c r="CS95" s="309"/>
      <c r="CT95" s="309"/>
    </row>
    <row r="96" spans="1:98" ht="17.25" customHeight="1">
      <c r="A96" s="40"/>
      <c r="B96" s="345">
        <v>2</v>
      </c>
      <c r="C96" s="225"/>
      <c r="D96" s="456" t="s">
        <v>168</v>
      </c>
      <c r="E96" s="457"/>
      <c r="F96" s="386" t="s">
        <v>696</v>
      </c>
      <c r="G96" s="373"/>
      <c r="H96" s="387" t="s">
        <v>696</v>
      </c>
      <c r="I96" s="373"/>
      <c r="J96" s="387" t="s">
        <v>696</v>
      </c>
      <c r="K96" s="373"/>
      <c r="L96" s="387" t="s">
        <v>696</v>
      </c>
      <c r="M96" s="373"/>
      <c r="N96" s="387" t="s">
        <v>696</v>
      </c>
      <c r="O96" s="373"/>
      <c r="P96" s="387" t="s">
        <v>696</v>
      </c>
      <c r="Q96" s="373"/>
      <c r="R96" s="387" t="s">
        <v>696</v>
      </c>
      <c r="S96" s="373"/>
      <c r="T96" s="387" t="s">
        <v>696</v>
      </c>
      <c r="U96" s="373"/>
      <c r="V96" s="387" t="s">
        <v>696</v>
      </c>
      <c r="W96" s="373"/>
      <c r="X96" s="388" t="s">
        <v>696</v>
      </c>
      <c r="Y96" s="373"/>
      <c r="Z96" s="388" t="s">
        <v>696</v>
      </c>
      <c r="AA96" s="373"/>
      <c r="AB96" s="388" t="s">
        <v>696</v>
      </c>
      <c r="AC96" s="373"/>
      <c r="AD96" s="388" t="s">
        <v>696</v>
      </c>
      <c r="AE96" s="373"/>
      <c r="AF96" s="388" t="s">
        <v>696</v>
      </c>
      <c r="AG96" s="373"/>
      <c r="AH96" s="388" t="s">
        <v>696</v>
      </c>
      <c r="AI96" s="373"/>
      <c r="AJ96" s="388" t="s">
        <v>696</v>
      </c>
      <c r="AK96" s="373"/>
      <c r="AL96" s="388" t="s">
        <v>696</v>
      </c>
      <c r="AM96" s="373"/>
      <c r="AN96" s="388" t="s">
        <v>696</v>
      </c>
      <c r="AO96" s="373"/>
      <c r="AP96" s="388" t="s">
        <v>696</v>
      </c>
      <c r="AQ96" s="373"/>
      <c r="AR96" s="388" t="s">
        <v>696</v>
      </c>
      <c r="AS96" s="373"/>
      <c r="AT96" s="388" t="s">
        <v>696</v>
      </c>
      <c r="AU96" s="373"/>
      <c r="AV96" s="388" t="s">
        <v>696</v>
      </c>
      <c r="AW96" s="373"/>
      <c r="AX96" s="388" t="s">
        <v>696</v>
      </c>
      <c r="AY96" s="373"/>
      <c r="AZ96" s="388" t="s">
        <v>696</v>
      </c>
      <c r="BA96" s="373"/>
      <c r="BB96" s="388" t="s">
        <v>696</v>
      </c>
      <c r="BC96" s="373"/>
      <c r="BD96" s="388" t="s">
        <v>696</v>
      </c>
      <c r="BE96" s="373"/>
      <c r="BF96" s="388" t="s">
        <v>696</v>
      </c>
      <c r="BG96" s="373"/>
      <c r="BH96" s="388" t="s">
        <v>696</v>
      </c>
      <c r="BI96" s="373"/>
      <c r="BJ96" s="387" t="s">
        <v>696</v>
      </c>
      <c r="BK96" s="373"/>
      <c r="BL96" s="387" t="s">
        <v>696</v>
      </c>
      <c r="BM96" s="373"/>
      <c r="BN96" s="388" t="s">
        <v>696</v>
      </c>
      <c r="BO96" s="376"/>
      <c r="CJ96" s="309"/>
      <c r="CK96" s="302"/>
      <c r="CL96" s="309"/>
      <c r="CM96" s="303" t="s">
        <v>958</v>
      </c>
      <c r="CN96" s="309" t="s">
        <v>959</v>
      </c>
      <c r="CO96" s="309"/>
      <c r="CP96" s="309"/>
      <c r="CQ96" s="309"/>
      <c r="CR96" s="309"/>
      <c r="CS96" s="309"/>
      <c r="CT96" s="309"/>
    </row>
    <row r="97" spans="1:98" ht="12.75" customHeight="1">
      <c r="A97" s="40"/>
      <c r="B97" s="346">
        <v>2.1</v>
      </c>
      <c r="C97" s="226"/>
      <c r="D97" s="460" t="s">
        <v>170</v>
      </c>
      <c r="E97" s="461"/>
      <c r="F97" s="412"/>
      <c r="G97" s="410"/>
      <c r="H97" s="414"/>
      <c r="I97" s="410"/>
      <c r="J97" s="414"/>
      <c r="K97" s="410"/>
      <c r="L97" s="414"/>
      <c r="M97" s="410"/>
      <c r="N97" s="414"/>
      <c r="O97" s="410"/>
      <c r="P97" s="414"/>
      <c r="Q97" s="410"/>
      <c r="R97" s="414"/>
      <c r="S97" s="410"/>
      <c r="T97" s="414"/>
      <c r="U97" s="410"/>
      <c r="V97" s="414"/>
      <c r="W97" s="410"/>
      <c r="X97" s="413"/>
      <c r="Y97" s="410"/>
      <c r="Z97" s="413"/>
      <c r="AA97" s="410"/>
      <c r="AB97" s="413"/>
      <c r="AC97" s="410"/>
      <c r="AD97" s="413"/>
      <c r="AE97" s="410"/>
      <c r="AF97" s="413"/>
      <c r="AG97" s="410"/>
      <c r="AH97" s="413"/>
      <c r="AI97" s="410"/>
      <c r="AJ97" s="413"/>
      <c r="AK97" s="410"/>
      <c r="AL97" s="413"/>
      <c r="AM97" s="410"/>
      <c r="AN97" s="413"/>
      <c r="AO97" s="410"/>
      <c r="AP97" s="413"/>
      <c r="AQ97" s="410"/>
      <c r="AR97" s="413"/>
      <c r="AS97" s="410"/>
      <c r="AT97" s="413"/>
      <c r="AU97" s="410"/>
      <c r="AV97" s="413"/>
      <c r="AW97" s="410"/>
      <c r="AX97" s="413"/>
      <c r="AY97" s="410"/>
      <c r="AZ97" s="413"/>
      <c r="BA97" s="410"/>
      <c r="BB97" s="413"/>
      <c r="BC97" s="410"/>
      <c r="BD97" s="413"/>
      <c r="BE97" s="410"/>
      <c r="BF97" s="413"/>
      <c r="BG97" s="410"/>
      <c r="BH97" s="413"/>
      <c r="BI97" s="410"/>
      <c r="BJ97" s="414"/>
      <c r="BK97" s="410"/>
      <c r="BL97" s="414"/>
      <c r="BM97" s="410"/>
      <c r="BN97" s="413" t="s">
        <v>696</v>
      </c>
      <c r="BO97" s="411"/>
      <c r="CJ97" s="309"/>
      <c r="CK97" s="302"/>
      <c r="CL97" s="309"/>
      <c r="CM97" s="303" t="s">
        <v>958</v>
      </c>
      <c r="CN97" s="309" t="s">
        <v>960</v>
      </c>
      <c r="CO97" s="309"/>
      <c r="CP97" s="309"/>
      <c r="CQ97" s="309"/>
      <c r="CR97" s="309"/>
      <c r="CS97" s="309"/>
      <c r="CT97" s="309"/>
    </row>
    <row r="98" spans="1:98" ht="12.75" customHeight="1">
      <c r="A98" s="40"/>
      <c r="B98" s="346">
        <v>2.2000000000000002</v>
      </c>
      <c r="C98" s="226"/>
      <c r="D98" s="460" t="s">
        <v>171</v>
      </c>
      <c r="E98" s="461"/>
      <c r="F98" s="372" t="s">
        <v>696</v>
      </c>
      <c r="G98" s="373"/>
      <c r="H98" s="375" t="s">
        <v>696</v>
      </c>
      <c r="I98" s="373"/>
      <c r="J98" s="375" t="s">
        <v>696</v>
      </c>
      <c r="K98" s="373"/>
      <c r="L98" s="375" t="s">
        <v>696</v>
      </c>
      <c r="M98" s="373"/>
      <c r="N98" s="375" t="s">
        <v>696</v>
      </c>
      <c r="O98" s="373"/>
      <c r="P98" s="375" t="s">
        <v>696</v>
      </c>
      <c r="Q98" s="373"/>
      <c r="R98" s="375" t="s">
        <v>696</v>
      </c>
      <c r="S98" s="373"/>
      <c r="T98" s="375" t="s">
        <v>696</v>
      </c>
      <c r="U98" s="373"/>
      <c r="V98" s="375" t="s">
        <v>696</v>
      </c>
      <c r="W98" s="373"/>
      <c r="X98" s="374" t="s">
        <v>696</v>
      </c>
      <c r="Y98" s="373"/>
      <c r="Z98" s="374" t="s">
        <v>696</v>
      </c>
      <c r="AA98" s="373"/>
      <c r="AB98" s="374" t="s">
        <v>696</v>
      </c>
      <c r="AC98" s="373"/>
      <c r="AD98" s="374" t="s">
        <v>696</v>
      </c>
      <c r="AE98" s="373"/>
      <c r="AF98" s="374" t="s">
        <v>696</v>
      </c>
      <c r="AG98" s="373"/>
      <c r="AH98" s="374" t="s">
        <v>696</v>
      </c>
      <c r="AI98" s="373"/>
      <c r="AJ98" s="374" t="s">
        <v>696</v>
      </c>
      <c r="AK98" s="373"/>
      <c r="AL98" s="374" t="s">
        <v>696</v>
      </c>
      <c r="AM98" s="373"/>
      <c r="AN98" s="374" t="s">
        <v>696</v>
      </c>
      <c r="AO98" s="373"/>
      <c r="AP98" s="374" t="s">
        <v>696</v>
      </c>
      <c r="AQ98" s="373"/>
      <c r="AR98" s="374" t="s">
        <v>696</v>
      </c>
      <c r="AS98" s="373"/>
      <c r="AT98" s="374" t="s">
        <v>696</v>
      </c>
      <c r="AU98" s="373"/>
      <c r="AV98" s="374" t="s">
        <v>696</v>
      </c>
      <c r="AW98" s="373"/>
      <c r="AX98" s="374" t="s">
        <v>696</v>
      </c>
      <c r="AY98" s="373"/>
      <c r="AZ98" s="374" t="s">
        <v>696</v>
      </c>
      <c r="BA98" s="373"/>
      <c r="BB98" s="374" t="s">
        <v>696</v>
      </c>
      <c r="BC98" s="373"/>
      <c r="BD98" s="374" t="s">
        <v>696</v>
      </c>
      <c r="BE98" s="373"/>
      <c r="BF98" s="374" t="s">
        <v>696</v>
      </c>
      <c r="BG98" s="373"/>
      <c r="BH98" s="374" t="s">
        <v>696</v>
      </c>
      <c r="BI98" s="373"/>
      <c r="BJ98" s="375" t="s">
        <v>696</v>
      </c>
      <c r="BK98" s="373"/>
      <c r="BL98" s="375" t="s">
        <v>696</v>
      </c>
      <c r="BM98" s="373"/>
      <c r="BN98" s="374" t="s">
        <v>696</v>
      </c>
      <c r="BO98" s="376"/>
      <c r="CJ98" s="309"/>
      <c r="CK98" s="302"/>
      <c r="CL98" s="309"/>
      <c r="CM98" s="303" t="s">
        <v>958</v>
      </c>
      <c r="CN98" s="309" t="s">
        <v>961</v>
      </c>
      <c r="CO98" s="309"/>
      <c r="CP98" s="309"/>
      <c r="CQ98" s="309"/>
      <c r="CR98" s="309"/>
      <c r="CS98" s="309"/>
      <c r="CT98" s="309"/>
    </row>
    <row r="99" spans="1:98" ht="12.75" customHeight="1">
      <c r="A99" s="40"/>
      <c r="B99" s="346">
        <v>2.2999999999999998</v>
      </c>
      <c r="C99" s="226"/>
      <c r="D99" s="460" t="s">
        <v>172</v>
      </c>
      <c r="E99" s="461"/>
      <c r="F99" s="414"/>
      <c r="G99" s="410"/>
      <c r="H99" s="414"/>
      <c r="I99" s="410"/>
      <c r="J99" s="414"/>
      <c r="K99" s="410"/>
      <c r="L99" s="414"/>
      <c r="M99" s="410"/>
      <c r="N99" s="413"/>
      <c r="O99" s="410"/>
      <c r="P99" s="413"/>
      <c r="Q99" s="410"/>
      <c r="R99" s="413"/>
      <c r="S99" s="410"/>
      <c r="T99" s="414"/>
      <c r="U99" s="410"/>
      <c r="V99" s="414"/>
      <c r="W99" s="410"/>
      <c r="X99" s="413"/>
      <c r="Y99" s="410"/>
      <c r="Z99" s="413"/>
      <c r="AA99" s="410"/>
      <c r="AB99" s="413"/>
      <c r="AC99" s="410"/>
      <c r="AD99" s="413"/>
      <c r="AE99" s="410"/>
      <c r="AF99" s="413"/>
      <c r="AG99" s="410"/>
      <c r="AH99" s="413"/>
      <c r="AI99" s="410"/>
      <c r="AJ99" s="413"/>
      <c r="AK99" s="410"/>
      <c r="AL99" s="413"/>
      <c r="AM99" s="410"/>
      <c r="AN99" s="413"/>
      <c r="AO99" s="410"/>
      <c r="AP99" s="413"/>
      <c r="AQ99" s="410"/>
      <c r="AR99" s="413"/>
      <c r="AS99" s="410"/>
      <c r="AT99" s="413"/>
      <c r="AU99" s="410"/>
      <c r="AV99" s="415"/>
      <c r="AW99" s="410"/>
      <c r="AX99" s="416"/>
      <c r="AY99" s="410"/>
      <c r="AZ99" s="416"/>
      <c r="BA99" s="410"/>
      <c r="BB99" s="416"/>
      <c r="BC99" s="410"/>
      <c r="BD99" s="417"/>
      <c r="BE99" s="410"/>
      <c r="BF99" s="417"/>
      <c r="BG99" s="410"/>
      <c r="BH99" s="413"/>
      <c r="BI99" s="410"/>
      <c r="BJ99" s="414"/>
      <c r="BK99" s="410"/>
      <c r="BL99" s="414"/>
      <c r="BM99" s="410"/>
      <c r="BN99" s="413" t="s">
        <v>696</v>
      </c>
      <c r="BO99" s="411"/>
      <c r="CJ99" s="309"/>
      <c r="CK99" s="302"/>
      <c r="CL99" s="309"/>
      <c r="CM99" s="303" t="s">
        <v>958</v>
      </c>
      <c r="CN99" s="309" t="s">
        <v>962</v>
      </c>
      <c r="CO99" s="309"/>
      <c r="CP99" s="309"/>
      <c r="CQ99" s="309"/>
      <c r="CR99" s="309"/>
      <c r="CS99" s="309"/>
      <c r="CT99" s="309"/>
    </row>
    <row r="100" spans="1:98" ht="12.75" customHeight="1">
      <c r="A100" s="40"/>
      <c r="B100" s="346">
        <v>2.4</v>
      </c>
      <c r="C100" s="226"/>
      <c r="D100" s="460" t="s">
        <v>173</v>
      </c>
      <c r="E100" s="461"/>
      <c r="F100" s="414"/>
      <c r="G100" s="410"/>
      <c r="H100" s="414"/>
      <c r="I100" s="410"/>
      <c r="J100" s="414"/>
      <c r="K100" s="410"/>
      <c r="L100" s="414"/>
      <c r="M100" s="410"/>
      <c r="N100" s="413"/>
      <c r="O100" s="410"/>
      <c r="P100" s="413"/>
      <c r="Q100" s="410"/>
      <c r="R100" s="413"/>
      <c r="S100" s="410"/>
      <c r="T100" s="414"/>
      <c r="U100" s="410"/>
      <c r="V100" s="414"/>
      <c r="W100" s="410"/>
      <c r="X100" s="413"/>
      <c r="Y100" s="410"/>
      <c r="Z100" s="413"/>
      <c r="AA100" s="410"/>
      <c r="AB100" s="413"/>
      <c r="AC100" s="410"/>
      <c r="AD100" s="413"/>
      <c r="AE100" s="410"/>
      <c r="AF100" s="413"/>
      <c r="AG100" s="410"/>
      <c r="AH100" s="413"/>
      <c r="AI100" s="410"/>
      <c r="AJ100" s="413"/>
      <c r="AK100" s="410"/>
      <c r="AL100" s="413"/>
      <c r="AM100" s="410"/>
      <c r="AN100" s="413"/>
      <c r="AO100" s="410"/>
      <c r="AP100" s="413"/>
      <c r="AQ100" s="410"/>
      <c r="AR100" s="413"/>
      <c r="AS100" s="410"/>
      <c r="AT100" s="413"/>
      <c r="AU100" s="410"/>
      <c r="AV100" s="415"/>
      <c r="AW100" s="410"/>
      <c r="AX100" s="416"/>
      <c r="AY100" s="410"/>
      <c r="AZ100" s="416"/>
      <c r="BA100" s="410"/>
      <c r="BB100" s="416"/>
      <c r="BC100" s="410"/>
      <c r="BD100" s="417"/>
      <c r="BE100" s="410"/>
      <c r="BF100" s="417"/>
      <c r="BG100" s="410"/>
      <c r="BH100" s="413"/>
      <c r="BI100" s="410"/>
      <c r="BJ100" s="414"/>
      <c r="BK100" s="410"/>
      <c r="BL100" s="414"/>
      <c r="BM100" s="410"/>
      <c r="BN100" s="413" t="s">
        <v>696</v>
      </c>
      <c r="BO100" s="411"/>
      <c r="CJ100" s="309"/>
      <c r="CK100" s="302"/>
      <c r="CL100" s="309"/>
      <c r="CM100" s="303" t="s">
        <v>958</v>
      </c>
      <c r="CN100" s="309" t="s">
        <v>963</v>
      </c>
      <c r="CO100" s="309"/>
      <c r="CP100" s="309"/>
      <c r="CQ100" s="309"/>
      <c r="CR100" s="309"/>
      <c r="CS100" s="309"/>
      <c r="CT100" s="309"/>
    </row>
    <row r="101" spans="1:98" ht="19.5" customHeight="1">
      <c r="A101" s="40"/>
      <c r="B101" s="345">
        <v>3</v>
      </c>
      <c r="C101" s="225"/>
      <c r="D101" s="456" t="s">
        <v>169</v>
      </c>
      <c r="E101" s="457"/>
      <c r="F101" s="386" t="s">
        <v>696</v>
      </c>
      <c r="G101" s="373"/>
      <c r="H101" s="387" t="s">
        <v>696</v>
      </c>
      <c r="I101" s="373"/>
      <c r="J101" s="387" t="s">
        <v>696</v>
      </c>
      <c r="K101" s="373"/>
      <c r="L101" s="387" t="s">
        <v>696</v>
      </c>
      <c r="M101" s="373"/>
      <c r="N101" s="387" t="s">
        <v>696</v>
      </c>
      <c r="O101" s="373"/>
      <c r="P101" s="387" t="s">
        <v>696</v>
      </c>
      <c r="Q101" s="373"/>
      <c r="R101" s="387" t="s">
        <v>696</v>
      </c>
      <c r="S101" s="373"/>
      <c r="T101" s="387" t="s">
        <v>696</v>
      </c>
      <c r="U101" s="373"/>
      <c r="V101" s="387" t="s">
        <v>696</v>
      </c>
      <c r="W101" s="373"/>
      <c r="X101" s="388" t="s">
        <v>696</v>
      </c>
      <c r="Y101" s="373"/>
      <c r="Z101" s="388" t="s">
        <v>696</v>
      </c>
      <c r="AA101" s="373"/>
      <c r="AB101" s="388" t="s">
        <v>696</v>
      </c>
      <c r="AC101" s="373"/>
      <c r="AD101" s="388" t="s">
        <v>696</v>
      </c>
      <c r="AE101" s="373"/>
      <c r="AF101" s="388" t="s">
        <v>696</v>
      </c>
      <c r="AG101" s="373"/>
      <c r="AH101" s="388" t="s">
        <v>696</v>
      </c>
      <c r="AI101" s="373"/>
      <c r="AJ101" s="388" t="s">
        <v>696</v>
      </c>
      <c r="AK101" s="373"/>
      <c r="AL101" s="388" t="s">
        <v>696</v>
      </c>
      <c r="AM101" s="373"/>
      <c r="AN101" s="388" t="s">
        <v>696</v>
      </c>
      <c r="AO101" s="373"/>
      <c r="AP101" s="388" t="s">
        <v>696</v>
      </c>
      <c r="AQ101" s="373"/>
      <c r="AR101" s="388" t="s">
        <v>696</v>
      </c>
      <c r="AS101" s="373"/>
      <c r="AT101" s="388" t="s">
        <v>696</v>
      </c>
      <c r="AU101" s="373"/>
      <c r="AV101" s="388" t="s">
        <v>696</v>
      </c>
      <c r="AW101" s="373"/>
      <c r="AX101" s="388" t="s">
        <v>696</v>
      </c>
      <c r="AY101" s="373"/>
      <c r="AZ101" s="388" t="s">
        <v>696</v>
      </c>
      <c r="BA101" s="373"/>
      <c r="BB101" s="388" t="s">
        <v>696</v>
      </c>
      <c r="BC101" s="373"/>
      <c r="BD101" s="388" t="s">
        <v>696</v>
      </c>
      <c r="BE101" s="373"/>
      <c r="BF101" s="388" t="s">
        <v>696</v>
      </c>
      <c r="BG101" s="373"/>
      <c r="BH101" s="388" t="s">
        <v>696</v>
      </c>
      <c r="BI101" s="373"/>
      <c r="BJ101" s="387" t="s">
        <v>696</v>
      </c>
      <c r="BK101" s="373"/>
      <c r="BL101" s="387" t="s">
        <v>696</v>
      </c>
      <c r="BM101" s="373"/>
      <c r="BN101" s="388" t="s">
        <v>696</v>
      </c>
      <c r="BO101" s="376"/>
      <c r="CJ101" s="309"/>
      <c r="CK101" s="302"/>
      <c r="CL101" s="309"/>
      <c r="CM101" s="303" t="s">
        <v>958</v>
      </c>
      <c r="CN101" s="309" t="s">
        <v>964</v>
      </c>
      <c r="CO101" s="309"/>
      <c r="CP101" s="309"/>
      <c r="CQ101" s="309"/>
      <c r="CR101" s="309"/>
      <c r="CS101" s="309"/>
      <c r="CT101" s="309"/>
    </row>
    <row r="102" spans="1:98" ht="12.75" customHeight="1">
      <c r="A102" s="40"/>
      <c r="B102" s="346">
        <v>3.1</v>
      </c>
      <c r="C102" s="226"/>
      <c r="D102" s="460" t="s">
        <v>427</v>
      </c>
      <c r="E102" s="461"/>
      <c r="F102" s="372" t="s">
        <v>696</v>
      </c>
      <c r="G102" s="373"/>
      <c r="H102" s="375" t="s">
        <v>696</v>
      </c>
      <c r="I102" s="373"/>
      <c r="J102" s="375" t="s">
        <v>696</v>
      </c>
      <c r="K102" s="373"/>
      <c r="L102" s="375" t="s">
        <v>696</v>
      </c>
      <c r="M102" s="373"/>
      <c r="N102" s="375" t="s">
        <v>696</v>
      </c>
      <c r="O102" s="373"/>
      <c r="P102" s="375" t="s">
        <v>696</v>
      </c>
      <c r="Q102" s="373"/>
      <c r="R102" s="375" t="s">
        <v>696</v>
      </c>
      <c r="S102" s="373"/>
      <c r="T102" s="375" t="s">
        <v>696</v>
      </c>
      <c r="U102" s="373"/>
      <c r="V102" s="375" t="s">
        <v>696</v>
      </c>
      <c r="W102" s="373"/>
      <c r="X102" s="374" t="s">
        <v>696</v>
      </c>
      <c r="Y102" s="373"/>
      <c r="Z102" s="374" t="s">
        <v>696</v>
      </c>
      <c r="AA102" s="373"/>
      <c r="AB102" s="374" t="s">
        <v>696</v>
      </c>
      <c r="AC102" s="373"/>
      <c r="AD102" s="374" t="s">
        <v>696</v>
      </c>
      <c r="AE102" s="373"/>
      <c r="AF102" s="374" t="s">
        <v>696</v>
      </c>
      <c r="AG102" s="373"/>
      <c r="AH102" s="374" t="s">
        <v>696</v>
      </c>
      <c r="AI102" s="373"/>
      <c r="AJ102" s="374" t="s">
        <v>696</v>
      </c>
      <c r="AK102" s="373"/>
      <c r="AL102" s="374" t="s">
        <v>696</v>
      </c>
      <c r="AM102" s="373"/>
      <c r="AN102" s="374" t="s">
        <v>696</v>
      </c>
      <c r="AO102" s="373"/>
      <c r="AP102" s="374" t="s">
        <v>696</v>
      </c>
      <c r="AQ102" s="373"/>
      <c r="AR102" s="374" t="s">
        <v>696</v>
      </c>
      <c r="AS102" s="373"/>
      <c r="AT102" s="374" t="s">
        <v>696</v>
      </c>
      <c r="AU102" s="373"/>
      <c r="AV102" s="374" t="s">
        <v>696</v>
      </c>
      <c r="AW102" s="373"/>
      <c r="AX102" s="374" t="s">
        <v>696</v>
      </c>
      <c r="AY102" s="373"/>
      <c r="AZ102" s="374" t="s">
        <v>696</v>
      </c>
      <c r="BA102" s="373"/>
      <c r="BB102" s="374" t="s">
        <v>696</v>
      </c>
      <c r="BC102" s="373"/>
      <c r="BD102" s="374" t="s">
        <v>696</v>
      </c>
      <c r="BE102" s="373"/>
      <c r="BF102" s="374" t="s">
        <v>696</v>
      </c>
      <c r="BG102" s="373"/>
      <c r="BH102" s="374" t="s">
        <v>696</v>
      </c>
      <c r="BI102" s="373"/>
      <c r="BJ102" s="375" t="s">
        <v>696</v>
      </c>
      <c r="BK102" s="373"/>
      <c r="BL102" s="375" t="s">
        <v>696</v>
      </c>
      <c r="BM102" s="373"/>
      <c r="BN102" s="374" t="s">
        <v>696</v>
      </c>
      <c r="BO102" s="376"/>
      <c r="CJ102" s="309"/>
      <c r="CK102" s="302"/>
      <c r="CL102" s="309"/>
      <c r="CM102" s="303" t="s">
        <v>958</v>
      </c>
      <c r="CN102" s="309" t="s">
        <v>965</v>
      </c>
      <c r="CO102" s="309"/>
      <c r="CP102" s="309"/>
      <c r="CQ102" s="309"/>
      <c r="CR102" s="309"/>
      <c r="CS102" s="309"/>
      <c r="CT102" s="309"/>
    </row>
    <row r="103" spans="1:98" ht="12.75" customHeight="1">
      <c r="A103" s="40"/>
      <c r="B103" s="346">
        <v>3.2</v>
      </c>
      <c r="C103" s="226"/>
      <c r="D103" s="460" t="s">
        <v>428</v>
      </c>
      <c r="E103" s="461"/>
      <c r="F103" s="414"/>
      <c r="G103" s="410"/>
      <c r="H103" s="414"/>
      <c r="I103" s="410"/>
      <c r="J103" s="414"/>
      <c r="K103" s="410"/>
      <c r="L103" s="414"/>
      <c r="M103" s="410"/>
      <c r="N103" s="413"/>
      <c r="O103" s="410"/>
      <c r="P103" s="413"/>
      <c r="Q103" s="410"/>
      <c r="R103" s="413"/>
      <c r="S103" s="410"/>
      <c r="T103" s="413"/>
      <c r="U103" s="410"/>
      <c r="V103" s="413"/>
      <c r="W103" s="410"/>
      <c r="X103" s="417"/>
      <c r="Y103" s="418"/>
      <c r="Z103" s="415"/>
      <c r="AA103" s="418"/>
      <c r="AB103" s="415"/>
      <c r="AC103" s="418"/>
      <c r="AD103" s="415"/>
      <c r="AE103" s="418"/>
      <c r="AF103" s="415"/>
      <c r="AG103" s="410"/>
      <c r="AH103" s="415"/>
      <c r="AI103" s="410"/>
      <c r="AJ103" s="415"/>
      <c r="AK103" s="410"/>
      <c r="AL103" s="415"/>
      <c r="AM103" s="410"/>
      <c r="AN103" s="415"/>
      <c r="AO103" s="410"/>
      <c r="AP103" s="417"/>
      <c r="AQ103" s="410"/>
      <c r="AR103" s="415"/>
      <c r="AS103" s="418"/>
      <c r="AT103" s="415"/>
      <c r="AU103" s="410"/>
      <c r="AV103" s="415"/>
      <c r="AW103" s="410"/>
      <c r="AX103" s="416"/>
      <c r="AY103" s="410"/>
      <c r="AZ103" s="416"/>
      <c r="BA103" s="410"/>
      <c r="BB103" s="416"/>
      <c r="BC103" s="410"/>
      <c r="BD103" s="417"/>
      <c r="BE103" s="410"/>
      <c r="BF103" s="417"/>
      <c r="BG103" s="410"/>
      <c r="BH103" s="413"/>
      <c r="BI103" s="410"/>
      <c r="BJ103" s="414"/>
      <c r="BK103" s="410"/>
      <c r="BL103" s="414"/>
      <c r="BM103" s="410"/>
      <c r="BN103" s="413" t="s">
        <v>696</v>
      </c>
      <c r="BO103" s="411"/>
      <c r="CJ103" s="309"/>
      <c r="CK103" s="302"/>
      <c r="CL103" s="309"/>
      <c r="CM103" s="303" t="s">
        <v>958</v>
      </c>
      <c r="CN103" s="309" t="s">
        <v>966</v>
      </c>
      <c r="CO103" s="309"/>
      <c r="CP103" s="309"/>
      <c r="CQ103" s="309"/>
      <c r="CR103" s="309"/>
      <c r="CS103" s="309"/>
      <c r="CT103" s="309"/>
    </row>
    <row r="104" spans="1:98" ht="12.75" customHeight="1">
      <c r="A104" s="40"/>
      <c r="B104" s="346">
        <v>3.3</v>
      </c>
      <c r="C104" s="226"/>
      <c r="D104" s="460" t="s">
        <v>429</v>
      </c>
      <c r="E104" s="461"/>
      <c r="F104" s="414"/>
      <c r="G104" s="410"/>
      <c r="H104" s="414"/>
      <c r="I104" s="410"/>
      <c r="J104" s="414"/>
      <c r="K104" s="410"/>
      <c r="L104" s="414"/>
      <c r="M104" s="410"/>
      <c r="N104" s="413"/>
      <c r="O104" s="410"/>
      <c r="P104" s="413"/>
      <c r="Q104" s="410"/>
      <c r="R104" s="413"/>
      <c r="S104" s="410"/>
      <c r="T104" s="413"/>
      <c r="U104" s="410"/>
      <c r="V104" s="413"/>
      <c r="W104" s="410"/>
      <c r="X104" s="417"/>
      <c r="Y104" s="418"/>
      <c r="Z104" s="415"/>
      <c r="AA104" s="418"/>
      <c r="AB104" s="415"/>
      <c r="AC104" s="418"/>
      <c r="AD104" s="415"/>
      <c r="AE104" s="418"/>
      <c r="AF104" s="415"/>
      <c r="AG104" s="410"/>
      <c r="AH104" s="415"/>
      <c r="AI104" s="410"/>
      <c r="AJ104" s="415"/>
      <c r="AK104" s="410"/>
      <c r="AL104" s="415"/>
      <c r="AM104" s="410"/>
      <c r="AN104" s="415"/>
      <c r="AO104" s="410"/>
      <c r="AP104" s="417"/>
      <c r="AQ104" s="410"/>
      <c r="AR104" s="415"/>
      <c r="AS104" s="418"/>
      <c r="AT104" s="415"/>
      <c r="AU104" s="410"/>
      <c r="AV104" s="415"/>
      <c r="AW104" s="410"/>
      <c r="AX104" s="416"/>
      <c r="AY104" s="410"/>
      <c r="AZ104" s="416"/>
      <c r="BA104" s="410"/>
      <c r="BB104" s="416"/>
      <c r="BC104" s="410"/>
      <c r="BD104" s="417"/>
      <c r="BE104" s="410"/>
      <c r="BF104" s="417"/>
      <c r="BG104" s="410"/>
      <c r="BH104" s="413"/>
      <c r="BI104" s="410"/>
      <c r="BJ104" s="414"/>
      <c r="BK104" s="410"/>
      <c r="BL104" s="414"/>
      <c r="BM104" s="410"/>
      <c r="BN104" s="413" t="s">
        <v>696</v>
      </c>
      <c r="BO104" s="411"/>
      <c r="CJ104" s="309"/>
      <c r="CK104" s="302"/>
      <c r="CL104" s="309"/>
      <c r="CM104" s="303" t="s">
        <v>958</v>
      </c>
      <c r="CN104" s="309" t="s">
        <v>967</v>
      </c>
      <c r="CO104" s="309"/>
      <c r="CP104" s="309"/>
      <c r="CQ104" s="309"/>
      <c r="CR104" s="309"/>
      <c r="CS104" s="309"/>
      <c r="CT104" s="309"/>
    </row>
    <row r="105" spans="1:98" ht="17.25" customHeight="1">
      <c r="A105" s="40"/>
      <c r="B105" s="345">
        <v>4</v>
      </c>
      <c r="C105" s="225"/>
      <c r="D105" s="456" t="s">
        <v>143</v>
      </c>
      <c r="E105" s="457"/>
      <c r="F105" s="386">
        <v>0</v>
      </c>
      <c r="G105" s="373"/>
      <c r="H105" s="387">
        <v>0</v>
      </c>
      <c r="I105" s="373"/>
      <c r="J105" s="387">
        <v>0</v>
      </c>
      <c r="K105" s="373"/>
      <c r="L105" s="387">
        <v>0</v>
      </c>
      <c r="M105" s="373"/>
      <c r="N105" s="387">
        <v>0</v>
      </c>
      <c r="O105" s="373"/>
      <c r="P105" s="387">
        <v>0</v>
      </c>
      <c r="Q105" s="373"/>
      <c r="R105" s="387">
        <v>0</v>
      </c>
      <c r="S105" s="373"/>
      <c r="T105" s="387">
        <v>0</v>
      </c>
      <c r="U105" s="373"/>
      <c r="V105" s="387">
        <v>0</v>
      </c>
      <c r="W105" s="373"/>
      <c r="X105" s="388">
        <v>0</v>
      </c>
      <c r="Y105" s="373"/>
      <c r="Z105" s="388">
        <v>0</v>
      </c>
      <c r="AA105" s="373"/>
      <c r="AB105" s="388">
        <v>0</v>
      </c>
      <c r="AC105" s="373"/>
      <c r="AD105" s="388">
        <v>0</v>
      </c>
      <c r="AE105" s="373"/>
      <c r="AF105" s="388">
        <v>0</v>
      </c>
      <c r="AG105" s="373"/>
      <c r="AH105" s="388">
        <v>0</v>
      </c>
      <c r="AI105" s="373"/>
      <c r="AJ105" s="388">
        <v>0</v>
      </c>
      <c r="AK105" s="373"/>
      <c r="AL105" s="388">
        <v>0</v>
      </c>
      <c r="AM105" s="373"/>
      <c r="AN105" s="388">
        <v>0</v>
      </c>
      <c r="AO105" s="373"/>
      <c r="AP105" s="388">
        <v>89.130520468082779</v>
      </c>
      <c r="AQ105" s="373"/>
      <c r="AR105" s="388">
        <v>102.92281179933882</v>
      </c>
      <c r="AS105" s="373"/>
      <c r="AT105" s="388">
        <v>121.89303029374976</v>
      </c>
      <c r="AU105" s="373"/>
      <c r="AV105" s="388">
        <v>132.34456349626188</v>
      </c>
      <c r="AW105" s="373"/>
      <c r="AX105" s="388">
        <v>130.99407131070851</v>
      </c>
      <c r="AY105" s="373"/>
      <c r="AZ105" s="388">
        <v>139.06248622610963</v>
      </c>
      <c r="BA105" s="373"/>
      <c r="BB105" s="388">
        <v>141.21247880729126</v>
      </c>
      <c r="BC105" s="373"/>
      <c r="BD105" s="388">
        <v>125.08499571612886</v>
      </c>
      <c r="BE105" s="373"/>
      <c r="BF105" s="388">
        <v>140.77943073575949</v>
      </c>
      <c r="BG105" s="373"/>
      <c r="BH105" s="388">
        <v>148.40920981704531</v>
      </c>
      <c r="BI105" s="373"/>
      <c r="BJ105" s="387">
        <v>147.22072231579043</v>
      </c>
      <c r="BK105" s="373"/>
      <c r="BL105" s="387">
        <v>-5.2847505451758536E-3</v>
      </c>
      <c r="BM105" s="373"/>
      <c r="BN105" s="388" t="s">
        <v>696</v>
      </c>
      <c r="BO105" s="376"/>
      <c r="CJ105" s="309"/>
      <c r="CK105" s="302"/>
      <c r="CL105" s="309"/>
      <c r="CM105" s="303" t="s">
        <v>958</v>
      </c>
      <c r="CN105" s="309" t="s">
        <v>968</v>
      </c>
      <c r="CO105" s="309"/>
      <c r="CP105" s="309"/>
      <c r="CQ105" s="309"/>
      <c r="CR105" s="309"/>
      <c r="CS105" s="309"/>
      <c r="CT105" s="309"/>
    </row>
    <row r="106" spans="1:98" ht="32.25" customHeight="1">
      <c r="A106" s="40"/>
      <c r="B106" s="345">
        <v>5</v>
      </c>
      <c r="C106" s="225"/>
      <c r="D106" s="458" t="s">
        <v>1006</v>
      </c>
      <c r="E106" s="459"/>
      <c r="F106" s="369">
        <v>1927.0668723515384</v>
      </c>
      <c r="G106" s="373"/>
      <c r="H106" s="371">
        <v>1930.7958682737324</v>
      </c>
      <c r="I106" s="373"/>
      <c r="J106" s="371">
        <v>1890.857782533843</v>
      </c>
      <c r="K106" s="373"/>
      <c r="L106" s="371">
        <v>1967.9399541457954</v>
      </c>
      <c r="M106" s="373"/>
      <c r="N106" s="371">
        <v>1852.9108509146254</v>
      </c>
      <c r="O106" s="373"/>
      <c r="P106" s="371">
        <v>1443.6087313034704</v>
      </c>
      <c r="Q106" s="373"/>
      <c r="R106" s="371">
        <v>1581.7560370736387</v>
      </c>
      <c r="S106" s="373"/>
      <c r="T106" s="371">
        <v>1761.544176771403</v>
      </c>
      <c r="U106" s="373"/>
      <c r="V106" s="371">
        <v>1720.1908439072927</v>
      </c>
      <c r="W106" s="373"/>
      <c r="X106" s="370">
        <v>1880.791942377858</v>
      </c>
      <c r="Y106" s="373"/>
      <c r="Z106" s="370">
        <v>2240.5092896918018</v>
      </c>
      <c r="AA106" s="373"/>
      <c r="AB106" s="370">
        <v>1844.742281501502</v>
      </c>
      <c r="AC106" s="373"/>
      <c r="AD106" s="370">
        <v>2089.4381105845182</v>
      </c>
      <c r="AE106" s="373"/>
      <c r="AF106" s="370">
        <v>2051.5204258369135</v>
      </c>
      <c r="AG106" s="373"/>
      <c r="AH106" s="370">
        <v>1849.9102534928556</v>
      </c>
      <c r="AI106" s="373"/>
      <c r="AJ106" s="370">
        <v>2178.1383519902197</v>
      </c>
      <c r="AK106" s="373"/>
      <c r="AL106" s="370">
        <v>1605.6031605947142</v>
      </c>
      <c r="AM106" s="373"/>
      <c r="AN106" s="370">
        <v>1663.3380008800079</v>
      </c>
      <c r="AO106" s="373"/>
      <c r="AP106" s="370">
        <v>1427.4782129532491</v>
      </c>
      <c r="AQ106" s="373"/>
      <c r="AR106" s="370">
        <v>1312.7297551756892</v>
      </c>
      <c r="AS106" s="373"/>
      <c r="AT106" s="370">
        <v>1459.7233467008271</v>
      </c>
      <c r="AU106" s="373"/>
      <c r="AV106" s="370">
        <v>1363.8999003497647</v>
      </c>
      <c r="AW106" s="373"/>
      <c r="AX106" s="370">
        <v>1390.9848613707079</v>
      </c>
      <c r="AY106" s="373"/>
      <c r="AZ106" s="370">
        <v>1314.0681765724671</v>
      </c>
      <c r="BA106" s="373"/>
      <c r="BB106" s="370">
        <v>1297.3229038941699</v>
      </c>
      <c r="BC106" s="373"/>
      <c r="BD106" s="370">
        <v>1176.3887323343311</v>
      </c>
      <c r="BE106" s="373"/>
      <c r="BF106" s="370">
        <v>1204.916279300262</v>
      </c>
      <c r="BG106" s="373"/>
      <c r="BH106" s="370">
        <v>1237.4937819401953</v>
      </c>
      <c r="BI106" s="373"/>
      <c r="BJ106" s="371">
        <v>1201.2775113999555</v>
      </c>
      <c r="BK106" s="373"/>
      <c r="BL106" s="371">
        <v>1133.6357521140897</v>
      </c>
      <c r="BM106" s="373"/>
      <c r="BN106" s="370" t="s">
        <v>696</v>
      </c>
      <c r="BO106" s="376"/>
      <c r="CJ106" s="309"/>
      <c r="CK106" s="302"/>
      <c r="CL106" s="309"/>
      <c r="CM106" s="303" t="s">
        <v>958</v>
      </c>
      <c r="CN106" s="309" t="s">
        <v>969</v>
      </c>
      <c r="CO106" s="309"/>
      <c r="CP106" s="309"/>
      <c r="CQ106" s="309"/>
      <c r="CR106" s="309"/>
      <c r="CS106" s="309"/>
      <c r="CT106" s="309"/>
    </row>
    <row r="107" spans="1:98" ht="21" customHeight="1" thickBot="1">
      <c r="A107" s="40"/>
      <c r="B107" s="149"/>
      <c r="C107" s="150"/>
      <c r="D107" s="419" t="s">
        <v>820</v>
      </c>
      <c r="E107" s="420"/>
      <c r="F107" s="392">
        <v>2026</v>
      </c>
      <c r="G107" s="397"/>
      <c r="H107" s="393">
        <v>2026</v>
      </c>
      <c r="I107" s="397"/>
      <c r="J107" s="393">
        <v>2026</v>
      </c>
      <c r="K107" s="397"/>
      <c r="L107" s="393">
        <v>2026</v>
      </c>
      <c r="M107" s="397"/>
      <c r="N107" s="393">
        <v>2026</v>
      </c>
      <c r="O107" s="397"/>
      <c r="P107" s="393">
        <v>2026</v>
      </c>
      <c r="Q107" s="397"/>
      <c r="R107" s="393">
        <v>2026</v>
      </c>
      <c r="S107" s="397"/>
      <c r="T107" s="393">
        <v>2026</v>
      </c>
      <c r="U107" s="397"/>
      <c r="V107" s="393">
        <v>2026</v>
      </c>
      <c r="W107" s="397"/>
      <c r="X107" s="394">
        <v>2026</v>
      </c>
      <c r="Y107" s="397"/>
      <c r="Z107" s="394">
        <v>2026</v>
      </c>
      <c r="AA107" s="397"/>
      <c r="AB107" s="394">
        <v>2026</v>
      </c>
      <c r="AC107" s="397"/>
      <c r="AD107" s="394">
        <v>2026</v>
      </c>
      <c r="AE107" s="397"/>
      <c r="AF107" s="394">
        <v>2026</v>
      </c>
      <c r="AG107" s="397"/>
      <c r="AH107" s="394">
        <v>2026</v>
      </c>
      <c r="AI107" s="397"/>
      <c r="AJ107" s="394">
        <v>2026</v>
      </c>
      <c r="AK107" s="397"/>
      <c r="AL107" s="394">
        <v>2026</v>
      </c>
      <c r="AM107" s="397"/>
      <c r="AN107" s="394">
        <v>2026</v>
      </c>
      <c r="AO107" s="397"/>
      <c r="AP107" s="394">
        <v>2026</v>
      </c>
      <c r="AQ107" s="397"/>
      <c r="AR107" s="394">
        <v>2026</v>
      </c>
      <c r="AS107" s="397"/>
      <c r="AT107" s="394">
        <v>2026</v>
      </c>
      <c r="AU107" s="397"/>
      <c r="AV107" s="394">
        <v>2026</v>
      </c>
      <c r="AW107" s="397"/>
      <c r="AX107" s="394">
        <v>2026</v>
      </c>
      <c r="AY107" s="397"/>
      <c r="AZ107" s="394">
        <v>2026</v>
      </c>
      <c r="BA107" s="397"/>
      <c r="BB107" s="394">
        <v>2026</v>
      </c>
      <c r="BC107" s="397"/>
      <c r="BD107" s="394">
        <v>2026</v>
      </c>
      <c r="BE107" s="397"/>
      <c r="BF107" s="394">
        <v>2026</v>
      </c>
      <c r="BG107" s="397"/>
      <c r="BH107" s="394">
        <v>2026</v>
      </c>
      <c r="BI107" s="397"/>
      <c r="BJ107" s="393">
        <v>2026</v>
      </c>
      <c r="BK107" s="397"/>
      <c r="BL107" s="393">
        <v>2026</v>
      </c>
      <c r="BM107" s="397"/>
      <c r="BN107" s="394" t="s">
        <v>696</v>
      </c>
      <c r="BO107" s="400"/>
      <c r="CJ107" s="309"/>
      <c r="CK107" s="302"/>
      <c r="CL107" s="309"/>
      <c r="CM107" s="311"/>
      <c r="CN107" s="309"/>
      <c r="CO107" s="309"/>
      <c r="CP107" s="309"/>
      <c r="CQ107" s="309"/>
      <c r="CR107" s="309"/>
      <c r="CS107" s="309"/>
      <c r="CT107" s="309"/>
    </row>
    <row r="108" spans="1:98">
      <c r="CJ108" s="312"/>
      <c r="CK108" s="307"/>
      <c r="CL108" s="312"/>
      <c r="CM108" s="313"/>
      <c r="CN108" s="312"/>
      <c r="CO108" s="312"/>
      <c r="CP108" s="312"/>
      <c r="CQ108" s="312"/>
      <c r="CR108" s="312"/>
      <c r="CS108" s="312"/>
      <c r="CT108" s="312"/>
    </row>
    <row r="109" spans="1:98">
      <c r="B109" s="347" t="s">
        <v>1013</v>
      </c>
      <c r="CJ109" s="312"/>
      <c r="CK109" s="307"/>
      <c r="CL109" s="312"/>
      <c r="CM109" s="313"/>
      <c r="CN109" s="312"/>
      <c r="CO109" s="312"/>
      <c r="CP109" s="312"/>
      <c r="CQ109" s="312"/>
      <c r="CR109" s="312"/>
      <c r="CS109" s="312"/>
      <c r="CT109" s="312"/>
    </row>
    <row r="110" spans="1:98">
      <c r="B110">
        <v>1</v>
      </c>
      <c r="C110" t="s">
        <v>1014</v>
      </c>
      <c r="CJ110" s="312"/>
      <c r="CK110" s="307"/>
      <c r="CL110" s="312"/>
      <c r="CM110" s="313"/>
      <c r="CN110" s="312"/>
      <c r="CO110" s="312"/>
      <c r="CP110" s="312"/>
      <c r="CQ110" s="312"/>
      <c r="CR110" s="312"/>
      <c r="CS110" s="312"/>
      <c r="CT110" s="312"/>
    </row>
    <row r="111" spans="1:98">
      <c r="CJ111" s="312"/>
      <c r="CK111" s="307"/>
      <c r="CL111" s="312"/>
      <c r="CM111" s="313"/>
      <c r="CN111" s="312"/>
      <c r="CO111" s="312"/>
      <c r="CP111" s="312"/>
      <c r="CQ111" s="312"/>
      <c r="CR111" s="312"/>
      <c r="CS111" s="312"/>
      <c r="CT111" s="312"/>
    </row>
    <row r="112" spans="1:98">
      <c r="B112">
        <v>2.1</v>
      </c>
      <c r="C112" s="63" t="s">
        <v>1015</v>
      </c>
      <c r="CJ112" s="312"/>
      <c r="CK112" s="307"/>
      <c r="CL112" s="312"/>
      <c r="CM112" s="313"/>
      <c r="CN112" s="312"/>
      <c r="CO112" s="312"/>
      <c r="CP112" s="312"/>
      <c r="CQ112" s="312"/>
      <c r="CR112" s="312"/>
      <c r="CS112" s="312"/>
      <c r="CT112" s="312"/>
    </row>
    <row r="113" spans="2:98">
      <c r="B113">
        <v>2.2000000000000002</v>
      </c>
      <c r="C113" s="63" t="s">
        <v>1016</v>
      </c>
      <c r="CJ113" s="312"/>
      <c r="CK113" s="307"/>
      <c r="CL113" s="312"/>
      <c r="CM113" s="313"/>
      <c r="CN113" s="312"/>
      <c r="CO113" s="312"/>
      <c r="CP113" s="312"/>
      <c r="CQ113" s="312"/>
      <c r="CR113" s="312"/>
      <c r="CS113" s="312"/>
      <c r="CT113" s="312"/>
    </row>
    <row r="114" spans="2:98">
      <c r="B114">
        <v>2.2999999999999998</v>
      </c>
      <c r="C114" s="63" t="s">
        <v>1027</v>
      </c>
      <c r="CJ114" s="312"/>
      <c r="CK114" s="307"/>
      <c r="CL114" s="312"/>
      <c r="CM114" s="313"/>
      <c r="CN114" s="312"/>
      <c r="CO114" s="312"/>
      <c r="CP114" s="312"/>
      <c r="CQ114" s="312"/>
      <c r="CR114" s="312"/>
      <c r="CS114" s="312"/>
      <c r="CT114" s="312"/>
    </row>
    <row r="115" spans="2:98">
      <c r="B115">
        <v>2.4</v>
      </c>
      <c r="C115" s="63" t="s">
        <v>1028</v>
      </c>
      <c r="CJ115" s="312"/>
      <c r="CK115" s="307"/>
      <c r="CL115" s="312"/>
      <c r="CM115" s="313"/>
      <c r="CN115" s="312"/>
      <c r="CO115" s="312"/>
      <c r="CP115" s="312"/>
      <c r="CQ115" s="312"/>
      <c r="CR115" s="312"/>
      <c r="CS115" s="312"/>
      <c r="CT115" s="312"/>
    </row>
    <row r="116" spans="2:98">
      <c r="CJ116" s="312"/>
      <c r="CK116" s="307"/>
      <c r="CL116" s="312"/>
      <c r="CM116" s="313"/>
      <c r="CN116" s="312"/>
      <c r="CO116" s="312"/>
      <c r="CP116" s="312"/>
      <c r="CQ116" s="312"/>
      <c r="CR116" s="312"/>
      <c r="CS116" s="312"/>
      <c r="CT116" s="312"/>
    </row>
    <row r="117" spans="2:98">
      <c r="B117">
        <v>3.1</v>
      </c>
      <c r="C117" s="63" t="s">
        <v>1019</v>
      </c>
      <c r="CJ117" s="312"/>
      <c r="CK117" s="307"/>
      <c r="CL117" s="312"/>
      <c r="CM117" s="313"/>
      <c r="CN117" s="312"/>
      <c r="CO117" s="312"/>
      <c r="CP117" s="312"/>
      <c r="CQ117" s="312"/>
      <c r="CR117" s="312"/>
      <c r="CS117" s="312"/>
      <c r="CT117" s="312"/>
    </row>
    <row r="118" spans="2:98">
      <c r="B118">
        <v>3.2</v>
      </c>
      <c r="C118" s="63" t="s">
        <v>1029</v>
      </c>
      <c r="CJ118" s="312"/>
      <c r="CK118" s="307"/>
      <c r="CL118" s="312"/>
      <c r="CM118" s="313"/>
      <c r="CN118" s="312"/>
      <c r="CO118" s="312"/>
      <c r="CP118" s="312"/>
      <c r="CQ118" s="312"/>
      <c r="CR118" s="312"/>
      <c r="CS118" s="312"/>
      <c r="CT118" s="312"/>
    </row>
    <row r="119" spans="2:98">
      <c r="B119">
        <v>3.3</v>
      </c>
      <c r="C119" t="s">
        <v>1030</v>
      </c>
      <c r="CJ119" s="312"/>
      <c r="CK119" s="307"/>
      <c r="CL119" s="312"/>
      <c r="CM119" s="313"/>
      <c r="CN119" s="312"/>
      <c r="CO119" s="312"/>
      <c r="CP119" s="312"/>
      <c r="CQ119" s="312"/>
      <c r="CR119" s="312"/>
      <c r="CS119" s="312"/>
      <c r="CT119" s="312"/>
    </row>
    <row r="120" spans="2:98">
      <c r="CJ120" s="312"/>
      <c r="CK120" s="307"/>
      <c r="CL120" s="312"/>
      <c r="CM120" s="313"/>
      <c r="CN120" s="312"/>
      <c r="CO120" s="312"/>
      <c r="CP120" s="312"/>
      <c r="CQ120" s="312"/>
      <c r="CR120" s="312"/>
      <c r="CS120" s="312"/>
      <c r="CT120" s="312"/>
    </row>
    <row r="121" spans="2:98">
      <c r="B121">
        <v>5</v>
      </c>
      <c r="C121" t="s">
        <v>1031</v>
      </c>
      <c r="CJ121" s="312"/>
      <c r="CK121" s="307"/>
      <c r="CL121" s="312"/>
      <c r="CM121" s="313"/>
      <c r="CN121" s="312"/>
      <c r="CO121" s="312"/>
      <c r="CP121" s="312"/>
      <c r="CQ121" s="312"/>
      <c r="CR121" s="312"/>
      <c r="CS121" s="312"/>
      <c r="CT121" s="312"/>
    </row>
    <row r="122" spans="2:98">
      <c r="C122" t="s">
        <v>1032</v>
      </c>
      <c r="CJ122" s="312"/>
      <c r="CK122" s="307"/>
      <c r="CL122" s="312"/>
      <c r="CM122" s="313"/>
      <c r="CN122" s="312"/>
      <c r="CO122" s="312"/>
      <c r="CP122" s="312"/>
      <c r="CQ122" s="312"/>
      <c r="CR122" s="312"/>
      <c r="CS122" s="312"/>
      <c r="CT122" s="312"/>
    </row>
    <row r="123" spans="2:98">
      <c r="CJ123" s="312"/>
      <c r="CK123" s="307"/>
      <c r="CL123" s="312"/>
      <c r="CM123" s="313"/>
      <c r="CN123" s="312"/>
      <c r="CO123" s="312"/>
      <c r="CP123" s="312"/>
      <c r="CQ123" s="312"/>
      <c r="CR123" s="312"/>
      <c r="CS123" s="312"/>
      <c r="CT123" s="312"/>
    </row>
    <row r="124" spans="2:98">
      <c r="CJ124" s="312"/>
      <c r="CK124" s="307"/>
      <c r="CL124" s="312"/>
      <c r="CM124" s="313"/>
      <c r="CN124" s="312"/>
      <c r="CO124" s="312"/>
      <c r="CP124" s="312"/>
      <c r="CQ124" s="312"/>
      <c r="CR124" s="312"/>
      <c r="CS124" s="312"/>
      <c r="CT124" s="312"/>
    </row>
    <row r="125" spans="2:98">
      <c r="CJ125" s="312"/>
      <c r="CK125" s="307"/>
      <c r="CL125" s="312"/>
      <c r="CM125" s="313"/>
      <c r="CN125" s="312"/>
      <c r="CO125" s="312"/>
      <c r="CP125" s="312"/>
      <c r="CQ125" s="312"/>
      <c r="CR125" s="312"/>
      <c r="CS125" s="312"/>
      <c r="CT125" s="312"/>
    </row>
    <row r="126" spans="2:98">
      <c r="CJ126" s="312"/>
      <c r="CK126" s="307"/>
      <c r="CL126" s="312"/>
      <c r="CM126" s="313"/>
      <c r="CN126" s="312"/>
      <c r="CO126" s="312"/>
      <c r="CP126" s="312"/>
      <c r="CQ126" s="312"/>
      <c r="CR126" s="312"/>
      <c r="CS126" s="312"/>
      <c r="CT126" s="312"/>
    </row>
    <row r="127" spans="2:98">
      <c r="CJ127" s="312"/>
      <c r="CK127" s="307"/>
      <c r="CL127" s="312"/>
      <c r="CM127" s="313"/>
      <c r="CN127" s="312"/>
      <c r="CO127" s="312"/>
      <c r="CP127" s="312"/>
      <c r="CQ127" s="312"/>
      <c r="CR127" s="312"/>
      <c r="CS127" s="312"/>
      <c r="CT127" s="312"/>
    </row>
    <row r="128" spans="2:98">
      <c r="CJ128" s="312"/>
      <c r="CK128" s="307"/>
      <c r="CL128" s="312"/>
      <c r="CM128" s="313"/>
      <c r="CN128" s="312"/>
      <c r="CO128" s="312"/>
      <c r="CP128" s="312"/>
      <c r="CQ128" s="312"/>
      <c r="CR128" s="312"/>
      <c r="CS128" s="312"/>
      <c r="CT128" s="312"/>
    </row>
    <row r="129" spans="88:98">
      <c r="CJ129" s="312"/>
      <c r="CK129" s="307"/>
      <c r="CL129" s="312"/>
      <c r="CM129" s="313"/>
      <c r="CN129" s="312"/>
      <c r="CO129" s="312"/>
      <c r="CP129" s="312"/>
      <c r="CQ129" s="312"/>
      <c r="CR129" s="312"/>
      <c r="CS129" s="312"/>
      <c r="CT129" s="312"/>
    </row>
    <row r="130" spans="88:98">
      <c r="CJ130" s="312"/>
      <c r="CK130" s="307"/>
      <c r="CL130" s="312"/>
      <c r="CM130" s="313"/>
      <c r="CN130" s="312"/>
      <c r="CO130" s="312"/>
      <c r="CP130" s="312"/>
      <c r="CQ130" s="312"/>
      <c r="CR130" s="312"/>
      <c r="CS130" s="312"/>
      <c r="CT130" s="312"/>
    </row>
    <row r="131" spans="88:98">
      <c r="CJ131" s="312"/>
      <c r="CK131" s="307"/>
      <c r="CL131" s="312"/>
      <c r="CM131" s="313"/>
      <c r="CN131" s="312"/>
      <c r="CO131" s="312"/>
      <c r="CP131" s="312"/>
      <c r="CQ131" s="312"/>
      <c r="CR131" s="312"/>
      <c r="CS131" s="312"/>
      <c r="CT131" s="312"/>
    </row>
    <row r="132" spans="88:98">
      <c r="CJ132" s="312"/>
      <c r="CK132" s="307"/>
      <c r="CL132" s="312"/>
      <c r="CM132" s="313"/>
      <c r="CN132" s="312"/>
      <c r="CO132" s="312"/>
      <c r="CP132" s="312"/>
      <c r="CQ132" s="312"/>
      <c r="CR132" s="312"/>
      <c r="CS132" s="312"/>
      <c r="CT132" s="312"/>
    </row>
    <row r="133" spans="88:98">
      <c r="CJ133" s="312"/>
      <c r="CK133" s="307"/>
      <c r="CL133" s="312"/>
      <c r="CM133" s="313"/>
      <c r="CN133" s="312"/>
      <c r="CO133" s="312"/>
      <c r="CP133" s="312"/>
      <c r="CQ133" s="312"/>
      <c r="CR133" s="312"/>
      <c r="CS133" s="312"/>
      <c r="CT133" s="312"/>
    </row>
    <row r="134" spans="88:98">
      <c r="CJ134" s="312"/>
      <c r="CK134" s="307"/>
      <c r="CL134" s="312"/>
      <c r="CM134" s="313"/>
      <c r="CN134" s="312"/>
      <c r="CO134" s="312"/>
      <c r="CP134" s="312"/>
      <c r="CQ134" s="312"/>
      <c r="CR134" s="312"/>
      <c r="CS134" s="312"/>
      <c r="CT134" s="312"/>
    </row>
    <row r="135" spans="88:98">
      <c r="CJ135" s="312"/>
      <c r="CK135" s="307"/>
      <c r="CL135" s="312"/>
      <c r="CM135" s="313"/>
      <c r="CN135" s="312"/>
      <c r="CO135" s="312"/>
      <c r="CP135" s="312"/>
      <c r="CQ135" s="312"/>
      <c r="CR135" s="312"/>
      <c r="CS135" s="312"/>
      <c r="CT135" s="312"/>
    </row>
    <row r="136" spans="88:98">
      <c r="CJ136" s="312"/>
      <c r="CK136" s="307"/>
      <c r="CL136" s="312"/>
      <c r="CM136" s="313"/>
      <c r="CN136" s="312"/>
      <c r="CO136" s="312"/>
      <c r="CP136" s="312"/>
      <c r="CQ136" s="312"/>
      <c r="CR136" s="312"/>
      <c r="CS136" s="312"/>
      <c r="CT136" s="312"/>
    </row>
    <row r="137" spans="88:98">
      <c r="CJ137" s="312"/>
      <c r="CK137" s="307"/>
      <c r="CL137" s="312"/>
      <c r="CM137" s="313"/>
      <c r="CN137" s="312"/>
      <c r="CO137" s="312"/>
      <c r="CP137" s="312"/>
      <c r="CQ137" s="312"/>
      <c r="CR137" s="312"/>
      <c r="CS137" s="312"/>
      <c r="CT137" s="312"/>
    </row>
    <row r="138" spans="88:98">
      <c r="CJ138" s="312"/>
      <c r="CK138" s="307"/>
      <c r="CL138" s="312"/>
      <c r="CM138" s="313"/>
      <c r="CN138" s="312"/>
      <c r="CO138" s="312"/>
      <c r="CP138" s="312"/>
      <c r="CQ138" s="312"/>
      <c r="CR138" s="312"/>
      <c r="CS138" s="312"/>
      <c r="CT138" s="312"/>
    </row>
    <row r="139" spans="88:98">
      <c r="CJ139" s="312"/>
      <c r="CK139" s="307"/>
      <c r="CL139" s="312"/>
      <c r="CM139" s="313"/>
      <c r="CN139" s="312"/>
      <c r="CO139" s="312"/>
      <c r="CP139" s="312"/>
      <c r="CQ139" s="312"/>
      <c r="CR139" s="312"/>
      <c r="CS139" s="312"/>
      <c r="CT139" s="312"/>
    </row>
    <row r="140" spans="88:98">
      <c r="CJ140" s="312"/>
      <c r="CK140" s="307"/>
      <c r="CL140" s="312"/>
      <c r="CM140" s="313"/>
      <c r="CN140" s="312"/>
      <c r="CO140" s="312"/>
      <c r="CP140" s="312"/>
      <c r="CQ140" s="312"/>
      <c r="CR140" s="312"/>
      <c r="CS140" s="312"/>
      <c r="CT140" s="312"/>
    </row>
    <row r="141" spans="88:98">
      <c r="CJ141" s="312"/>
      <c r="CK141" s="307"/>
      <c r="CL141" s="312"/>
      <c r="CM141" s="313"/>
      <c r="CN141" s="312"/>
      <c r="CO141" s="312"/>
      <c r="CP141" s="312"/>
      <c r="CQ141" s="312"/>
      <c r="CR141" s="312"/>
      <c r="CS141" s="312"/>
      <c r="CT141" s="312"/>
    </row>
    <row r="142" spans="88:98">
      <c r="CJ142" s="313"/>
      <c r="CK142" s="308"/>
      <c r="CL142" s="313"/>
      <c r="CM142" s="313"/>
      <c r="CN142" s="313"/>
      <c r="CO142" s="313"/>
      <c r="CP142" s="313"/>
      <c r="CQ142" s="313"/>
      <c r="CR142" s="313"/>
      <c r="CS142" s="313"/>
      <c r="CT142" s="313"/>
    </row>
    <row r="143" spans="88:98">
      <c r="CJ143" s="313"/>
      <c r="CK143" s="308"/>
      <c r="CL143" s="313"/>
      <c r="CM143" s="313"/>
      <c r="CN143" s="313"/>
      <c r="CO143" s="313"/>
      <c r="CP143" s="313"/>
      <c r="CQ143" s="313"/>
      <c r="CR143" s="313"/>
      <c r="CS143" s="313"/>
      <c r="CT143" s="313"/>
    </row>
    <row r="144" spans="88:98">
      <c r="CJ144" s="313"/>
      <c r="CK144" s="308"/>
      <c r="CL144" s="313"/>
      <c r="CM144" s="313"/>
      <c r="CN144" s="313"/>
      <c r="CO144" s="313"/>
      <c r="CP144" s="313"/>
      <c r="CQ144" s="313"/>
      <c r="CR144" s="313"/>
      <c r="CS144" s="313"/>
      <c r="CT144" s="313"/>
    </row>
  </sheetData>
  <sheetProtection sheet="1" objects="1" scenarios="1"/>
  <dataConsolidate/>
  <mergeCells count="137">
    <mergeCell ref="CQ1:CQ3"/>
    <mergeCell ref="CR1:CR3"/>
    <mergeCell ref="CS1:CS3"/>
    <mergeCell ref="CT1:CT3"/>
    <mergeCell ref="CP1:CP3"/>
    <mergeCell ref="B2:C2"/>
    <mergeCell ref="B3:C3"/>
    <mergeCell ref="D3:E3"/>
    <mergeCell ref="AV3:AW3"/>
    <mergeCell ref="CK1:CK3"/>
    <mergeCell ref="CL1:CL3"/>
    <mergeCell ref="CM1:CM3"/>
    <mergeCell ref="CN1:CN3"/>
    <mergeCell ref="CO1:CO3"/>
    <mergeCell ref="AB1:AC3"/>
    <mergeCell ref="AD1:AE3"/>
    <mergeCell ref="AF1:AG3"/>
    <mergeCell ref="AH1:AI3"/>
    <mergeCell ref="AJ1:AK3"/>
    <mergeCell ref="CJ1:CJ3"/>
    <mergeCell ref="P1:Q3"/>
    <mergeCell ref="R1:S3"/>
    <mergeCell ref="T1:U3"/>
    <mergeCell ref="V1:W3"/>
    <mergeCell ref="X1:Y3"/>
    <mergeCell ref="Z1:AA3"/>
    <mergeCell ref="B1:C1"/>
    <mergeCell ref="F1:G3"/>
    <mergeCell ref="H1:I3"/>
    <mergeCell ref="D9:E9"/>
    <mergeCell ref="J1:K3"/>
    <mergeCell ref="L1:M3"/>
    <mergeCell ref="N1:O3"/>
    <mergeCell ref="D10:E10"/>
    <mergeCell ref="D11:E11"/>
    <mergeCell ref="D12:E12"/>
    <mergeCell ref="D13:E13"/>
    <mergeCell ref="D14:E14"/>
    <mergeCell ref="B4:E4"/>
    <mergeCell ref="B5:C5"/>
    <mergeCell ref="D5:E5"/>
    <mergeCell ref="D6:E6"/>
    <mergeCell ref="D7:E7"/>
    <mergeCell ref="D8:E8"/>
    <mergeCell ref="D21:E21"/>
    <mergeCell ref="D22:E22"/>
    <mergeCell ref="D23:E23"/>
    <mergeCell ref="D24:E24"/>
    <mergeCell ref="D25:E25"/>
    <mergeCell ref="D26:E26"/>
    <mergeCell ref="D15:E15"/>
    <mergeCell ref="D16:E16"/>
    <mergeCell ref="D17:E17"/>
    <mergeCell ref="D18:E18"/>
    <mergeCell ref="D19:E19"/>
    <mergeCell ref="D20:E20"/>
    <mergeCell ref="D33:E33"/>
    <mergeCell ref="D34:E34"/>
    <mergeCell ref="D35:E35"/>
    <mergeCell ref="D36:E36"/>
    <mergeCell ref="D37:E37"/>
    <mergeCell ref="D38:E38"/>
    <mergeCell ref="D27:E27"/>
    <mergeCell ref="D28:E28"/>
    <mergeCell ref="D29:E29"/>
    <mergeCell ref="D30:E30"/>
    <mergeCell ref="D31:E31"/>
    <mergeCell ref="D32:E32"/>
    <mergeCell ref="D45:E45"/>
    <mergeCell ref="D46:E46"/>
    <mergeCell ref="D47:E47"/>
    <mergeCell ref="D48:E48"/>
    <mergeCell ref="D49:E49"/>
    <mergeCell ref="D50:E50"/>
    <mergeCell ref="D39:E39"/>
    <mergeCell ref="D40:E40"/>
    <mergeCell ref="D41:E41"/>
    <mergeCell ref="D42:E42"/>
    <mergeCell ref="D43:E43"/>
    <mergeCell ref="D44:E44"/>
    <mergeCell ref="D57:E57"/>
    <mergeCell ref="D58:E58"/>
    <mergeCell ref="D59:E59"/>
    <mergeCell ref="D60:E60"/>
    <mergeCell ref="D61:E61"/>
    <mergeCell ref="D62:E62"/>
    <mergeCell ref="D51:E51"/>
    <mergeCell ref="D52:E52"/>
    <mergeCell ref="D53:E53"/>
    <mergeCell ref="D54:E54"/>
    <mergeCell ref="D55:E55"/>
    <mergeCell ref="D56:E56"/>
    <mergeCell ref="D69:E69"/>
    <mergeCell ref="D70:E70"/>
    <mergeCell ref="D71:E71"/>
    <mergeCell ref="D72:E72"/>
    <mergeCell ref="D73:E73"/>
    <mergeCell ref="D74:E74"/>
    <mergeCell ref="D63:E63"/>
    <mergeCell ref="D64:E64"/>
    <mergeCell ref="D65:E65"/>
    <mergeCell ref="D66:E66"/>
    <mergeCell ref="D67:E67"/>
    <mergeCell ref="D68:E68"/>
    <mergeCell ref="D81:E81"/>
    <mergeCell ref="D82:E82"/>
    <mergeCell ref="D83:E83"/>
    <mergeCell ref="D84:E84"/>
    <mergeCell ref="D85:E85"/>
    <mergeCell ref="D86:E86"/>
    <mergeCell ref="D75:E75"/>
    <mergeCell ref="D76:E76"/>
    <mergeCell ref="D77:E77"/>
    <mergeCell ref="D78:E78"/>
    <mergeCell ref="D79:E79"/>
    <mergeCell ref="D80:E80"/>
    <mergeCell ref="D93:E93"/>
    <mergeCell ref="D94:E94"/>
    <mergeCell ref="B95:E95"/>
    <mergeCell ref="D96:E96"/>
    <mergeCell ref="D97:E97"/>
    <mergeCell ref="D98:E98"/>
    <mergeCell ref="D87:E87"/>
    <mergeCell ref="D88:E88"/>
    <mergeCell ref="D89:E89"/>
    <mergeCell ref="D90:E90"/>
    <mergeCell ref="B91:E91"/>
    <mergeCell ref="D92:E92"/>
    <mergeCell ref="D105:E105"/>
    <mergeCell ref="D106:E106"/>
    <mergeCell ref="D107:E107"/>
    <mergeCell ref="D99:E99"/>
    <mergeCell ref="D100:E100"/>
    <mergeCell ref="D101:E101"/>
    <mergeCell ref="D102:E102"/>
    <mergeCell ref="D103:E103"/>
    <mergeCell ref="D104:E104"/>
  </mergeCells>
  <dataValidations count="4">
    <dataValidation type="textLength" allowBlank="1" showInputMessage="1" showErrorMessage="1" prompt="Please select your country in worksheet &quot;Intro&quot; (for all pollutant sheets)" sqref="D1" xr:uid="{00000000-0002-0000-1D00-000000000000}">
      <formula1>2</formula1>
      <formula2>2</formula2>
    </dataValidation>
    <dataValidation allowBlank="1" showErrorMessage="1" sqref="E1" xr:uid="{00000000-0002-0000-1D00-000001000000}"/>
    <dataValidation type="custom" allowBlank="1" showInputMessage="1" showErrorMessage="1" errorTitle="Wrong data input" error="Data entry is limited to positive values or zero._x000d__x000a_: symbol can be used for not available data." sqref="BN4:BN95 BN97 BN99:BN104 BN106:BN107 BL5:BL95 BL97 BL99:BL104 BL106:BL107 BJ5:BJ95 BJ97 BJ99:BJ104 BJ106:BJ107 BH5:BH95 BH97 BH99:BH104 BH106:BH107 BF5:BF95 BF97 BF99:BF104 BF106:BF107 BD5:BD95 BD97 BD99:BD104 BD106:BD107 BB5:BB95 BB97 BB99:BB104 BB106:BB107 AZ5:AZ95 AZ97 AZ99:AZ104 AZ106:AZ107 AX5:AX95 AX97 AX99:AX104 AX106:AX107 AV5:AV95 AV97 AV99:AV104 AV106:AV107 AT5:AT95 AT97 AT99:AT104 AT106:AT107 AR5:AR95 AR97 AR99:AR104 AR106:AR107 AP5:AP95 AP97 AP99:AP104 AP106:AP107 AN5:AN95 AN97 AN99:AN104 AN106:AN107 AL5:AL95 AL97 AL99:AL104 AL106:AL107 AJ5:AJ95 AJ97 AJ99:AJ104 AJ106:AJ107 AH5:AH95 AH97 AH99:AH104 AH106:AH107 AF5:AF95 AF97 AF99:AF104 AF106:AF107 AD5:AD95 AD97 AD99:AD104 AD106:AD107 AB5:AB95 AB97 AB99:AB104 AB106:AB107 Z5:Z95 Z97 Z99:Z104 Z106:Z107 X5:X95 X97 X99:X104 X106:X107 V5:V95 V97 V99:V104 V106:V107 T5:T95 T97 T99:T104 T106:T107 R5:R95 R97 R99:R104 R106:R107 P5:P95 P97 P99:P104 P106:P107 N5:N95 N97 N99:N104 N106:N107 L5:L95 L97 L99:L104 L106:L107 J5:J95 J97 J99:J104 J106:J107 H5:H95 H97 H99:H104 H106:H107 F5:F95 F97 F99:F104 F106:F107" xr:uid="{00000000-0002-0000-1D00-000002000000}">
      <formula1>OR(AND(ISNUMBER(F4),F4&gt;=0),F4=":")</formula1>
    </dataValidation>
    <dataValidation type="custom" allowBlank="1" showInputMessage="1" showErrorMessage="1" errorTitle="Wrong data input" error="Data entry is limited to numbers._x000d__x000a_: symbol can be used for not available data." sqref="F96 BN105 BN98 BN96 BL105 BL98 BL96 BJ105 BJ98 BJ96 BH105 BH98 BH96 BF105 BF98 BF96 BD105 BD98 BD96 BB105 BB98 BB96 AZ105 AZ98 AZ96 AX105 AX98 AX96 AV105 AV98 AV96 AT105 AT98 AT96 AR105 AR98 AR96 AP105 AP98 AP96 AN105 AN98 AN96 AL105 AL98 AL96 AJ105 AJ98 AJ96 AH105 AH98 AH96 AF105 AF98 AF96 AD105 AD98 AD96 AB105 AB98 AB96 Z105 Z98 Z96 X105 X98 X96 V105 V98 V96 T105 T98 T96 R105 R98 R96 P105 P98 P96 N105 N98 N96 L105 L98 L96 J105 J98 J96 H105 H98 H96 F105 F98" xr:uid="{52C448E7-ECAF-4F0C-A70F-0A5345C59961}">
      <formula1>OR(ISNUMBER(F96),F96=":")</formula1>
    </dataValidation>
  </dataValidations>
  <printOptions headings="1" gridLines="1"/>
  <pageMargins left="0.2" right="0.39370078740157499" top="0.17" bottom="0.47" header="0" footer="0"/>
  <pageSetup paperSize="9" scale="60" fitToHeight="3" pageOrder="overThenDown" orientation="portrait" r:id="rId1"/>
  <headerFooter alignWithMargins="0">
    <oddFooter>&amp;L&amp;A&amp;C&amp;P&amp;R&amp;F</oddFooter>
  </headerFooter>
  <rowBreaks count="1" manualBreakCount="1">
    <brk id="94"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855041" r:id="rId4" name="Button 1">
              <controlPr defaultSize="0" print="0" autoFill="0" autoPict="0" macro="[0]!CheckThisSheet">
                <anchor moveWithCells="1" sizeWithCells="1">
                  <from>
                    <xdr:col>4</xdr:col>
                    <xdr:colOff>3114675</xdr:colOff>
                    <xdr:row>1</xdr:row>
                    <xdr:rowOff>76200</xdr:rowOff>
                  </from>
                  <to>
                    <xdr:col>4</xdr:col>
                    <xdr:colOff>3810000</xdr:colOff>
                    <xdr:row>2</xdr:row>
                    <xdr:rowOff>304800</xdr:rowOff>
                  </to>
                </anchor>
              </controlPr>
            </control>
          </mc:Choice>
        </mc:AlternateContent>
        <mc:AlternateContent xmlns:mc="http://schemas.openxmlformats.org/markup-compatibility/2006">
          <mc:Choice Requires="x14">
            <control shapeId="855042" r:id="rId5" name="Button 2">
              <controlPr defaultSize="0" print="0" autoFill="0" autoPict="0" macro="[0]!Interface.SetPinkColor">
                <anchor moveWithCells="1" sizeWithCells="1">
                  <from>
                    <xdr:col>4</xdr:col>
                    <xdr:colOff>2924175</xdr:colOff>
                    <xdr:row>3</xdr:row>
                    <xdr:rowOff>76200</xdr:rowOff>
                  </from>
                  <to>
                    <xdr:col>4</xdr:col>
                    <xdr:colOff>3162300</xdr:colOff>
                    <xdr:row>3</xdr:row>
                    <xdr:rowOff>333375</xdr:rowOff>
                  </to>
                </anchor>
              </controlPr>
            </control>
          </mc:Choice>
        </mc:AlternateContent>
        <mc:AlternateContent xmlns:mc="http://schemas.openxmlformats.org/markup-compatibility/2006">
          <mc:Choice Requires="x14">
            <control shapeId="855043" r:id="rId6" name="Button 3">
              <controlPr defaultSize="0" print="0" autoFill="0" autoPict="0" macro="[0]!Interface.SetGreyColor">
                <anchor moveWithCells="1" sizeWithCells="1">
                  <from>
                    <xdr:col>4</xdr:col>
                    <xdr:colOff>3267075</xdr:colOff>
                    <xdr:row>3</xdr:row>
                    <xdr:rowOff>76200</xdr:rowOff>
                  </from>
                  <to>
                    <xdr:col>4</xdr:col>
                    <xdr:colOff>3505200</xdr:colOff>
                    <xdr:row>3</xdr:row>
                    <xdr:rowOff>333375</xdr:rowOff>
                  </to>
                </anchor>
              </controlPr>
            </control>
          </mc:Choice>
        </mc:AlternateContent>
        <mc:AlternateContent xmlns:mc="http://schemas.openxmlformats.org/markup-compatibility/2006">
          <mc:Choice Requires="x14">
            <control shapeId="855044" r:id="rId7" name="Button 4">
              <controlPr defaultSize="0" print="0" autoFill="0" autoPict="0" macro="[0]!Interface.SetBlankColor">
                <anchor moveWithCells="1" sizeWithCells="1">
                  <from>
                    <xdr:col>4</xdr:col>
                    <xdr:colOff>3609975</xdr:colOff>
                    <xdr:row>3</xdr:row>
                    <xdr:rowOff>66675</xdr:rowOff>
                  </from>
                  <to>
                    <xdr:col>4</xdr:col>
                    <xdr:colOff>3838575</xdr:colOff>
                    <xdr:row>3</xdr:row>
                    <xdr:rowOff>333375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CHECK">
    <tabColor theme="4" tint="-0.499984740745262"/>
  </sheetPr>
  <dimension ref="A1:G1"/>
  <sheetViews>
    <sheetView zoomScale="85" zoomScaleNormal="85" workbookViewId="0">
      <selection activeCell="D9" sqref="D9"/>
    </sheetView>
  </sheetViews>
  <sheetFormatPr defaultRowHeight="12.75"/>
  <cols>
    <col min="1" max="1" width="14" style="17" customWidth="1"/>
    <col min="2" max="2" width="35.42578125" style="17" customWidth="1"/>
    <col min="3" max="3" width="18" style="17" bestFit="1" customWidth="1"/>
    <col min="4" max="4" width="89" style="21" customWidth="1"/>
  </cols>
  <sheetData>
    <row r="1" spans="1:7">
      <c r="A1" s="16" t="s">
        <v>125</v>
      </c>
      <c r="B1" s="16" t="s">
        <v>127</v>
      </c>
      <c r="C1" s="16" t="s">
        <v>126</v>
      </c>
      <c r="D1" s="20" t="s">
        <v>347</v>
      </c>
      <c r="E1" s="18" t="s">
        <v>105</v>
      </c>
      <c r="F1" s="19"/>
      <c r="G1" s="19"/>
    </row>
  </sheetData>
  <phoneticPr fontId="5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40DC13EB184F4EBE5AA21BE9F247DB" ma:contentTypeVersion="12" ma:contentTypeDescription="Create a new document." ma:contentTypeScope="" ma:versionID="03d44798e27f54adb6da5c68de0ddf80">
  <xsd:schema xmlns:xsd="http://www.w3.org/2001/XMLSchema" xmlns:xs="http://www.w3.org/2001/XMLSchema" xmlns:p="http://schemas.microsoft.com/office/2006/metadata/properties" xmlns:ns2="00b59672-fe45-4cd1-beac-f346117953eb" xmlns:ns3="de04547e-3d80-4bb0-ac18-db859bbbbdfe" targetNamespace="http://schemas.microsoft.com/office/2006/metadata/properties" ma:root="true" ma:fieldsID="e28a01517bc2e837c815d0e4a8246b87" ns2:_="" ns3:_="">
    <xsd:import namespace="00b59672-fe45-4cd1-beac-f346117953eb"/>
    <xsd:import namespace="de04547e-3d80-4bb0-ac18-db859bbbbd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9672-fe45-4cd1-beac-f34611795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04547e-3d80-4bb0-ac18-db859bbbbdf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9b28080-54da-4d66-a2ed-3f0a513f18e5}" ma:internalName="TaxCatchAll" ma:showField="CatchAllData" ma:web="de04547e-3d80-4bb0-ac18-db859bbbbd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0b59672-fe45-4cd1-beac-f346117953eb">
      <Terms xmlns="http://schemas.microsoft.com/office/infopath/2007/PartnerControls"/>
    </lcf76f155ced4ddcb4097134ff3c332f>
    <TaxCatchAll xmlns="de04547e-3d80-4bb0-ac18-db859bbbbdfe" xsi:nil="true"/>
  </documentManagement>
</p:properties>
</file>

<file path=customXml/itemProps1.xml><?xml version="1.0" encoding="utf-8"?>
<ds:datastoreItem xmlns:ds="http://schemas.openxmlformats.org/officeDocument/2006/customXml" ds:itemID="{8D3B4F34-8E73-4B5B-BB58-889EB6D08C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9672-fe45-4cd1-beac-f346117953eb"/>
    <ds:schemaRef ds:uri="de04547e-3d80-4bb0-ac18-db859bbbbd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A119B4-3CC5-443B-ADF3-3E26A1F9EDAB}">
  <ds:schemaRefs>
    <ds:schemaRef ds:uri="http://schemas.microsoft.com/sharepoint/v3/contenttype/forms"/>
  </ds:schemaRefs>
</ds:datastoreItem>
</file>

<file path=customXml/itemProps3.xml><?xml version="1.0" encoding="utf-8"?>
<ds:datastoreItem xmlns:ds="http://schemas.openxmlformats.org/officeDocument/2006/customXml" ds:itemID="{25A5E939-3F2C-435F-B315-014BEE8DC7E7}">
  <ds:schemaRefs>
    <ds:schemaRef ds:uri="http://purl.org/dc/dcmitype/"/>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00b59672-fe45-4cd1-beac-f346117953eb"/>
    <ds:schemaRef ds:uri="de04547e-3d80-4bb0-ac18-db859bbbbdfe"/>
  </ds:schemaRefs>
</ds:datastoreItem>
</file>

<file path=docMetadata/LabelInfo.xml><?xml version="1.0" encoding="utf-8"?>
<clbl:labelList xmlns:clbl="http://schemas.microsoft.com/office/2020/mipLabelMetadata">
  <clbl:label id="{47dea8b7-9eaa-40b7-9fe0-5c9e237036c0}" enabled="1" method="Privileged" siteId="{76a2ae5a-9f00-4f6b-95ed-5d33d77c4d6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31</vt:i4>
      </vt:variant>
    </vt:vector>
  </HeadingPairs>
  <TitlesOfParts>
    <vt:vector size="31" baseType="lpstr">
      <vt:lpstr>intro</vt:lpstr>
      <vt:lpstr>structure</vt:lpstr>
      <vt:lpstr>instructions</vt:lpstr>
      <vt:lpstr>Parameter_mapping</vt:lpstr>
      <vt:lpstr>Parameters_SDMX_Converter</vt:lpstr>
      <vt:lpstr>Transcoding</vt:lpstr>
      <vt:lpstr>instructions for ROAD sheets</vt:lpstr>
      <vt:lpstr>footnote instructions</vt:lpstr>
      <vt:lpstr>footnote_list</vt:lpstr>
      <vt:lpstr>Model</vt:lpstr>
      <vt:lpstr>Parameters</vt:lpstr>
      <vt:lpstr>CO2</vt:lpstr>
      <vt:lpstr>CO2_ROAD</vt:lpstr>
      <vt:lpstr>Biomass CO2</vt:lpstr>
      <vt:lpstr>N2O</vt:lpstr>
      <vt:lpstr>CH4</vt:lpstr>
      <vt:lpstr>HFC</vt:lpstr>
      <vt:lpstr>PFC</vt:lpstr>
      <vt:lpstr>SF6_NF3</vt:lpstr>
      <vt:lpstr>NOx</vt:lpstr>
      <vt:lpstr>NOx_ROAD</vt:lpstr>
      <vt:lpstr>SOx</vt:lpstr>
      <vt:lpstr>NH3</vt:lpstr>
      <vt:lpstr>NMVOC</vt:lpstr>
      <vt:lpstr>NMVOC_ROAD</vt:lpstr>
      <vt:lpstr>CO</vt:lpstr>
      <vt:lpstr>PM10</vt:lpstr>
      <vt:lpstr>PM10_ROAD</vt:lpstr>
      <vt:lpstr>PM2.5</vt:lpstr>
      <vt:lpstr>PM2.5_ROAD</vt:lpstr>
      <vt:lpstr>Check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ESTAT</dc:creator>
  <cp:lastModifiedBy>Zuzana Jonáček</cp:lastModifiedBy>
  <cp:lastPrinted>2015-06-01T14:59:19Z</cp:lastPrinted>
  <dcterms:created xsi:type="dcterms:W3CDTF">2014-04-25T14:25:51Z</dcterms:created>
  <dcterms:modified xsi:type="dcterms:W3CDTF">2026-10-22T09:24:56Z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2026-04-01T09:49:19Z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80639f88-2be1-465e-8853-a8ec2a331231</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0x010100A640DC13EB184F4EBE5AA21BE9F247DB</vt:lpwstr>
  </property>
</Properties>
</file>